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filterPrivacy="1"/>
  <xr:revisionPtr revIDLastSave="0" documentId="13_ncr:1_{D6B4643D-4DA6-E84A-A994-7117EE402E9F}" xr6:coauthVersionLast="47" xr6:coauthVersionMax="47" xr10:uidLastSave="{00000000-0000-0000-0000-000000000000}"/>
  <bookViews>
    <workbookView xWindow="29660" yWindow="500" windowWidth="48320" windowHeight="19400" xr2:uid="{00000000-000D-0000-FFFF-FFFF00000000}"/>
  </bookViews>
  <sheets>
    <sheet name="Prijzenblad " sheetId="7" r:id="rId1"/>
  </sheets>
  <definedNames>
    <definedName name="_xlnm.Print_Area" localSheetId="0">'Prijzenblad '!$A$1:$I$3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7" l="1"/>
  <c r="H5" i="7" s="1"/>
  <c r="F16" i="7"/>
  <c r="H16" i="7" s="1"/>
  <c r="F15" i="7"/>
  <c r="H15" i="7" s="1"/>
  <c r="F14" i="7"/>
  <c r="H14" i="7" s="1"/>
  <c r="F13" i="7"/>
  <c r="H13" i="7" s="1"/>
  <c r="F12" i="7"/>
  <c r="H12" i="7" s="1"/>
  <c r="F9" i="7"/>
  <c r="H9" i="7" s="1"/>
  <c r="F8" i="7"/>
  <c r="H8" i="7" s="1"/>
  <c r="F7" i="7"/>
  <c r="H7" i="7" s="1"/>
  <c r="C43" i="7"/>
  <c r="F43" i="7" s="1"/>
  <c r="H43" i="7" s="1"/>
  <c r="C42" i="7"/>
  <c r="F42" i="7" s="1"/>
  <c r="H42" i="7" s="1"/>
  <c r="C41" i="7"/>
  <c r="F41" i="7" s="1"/>
  <c r="H41" i="7" s="1"/>
  <c r="C24" i="7"/>
  <c r="F24" i="7" s="1"/>
  <c r="H24" i="7" s="1"/>
  <c r="C26" i="7"/>
  <c r="F26" i="7" s="1"/>
  <c r="H26" i="7" s="1"/>
  <c r="C25" i="7"/>
  <c r="F25" i="7" s="1"/>
  <c r="H25" i="7" s="1"/>
  <c r="A43" i="7"/>
  <c r="A42" i="7"/>
  <c r="A41" i="7"/>
  <c r="A26" i="7"/>
  <c r="A25" i="7"/>
  <c r="A24" i="7"/>
  <c r="A40" i="7"/>
  <c r="A23" i="7"/>
  <c r="A22" i="7"/>
  <c r="A39" i="7"/>
  <c r="A29" i="7"/>
  <c r="H18" i="7" l="1"/>
  <c r="C29" i="7" l="1"/>
  <c r="F29" i="7" s="1"/>
  <c r="H29" i="7" s="1"/>
  <c r="C30" i="7"/>
  <c r="C47" i="7" s="1"/>
  <c r="F47" i="7" s="1"/>
  <c r="H47" i="7" s="1"/>
  <c r="C31" i="7"/>
  <c r="F31" i="7" s="1"/>
  <c r="H31" i="7" s="1"/>
  <c r="C32" i="7"/>
  <c r="C49" i="7" s="1"/>
  <c r="F49" i="7" s="1"/>
  <c r="H49" i="7" s="1"/>
  <c r="C33" i="7"/>
  <c r="F33" i="7" s="1"/>
  <c r="H33" i="7" s="1"/>
  <c r="F30" i="7"/>
  <c r="H30" i="7" s="1"/>
  <c r="F32" i="7"/>
  <c r="H32" i="7" s="1"/>
  <c r="C22" i="7"/>
  <c r="A30" i="7"/>
  <c r="A47" i="7" s="1"/>
  <c r="A31" i="7"/>
  <c r="A48" i="7" s="1"/>
  <c r="A32" i="7"/>
  <c r="A49" i="7" s="1"/>
  <c r="A33" i="7"/>
  <c r="A50" i="7" s="1"/>
  <c r="A46" i="7"/>
  <c r="C39" i="7" l="1"/>
  <c r="F39" i="7" s="1"/>
  <c r="H39" i="7" s="1"/>
  <c r="F22" i="7"/>
  <c r="H22" i="7" s="1"/>
  <c r="H35" i="7" s="1"/>
  <c r="C50" i="7"/>
  <c r="F50" i="7" s="1"/>
  <c r="H50" i="7" s="1"/>
  <c r="C46" i="7"/>
  <c r="F46" i="7" s="1"/>
  <c r="H46" i="7" s="1"/>
  <c r="C48" i="7"/>
  <c r="F48" i="7" s="1"/>
  <c r="H48" i="7" s="1"/>
  <c r="H52" i="7" l="1"/>
  <c r="B54" i="7" s="1"/>
  <c r="H54" i="7" s="1"/>
</calcChain>
</file>

<file path=xl/sharedStrings.xml><?xml version="1.0" encoding="utf-8"?>
<sst xmlns="http://schemas.openxmlformats.org/spreadsheetml/2006/main" count="42" uniqueCount="30">
  <si>
    <t>Aantal per jaar</t>
  </si>
  <si>
    <t>Totaal per jaar</t>
  </si>
  <si>
    <t>Partner</t>
  </si>
  <si>
    <t>Kantoormanager</t>
  </si>
  <si>
    <t>Senior assistent</t>
  </si>
  <si>
    <t>Junior assistent</t>
  </si>
  <si>
    <t>Prijs per uur</t>
  </si>
  <si>
    <t>Totaal 24 maanden</t>
  </si>
  <si>
    <t>Weging</t>
  </si>
  <si>
    <t>Totaal 36 maanden</t>
  </si>
  <si>
    <t>Teamleider (controle)</t>
  </si>
  <si>
    <t>Eerste 36 maanden</t>
  </si>
  <si>
    <t xml:space="preserve">Totaal eerste 36 maanden: </t>
  </si>
  <si>
    <t xml:space="preserve">Totaal  optiemaanden:  </t>
  </si>
  <si>
    <t xml:space="preserve">Eerste 2*12 optie maanden </t>
  </si>
  <si>
    <t xml:space="preserve">Laatste 2*12 optie maanden </t>
  </si>
  <si>
    <t>Naam inschrijver</t>
  </si>
  <si>
    <t>2 (twee) projectsubsidies gelijktijdig (Controle, accountantsverklaring, rapportage), kosten per subsidie opgeven.</t>
  </si>
  <si>
    <t>1 projectsubsidie (Controle, accountantsverklaring, rapportage), uitgaande van 5 per jaar.</t>
  </si>
  <si>
    <t xml:space="preserve"> </t>
  </si>
  <si>
    <t>Gehele dienstverlening zoals beschreven op pagina 8 en 9 van het aanbestedingsdocument (tabel omvang van dienstverlening).</t>
  </si>
  <si>
    <t>inschrijver vult alle lichtgroene cellen in</t>
  </si>
  <si>
    <t>Opgave prijs per 12 maanden exclusief BTW</t>
  </si>
  <si>
    <t>Prijs per uur exclusief BTW</t>
  </si>
  <si>
    <t>Totaal som over de gehele looptijd exclusief BTW</t>
  </si>
  <si>
    <t>Bedrag geldend voor de prijsbeoordeling exclusief BTW:</t>
  </si>
  <si>
    <t>Bekostigingscontrole gericht op verkrijgen assurancerapporten per rapport.</t>
  </si>
  <si>
    <t>Uurtarieven regiewerkzaamheden conform eis 16</t>
  </si>
  <si>
    <t>Uurtarieven regiewerkzaamheden conform eis 16 PvE</t>
  </si>
  <si>
    <t>Formulier C - Prijzenblad Koninklijke Auris 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</si>
</sst>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&quot;€&quot;\ #,##0.00"/>
    <numFmt numFmtId="167" formatCode="_-&quot;€&quot;\ * #,##0.00000_-;_-&quot;€&quot;\ * #,##0.00000\-;_-&quot;€&quot;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24"/>
      <color theme="0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9"/>
      <name val="Arial"/>
      <family val="2"/>
    </font>
    <font>
      <sz val="9"/>
      <color indexed="9"/>
      <name val="Verdana"/>
      <family val="2"/>
    </font>
    <font>
      <b/>
      <sz val="9"/>
      <color indexed="9"/>
      <name val="Verdana"/>
      <family val="2"/>
    </font>
    <font>
      <b/>
      <sz val="9"/>
      <color theme="0"/>
      <name val="Verdana"/>
      <family val="2"/>
    </font>
    <font>
      <b/>
      <sz val="11"/>
      <color theme="0"/>
      <name val="Verdana"/>
      <family val="2"/>
    </font>
    <font>
      <b/>
      <sz val="15"/>
      <color indexed="9"/>
      <name val="Verdana"/>
      <family val="2"/>
    </font>
    <font>
      <b/>
      <sz val="14"/>
      <color indexed="9"/>
      <name val="Verdana"/>
      <family val="2"/>
    </font>
    <font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6" borderId="2" applyNumberFormat="0" applyProtection="0">
      <alignment horizontal="left" vertical="center" indent="1"/>
    </xf>
    <xf numFmtId="0" fontId="1" fillId="6" borderId="2" applyNumberFormat="0" applyProtection="0">
      <alignment horizontal="left" vertical="center" indent="1"/>
    </xf>
    <xf numFmtId="164" fontId="5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165" fontId="3" fillId="0" borderId="0" xfId="1" applyFont="1" applyProtection="1"/>
    <xf numFmtId="165" fontId="3" fillId="0" borderId="0" xfId="1" applyFont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2" fillId="3" borderId="0" xfId="0" applyFont="1" applyFill="1" applyAlignment="1" applyProtection="1">
      <alignment vertical="center"/>
    </xf>
    <xf numFmtId="0" fontId="2" fillId="3" borderId="0" xfId="0" applyFont="1" applyFill="1" applyAlignment="1" applyProtection="1">
      <alignment horizontal="center" vertical="center"/>
    </xf>
    <xf numFmtId="165" fontId="2" fillId="3" borderId="0" xfId="1" applyFont="1" applyFill="1" applyBorder="1" applyAlignment="1" applyProtection="1">
      <alignment horizontal="center" vertical="center" wrapText="1"/>
    </xf>
    <xf numFmtId="165" fontId="2" fillId="3" borderId="0" xfId="1" applyFont="1" applyFill="1" applyAlignment="1" applyProtection="1">
      <alignment horizontal="center" vertical="center"/>
    </xf>
    <xf numFmtId="0" fontId="7" fillId="4" borderId="4" xfId="0" applyFont="1" applyFill="1" applyBorder="1" applyAlignment="1" applyProtection="1">
      <alignment vertical="center" wrapText="1"/>
    </xf>
    <xf numFmtId="0" fontId="10" fillId="7" borderId="3" xfId="0" applyFont="1" applyFill="1" applyBorder="1" applyAlignment="1" applyProtection="1">
      <alignment vertical="center" wrapText="1"/>
    </xf>
    <xf numFmtId="0" fontId="11" fillId="7" borderId="3" xfId="0" applyFont="1" applyFill="1" applyBorder="1" applyAlignment="1" applyProtection="1">
      <alignment horizontal="center" vertical="center"/>
    </xf>
    <xf numFmtId="0" fontId="11" fillId="7" borderId="16" xfId="0" applyFont="1" applyFill="1" applyBorder="1" applyAlignment="1" applyProtection="1">
      <alignment horizontal="center" vertical="center"/>
    </xf>
    <xf numFmtId="166" fontId="11" fillId="7" borderId="17" xfId="5" applyNumberFormat="1" applyFont="1" applyFill="1" applyBorder="1" applyAlignment="1" applyProtection="1">
      <alignment horizontal="center" vertical="center"/>
    </xf>
    <xf numFmtId="165" fontId="11" fillId="7" borderId="17" xfId="1" applyFont="1" applyFill="1" applyBorder="1" applyAlignment="1" applyProtection="1">
      <alignment horizontal="center" vertical="center"/>
    </xf>
    <xf numFmtId="166" fontId="11" fillId="7" borderId="18" xfId="5" applyNumberFormat="1" applyFont="1" applyFill="1" applyBorder="1" applyAlignment="1" applyProtection="1">
      <alignment horizontal="center" vertical="center"/>
    </xf>
    <xf numFmtId="0" fontId="12" fillId="0" borderId="0" xfId="0" applyFont="1" applyProtection="1"/>
    <xf numFmtId="0" fontId="11" fillId="0" borderId="0" xfId="0" applyFont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167" fontId="13" fillId="0" borderId="0" xfId="1" applyNumberFormat="1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165" fontId="11" fillId="0" borderId="0" xfId="1" applyFont="1" applyBorder="1" applyAlignment="1" applyProtection="1">
      <alignment horizontal="center" vertical="center"/>
    </xf>
    <xf numFmtId="165" fontId="11" fillId="0" borderId="0" xfId="1" applyFont="1" applyBorder="1" applyAlignment="1" applyProtection="1">
      <alignment vertical="center"/>
    </xf>
    <xf numFmtId="3" fontId="11" fillId="7" borderId="4" xfId="0" applyNumberFormat="1" applyFont="1" applyFill="1" applyBorder="1" applyAlignment="1" applyProtection="1">
      <alignment horizontal="center" vertical="center"/>
    </xf>
    <xf numFmtId="166" fontId="11" fillId="8" borderId="12" xfId="1" applyNumberFormat="1" applyFont="1" applyFill="1" applyBorder="1" applyAlignment="1" applyProtection="1">
      <alignment horizontal="center" vertical="center"/>
      <protection locked="0"/>
    </xf>
    <xf numFmtId="166" fontId="11" fillId="7" borderId="7" xfId="1" applyNumberFormat="1" applyFont="1" applyFill="1" applyBorder="1" applyAlignment="1" applyProtection="1">
      <alignment horizontal="center" vertical="center"/>
    </xf>
    <xf numFmtId="166" fontId="11" fillId="7" borderId="13" xfId="5" applyNumberFormat="1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165" fontId="11" fillId="0" borderId="0" xfId="1" applyFont="1" applyAlignment="1" applyProtection="1">
      <alignment vertical="center"/>
    </xf>
    <xf numFmtId="165" fontId="11" fillId="0" borderId="0" xfId="1" applyFont="1" applyAlignment="1" applyProtection="1">
      <alignment horizontal="center" vertical="center"/>
    </xf>
    <xf numFmtId="0" fontId="14" fillId="3" borderId="0" xfId="0" applyFont="1" applyFill="1" applyAlignment="1" applyProtection="1">
      <alignment vertical="center"/>
    </xf>
    <xf numFmtId="0" fontId="14" fillId="3" borderId="0" xfId="0" applyFont="1" applyFill="1" applyAlignment="1" applyProtection="1">
      <alignment horizontal="center" vertical="center"/>
    </xf>
    <xf numFmtId="165" fontId="14" fillId="3" borderId="0" xfId="1" applyFont="1" applyFill="1" applyBorder="1" applyAlignment="1" applyProtection="1">
      <alignment horizontal="center" vertical="center" wrapText="1"/>
    </xf>
    <xf numFmtId="165" fontId="14" fillId="3" borderId="0" xfId="1" applyFont="1" applyFill="1" applyAlignment="1" applyProtection="1">
      <alignment horizontal="center" vertical="center"/>
    </xf>
    <xf numFmtId="0" fontId="11" fillId="7" borderId="1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166" fontId="15" fillId="4" borderId="4" xfId="1" applyNumberFormat="1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center" vertical="center"/>
    </xf>
    <xf numFmtId="0" fontId="16" fillId="4" borderId="1" xfId="0" applyFont="1" applyFill="1" applyBorder="1" applyAlignment="1" applyProtection="1">
      <alignment vertical="center" wrapText="1"/>
    </xf>
    <xf numFmtId="0" fontId="2" fillId="3" borderId="0" xfId="0" applyFont="1" applyFill="1" applyAlignment="1" applyProtection="1">
      <alignment vertical="center" wrapText="1"/>
    </xf>
    <xf numFmtId="0" fontId="11" fillId="7" borderId="4" xfId="0" applyFont="1" applyFill="1" applyBorder="1" applyAlignment="1" applyProtection="1">
      <alignment vertical="center" wrapText="1"/>
    </xf>
    <xf numFmtId="0" fontId="11" fillId="0" borderId="0" xfId="0" applyFont="1" applyAlignment="1" applyProtection="1">
      <alignment vertical="center" wrapText="1"/>
    </xf>
    <xf numFmtId="0" fontId="14" fillId="3" borderId="0" xfId="0" applyFont="1" applyFill="1" applyAlignment="1" applyProtection="1">
      <alignment vertical="center" wrapText="1"/>
    </xf>
    <xf numFmtId="0" fontId="11" fillId="0" borderId="0" xfId="0" applyFont="1" applyFill="1" applyBorder="1" applyAlignment="1" applyProtection="1">
      <alignment vertical="center" wrapText="1"/>
    </xf>
    <xf numFmtId="0" fontId="12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166" fontId="9" fillId="10" borderId="15" xfId="0" applyNumberFormat="1" applyFont="1" applyFill="1" applyBorder="1" applyAlignment="1" applyProtection="1">
      <alignment vertical="center"/>
    </xf>
    <xf numFmtId="166" fontId="11" fillId="8" borderId="19" xfId="0" applyNumberFormat="1" applyFont="1" applyFill="1" applyBorder="1" applyAlignment="1" applyProtection="1">
      <alignment horizontal="center" vertical="center"/>
      <protection locked="0"/>
    </xf>
    <xf numFmtId="0" fontId="11" fillId="7" borderId="5" xfId="0" applyFont="1" applyFill="1" applyBorder="1" applyAlignment="1" applyProtection="1">
      <alignment horizontal="center" vertical="center"/>
    </xf>
    <xf numFmtId="0" fontId="11" fillId="7" borderId="6" xfId="0" applyFont="1" applyFill="1" applyBorder="1" applyAlignment="1" applyProtection="1">
      <alignment horizontal="center" vertical="center"/>
    </xf>
    <xf numFmtId="0" fontId="11" fillId="7" borderId="9" xfId="0" applyFont="1" applyFill="1" applyBorder="1" applyAlignment="1" applyProtection="1">
      <alignment horizontal="center" vertical="center"/>
    </xf>
    <xf numFmtId="165" fontId="15" fillId="4" borderId="7" xfId="1" applyFont="1" applyFill="1" applyBorder="1" applyAlignment="1" applyProtection="1">
      <alignment vertical="center"/>
    </xf>
    <xf numFmtId="165" fontId="15" fillId="4" borderId="11" xfId="1" applyFont="1" applyFill="1" applyBorder="1" applyAlignment="1" applyProtection="1">
      <alignment vertical="center"/>
    </xf>
    <xf numFmtId="165" fontId="15" fillId="4" borderId="8" xfId="1" applyFont="1" applyFill="1" applyBorder="1" applyAlignment="1" applyProtection="1">
      <alignment vertical="center"/>
    </xf>
    <xf numFmtId="165" fontId="11" fillId="7" borderId="5" xfId="1" applyFont="1" applyFill="1" applyBorder="1" applyAlignment="1" applyProtection="1">
      <alignment horizontal="center" vertical="center"/>
    </xf>
    <xf numFmtId="165" fontId="11" fillId="7" borderId="6" xfId="1" applyFont="1" applyFill="1" applyBorder="1" applyAlignment="1" applyProtection="1">
      <alignment horizontal="center" vertical="center"/>
    </xf>
    <xf numFmtId="165" fontId="11" fillId="7" borderId="9" xfId="1" applyFont="1" applyFill="1" applyBorder="1" applyAlignment="1" applyProtection="1">
      <alignment horizontal="center" vertical="center"/>
    </xf>
    <xf numFmtId="0" fontId="6" fillId="8" borderId="14" xfId="0" applyFont="1" applyFill="1" applyBorder="1" applyAlignment="1" applyProtection="1">
      <alignment horizontal="center" vertical="center"/>
      <protection locked="0"/>
    </xf>
    <xf numFmtId="0" fontId="6" fillId="8" borderId="0" xfId="0" applyFont="1" applyFill="1" applyBorder="1" applyAlignment="1" applyProtection="1">
      <alignment horizontal="center" vertical="center"/>
      <protection locked="0"/>
    </xf>
    <xf numFmtId="166" fontId="8" fillId="4" borderId="4" xfId="1" applyNumberFormat="1" applyFont="1" applyFill="1" applyBorder="1" applyAlignment="1" applyProtection="1">
      <alignment horizontal="center" vertical="center" wrapText="1"/>
    </xf>
    <xf numFmtId="165" fontId="7" fillId="9" borderId="0" xfId="1" applyFont="1" applyFill="1" applyBorder="1" applyAlignment="1" applyProtection="1">
      <alignment horizontal="center" vertical="center" wrapText="1"/>
    </xf>
    <xf numFmtId="0" fontId="19" fillId="9" borderId="0" xfId="0" applyFont="1" applyFill="1" applyAlignment="1" applyProtection="1">
      <alignment horizontal="center" vertical="center" wrapText="1"/>
    </xf>
    <xf numFmtId="0" fontId="17" fillId="2" borderId="0" xfId="0" applyFont="1" applyFill="1" applyAlignment="1" applyProtection="1">
      <alignment horizontal="center" vertical="center" wrapText="1"/>
    </xf>
    <xf numFmtId="0" fontId="18" fillId="5" borderId="0" xfId="0" applyFont="1" applyFill="1" applyAlignment="1" applyProtection="1">
      <alignment horizontal="center" vertical="center" wrapText="1"/>
    </xf>
  </cellXfs>
  <cellStyles count="6">
    <cellStyle name="Euro" xfId="1" xr:uid="{00000000-0005-0000-0000-000000000000}"/>
    <cellStyle name="SAPBEXchaText" xfId="3" xr:uid="{00000000-0005-0000-0000-000001000000}"/>
    <cellStyle name="SAPBEXstdItem" xfId="4" xr:uid="{00000000-0005-0000-0000-000002000000}"/>
    <cellStyle name="Standaard" xfId="0" builtinId="0"/>
    <cellStyle name="Standaard 2" xfId="2" xr:uid="{00000000-0005-0000-0000-000004000000}"/>
    <cellStyle name="Valuta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showGridLines="0" tabSelected="1" zoomScale="150" zoomScaleNormal="150" zoomScalePageLayoutView="115" workbookViewId="0">
      <selection activeCell="D5" sqref="D5"/>
    </sheetView>
  </sheetViews>
  <sheetFormatPr baseColWidth="10" defaultColWidth="9.1640625" defaultRowHeight="13" x14ac:dyDescent="0.15"/>
  <cols>
    <col min="1" max="1" width="71.83203125" style="48" customWidth="1"/>
    <col min="2" max="2" width="1.83203125" style="1" customWidth="1"/>
    <col min="3" max="3" width="19.6640625" style="6" bestFit="1" customWidth="1"/>
    <col min="4" max="4" width="20.6640625" style="6" customWidth="1"/>
    <col min="5" max="5" width="1.83203125" style="1" customWidth="1"/>
    <col min="6" max="6" width="30.6640625" style="1" customWidth="1"/>
    <col min="7" max="7" width="1.83203125" style="1" customWidth="1"/>
    <col min="8" max="8" width="37.83203125" style="1" customWidth="1"/>
    <col min="9" max="9" width="23.6640625" style="1" bestFit="1" customWidth="1"/>
    <col min="10" max="16384" width="9.1640625" style="1"/>
  </cols>
  <sheetData>
    <row r="1" spans="1:10" ht="43" customHeight="1" x14ac:dyDescent="0.15">
      <c r="A1" s="65" t="s">
        <v>29</v>
      </c>
      <c r="B1" s="65"/>
      <c r="C1" s="65"/>
      <c r="D1" s="65"/>
      <c r="E1" s="65"/>
      <c r="F1" s="65"/>
      <c r="G1" s="65"/>
      <c r="H1" s="65"/>
      <c r="I1" s="4"/>
      <c r="J1" s="4"/>
    </row>
    <row r="2" spans="1:10" ht="23" customHeight="1" x14ac:dyDescent="0.15">
      <c r="A2" s="66" t="s">
        <v>21</v>
      </c>
      <c r="B2" s="66"/>
      <c r="C2" s="66"/>
      <c r="D2" s="66"/>
      <c r="E2" s="66"/>
      <c r="F2" s="66"/>
      <c r="G2" s="66"/>
      <c r="H2" s="66"/>
      <c r="I2" s="4"/>
      <c r="J2" s="4"/>
    </row>
    <row r="3" spans="1:10" ht="20" customHeight="1" x14ac:dyDescent="0.15">
      <c r="A3" s="41" t="s">
        <v>11</v>
      </c>
      <c r="B3" s="2"/>
      <c r="C3" s="3"/>
      <c r="D3" s="3"/>
      <c r="E3" s="4"/>
      <c r="F3" s="2"/>
      <c r="G3" s="5"/>
      <c r="H3" s="4"/>
      <c r="I3" s="4"/>
    </row>
    <row r="4" spans="1:10" ht="42" x14ac:dyDescent="0.15">
      <c r="A4" s="42"/>
      <c r="B4" s="8"/>
      <c r="C4" s="8" t="s">
        <v>0</v>
      </c>
      <c r="D4" s="9" t="s">
        <v>22</v>
      </c>
      <c r="E4" s="7"/>
      <c r="F4" s="10" t="s">
        <v>1</v>
      </c>
      <c r="G4" s="10"/>
      <c r="H4" s="10" t="s">
        <v>9</v>
      </c>
    </row>
    <row r="5" spans="1:10" s="18" customFormat="1" ht="26" customHeight="1" x14ac:dyDescent="0.15">
      <c r="A5" s="12" t="s">
        <v>20</v>
      </c>
      <c r="B5" s="13"/>
      <c r="C5" s="14">
        <v>1</v>
      </c>
      <c r="D5" s="50">
        <v>0</v>
      </c>
      <c r="E5" s="14"/>
      <c r="F5" s="15">
        <f>D5*C5</f>
        <v>0</v>
      </c>
      <c r="G5" s="16"/>
      <c r="H5" s="17">
        <f>F5*3</f>
        <v>0</v>
      </c>
    </row>
    <row r="6" spans="1:10" s="18" customFormat="1" ht="12" x14ac:dyDescent="0.15">
      <c r="A6" s="20" t="s">
        <v>19</v>
      </c>
      <c r="B6" s="19"/>
      <c r="C6" s="20"/>
      <c r="D6" s="21">
        <v>1</v>
      </c>
      <c r="E6" s="22"/>
      <c r="F6" s="23"/>
      <c r="G6" s="24"/>
      <c r="H6" s="24"/>
    </row>
    <row r="7" spans="1:10" s="18" customFormat="1" ht="30" customHeight="1" x14ac:dyDescent="0.15">
      <c r="A7" s="43" t="s">
        <v>26</v>
      </c>
      <c r="B7" s="51"/>
      <c r="C7" s="25">
        <v>1</v>
      </c>
      <c r="D7" s="26">
        <v>0</v>
      </c>
      <c r="E7" s="51"/>
      <c r="F7" s="15">
        <f>D7*C7</f>
        <v>0</v>
      </c>
      <c r="G7" s="51"/>
      <c r="H7" s="17">
        <f>F7*3</f>
        <v>0</v>
      </c>
    </row>
    <row r="8" spans="1:10" s="18" customFormat="1" ht="30" customHeight="1" x14ac:dyDescent="0.15">
      <c r="A8" s="43" t="s">
        <v>18</v>
      </c>
      <c r="B8" s="52"/>
      <c r="C8" s="25">
        <v>5</v>
      </c>
      <c r="D8" s="26">
        <v>0</v>
      </c>
      <c r="E8" s="52"/>
      <c r="F8" s="15">
        <f>D8*C8</f>
        <v>0</v>
      </c>
      <c r="G8" s="52"/>
      <c r="H8" s="17">
        <f>F8*3</f>
        <v>0</v>
      </c>
    </row>
    <row r="9" spans="1:10" s="18" customFormat="1" ht="30" customHeight="1" x14ac:dyDescent="0.15">
      <c r="A9" s="43" t="s">
        <v>17</v>
      </c>
      <c r="B9" s="53"/>
      <c r="C9" s="25">
        <v>1</v>
      </c>
      <c r="D9" s="26">
        <v>0</v>
      </c>
      <c r="E9" s="53"/>
      <c r="F9" s="15">
        <f>D9*C9</f>
        <v>0</v>
      </c>
      <c r="G9" s="53"/>
      <c r="H9" s="17">
        <f>F9*3</f>
        <v>0</v>
      </c>
    </row>
    <row r="10" spans="1:10" s="18" customFormat="1" ht="12" x14ac:dyDescent="0.15">
      <c r="A10" s="44"/>
      <c r="B10" s="19"/>
      <c r="C10" s="29"/>
      <c r="D10" s="30"/>
      <c r="E10" s="19"/>
      <c r="F10" s="31"/>
      <c r="G10" s="24"/>
      <c r="H10" s="30"/>
    </row>
    <row r="11" spans="1:10" s="18" customFormat="1" x14ac:dyDescent="0.15">
      <c r="A11" s="45" t="s">
        <v>28</v>
      </c>
      <c r="B11" s="33"/>
      <c r="C11" s="33" t="s">
        <v>8</v>
      </c>
      <c r="D11" s="34" t="s">
        <v>6</v>
      </c>
      <c r="E11" s="32"/>
      <c r="F11" s="35"/>
      <c r="G11" s="35"/>
      <c r="H11" s="35"/>
    </row>
    <row r="12" spans="1:10" s="18" customFormat="1" x14ac:dyDescent="0.15">
      <c r="A12" s="43" t="s">
        <v>2</v>
      </c>
      <c r="B12" s="51"/>
      <c r="C12" s="25">
        <v>10</v>
      </c>
      <c r="D12" s="26">
        <v>0</v>
      </c>
      <c r="E12" s="51"/>
      <c r="F12" s="27">
        <f>C12*D12</f>
        <v>0</v>
      </c>
      <c r="G12" s="57"/>
      <c r="H12" s="28">
        <f>F12*3</f>
        <v>0</v>
      </c>
    </row>
    <row r="13" spans="1:10" s="18" customFormat="1" x14ac:dyDescent="0.15">
      <c r="A13" s="43" t="s">
        <v>3</v>
      </c>
      <c r="B13" s="52"/>
      <c r="C13" s="25">
        <v>10</v>
      </c>
      <c r="D13" s="26">
        <v>0</v>
      </c>
      <c r="E13" s="52"/>
      <c r="F13" s="27">
        <f>C13*D13</f>
        <v>0</v>
      </c>
      <c r="G13" s="58"/>
      <c r="H13" s="28">
        <f>F13*3</f>
        <v>0</v>
      </c>
    </row>
    <row r="14" spans="1:10" s="18" customFormat="1" x14ac:dyDescent="0.15">
      <c r="A14" s="43" t="s">
        <v>10</v>
      </c>
      <c r="B14" s="52"/>
      <c r="C14" s="25">
        <v>10</v>
      </c>
      <c r="D14" s="26">
        <v>0</v>
      </c>
      <c r="E14" s="52"/>
      <c r="F14" s="27">
        <f>C14*D14</f>
        <v>0</v>
      </c>
      <c r="G14" s="58"/>
      <c r="H14" s="28">
        <f>F14*3</f>
        <v>0</v>
      </c>
    </row>
    <row r="15" spans="1:10" s="18" customFormat="1" x14ac:dyDescent="0.15">
      <c r="A15" s="43" t="s">
        <v>4</v>
      </c>
      <c r="B15" s="52"/>
      <c r="C15" s="25">
        <v>10</v>
      </c>
      <c r="D15" s="26">
        <v>0</v>
      </c>
      <c r="E15" s="52"/>
      <c r="F15" s="27">
        <f>C15*D15</f>
        <v>0</v>
      </c>
      <c r="G15" s="58"/>
      <c r="H15" s="28">
        <f>F15*3</f>
        <v>0</v>
      </c>
    </row>
    <row r="16" spans="1:10" s="18" customFormat="1" x14ac:dyDescent="0.15">
      <c r="A16" s="43" t="s">
        <v>5</v>
      </c>
      <c r="B16" s="53"/>
      <c r="C16" s="25">
        <v>10</v>
      </c>
      <c r="D16" s="26">
        <v>0</v>
      </c>
      <c r="E16" s="36"/>
      <c r="F16" s="27">
        <f>C16*D16</f>
        <v>0</v>
      </c>
      <c r="G16" s="59"/>
      <c r="H16" s="28">
        <f>F16*3</f>
        <v>0</v>
      </c>
    </row>
    <row r="17" spans="1:9" s="18" customFormat="1" ht="12" x14ac:dyDescent="0.15">
      <c r="A17" s="44"/>
      <c r="B17" s="19"/>
      <c r="C17" s="29"/>
      <c r="D17" s="30"/>
      <c r="E17" s="19"/>
      <c r="F17" s="31"/>
      <c r="G17" s="24"/>
      <c r="H17" s="30"/>
    </row>
    <row r="18" spans="1:9" s="18" customFormat="1" ht="13" customHeight="1" x14ac:dyDescent="0.15">
      <c r="A18" s="46"/>
      <c r="B18" s="37"/>
      <c r="C18" s="38"/>
      <c r="D18" s="54" t="s">
        <v>12</v>
      </c>
      <c r="E18" s="55"/>
      <c r="F18" s="55"/>
      <c r="G18" s="56"/>
      <c r="H18" s="39">
        <f>SUM(H5:H16)</f>
        <v>0</v>
      </c>
    </row>
    <row r="19" spans="1:9" s="18" customFormat="1" ht="12" x14ac:dyDescent="0.15">
      <c r="A19" s="47"/>
      <c r="C19" s="40"/>
      <c r="D19" s="40"/>
    </row>
    <row r="20" spans="1:9" ht="20" customHeight="1" x14ac:dyDescent="0.15">
      <c r="A20" s="41" t="s">
        <v>14</v>
      </c>
      <c r="B20" s="2"/>
      <c r="C20" s="3"/>
      <c r="D20" s="3"/>
      <c r="E20" s="4"/>
      <c r="F20" s="2"/>
      <c r="G20" s="5"/>
      <c r="H20" s="4"/>
      <c r="I20" s="4"/>
    </row>
    <row r="21" spans="1:9" ht="42" x14ac:dyDescent="0.15">
      <c r="A21" s="42"/>
      <c r="B21" s="8"/>
      <c r="C21" s="8" t="s">
        <v>0</v>
      </c>
      <c r="D21" s="9" t="s">
        <v>22</v>
      </c>
      <c r="E21" s="7"/>
      <c r="F21" s="10" t="s">
        <v>1</v>
      </c>
      <c r="G21" s="10"/>
      <c r="H21" s="10" t="s">
        <v>7</v>
      </c>
    </row>
    <row r="22" spans="1:9" s="18" customFormat="1" ht="26" customHeight="1" x14ac:dyDescent="0.15">
      <c r="A22" s="12" t="str">
        <f>A5</f>
        <v>Gehele dienstverlening zoals beschreven op pagina 8 en 9 van het aanbestedingsdocument (tabel omvang van dienstverlening).</v>
      </c>
      <c r="B22" s="13"/>
      <c r="C22" s="14">
        <f>C5</f>
        <v>1</v>
      </c>
      <c r="D22" s="50">
        <v>0</v>
      </c>
      <c r="E22" s="14"/>
      <c r="F22" s="15">
        <f>C22*D22</f>
        <v>0</v>
      </c>
      <c r="G22" s="16"/>
      <c r="H22" s="17">
        <f>F22*2</f>
        <v>0</v>
      </c>
    </row>
    <row r="23" spans="1:9" s="18" customFormat="1" ht="12" x14ac:dyDescent="0.15">
      <c r="A23" s="20" t="str">
        <f>A6</f>
        <v xml:space="preserve"> </v>
      </c>
      <c r="B23" s="19"/>
      <c r="C23" s="20"/>
      <c r="D23" s="21"/>
      <c r="E23" s="22"/>
      <c r="F23" s="23"/>
      <c r="G23" s="24"/>
      <c r="H23" s="24"/>
    </row>
    <row r="24" spans="1:9" s="18" customFormat="1" ht="30" customHeight="1" x14ac:dyDescent="0.15">
      <c r="A24" s="43" t="str">
        <f>A7</f>
        <v>Bekostigingscontrole gericht op verkrijgen assurancerapporten per rapport.</v>
      </c>
      <c r="B24" s="51"/>
      <c r="C24" s="25">
        <f>C7</f>
        <v>1</v>
      </c>
      <c r="D24" s="26">
        <v>0</v>
      </c>
      <c r="E24" s="51"/>
      <c r="F24" s="15">
        <f>C24*D24</f>
        <v>0</v>
      </c>
      <c r="G24" s="51"/>
      <c r="H24" s="17">
        <f>F24*2</f>
        <v>0</v>
      </c>
    </row>
    <row r="25" spans="1:9" s="18" customFormat="1" ht="30" customHeight="1" x14ac:dyDescent="0.15">
      <c r="A25" s="43" t="str">
        <f>A8</f>
        <v>1 projectsubsidie (Controle, accountantsverklaring, rapportage), uitgaande van 5 per jaar.</v>
      </c>
      <c r="B25" s="52"/>
      <c r="C25" s="25">
        <f>C8</f>
        <v>5</v>
      </c>
      <c r="D25" s="26">
        <v>0</v>
      </c>
      <c r="E25" s="52"/>
      <c r="F25" s="15">
        <f>C25*D25</f>
        <v>0</v>
      </c>
      <c r="G25" s="52"/>
      <c r="H25" s="17">
        <f>F25*2</f>
        <v>0</v>
      </c>
    </row>
    <row r="26" spans="1:9" s="18" customFormat="1" ht="30" customHeight="1" x14ac:dyDescent="0.15">
      <c r="A26" s="43" t="str">
        <f>A9</f>
        <v>2 (twee) projectsubsidies gelijktijdig (Controle, accountantsverklaring, rapportage), kosten per subsidie opgeven.</v>
      </c>
      <c r="B26" s="53"/>
      <c r="C26" s="25">
        <f>C9</f>
        <v>1</v>
      </c>
      <c r="D26" s="26">
        <v>0</v>
      </c>
      <c r="E26" s="53"/>
      <c r="F26" s="15">
        <f>C26*D26</f>
        <v>0</v>
      </c>
      <c r="G26" s="53"/>
      <c r="H26" s="17">
        <f>F26*2</f>
        <v>0</v>
      </c>
    </row>
    <row r="27" spans="1:9" s="18" customFormat="1" ht="12" x14ac:dyDescent="0.15">
      <c r="A27" s="44"/>
      <c r="B27" s="19"/>
      <c r="C27" s="29"/>
      <c r="D27" s="30"/>
      <c r="E27" s="19"/>
      <c r="F27" s="31"/>
      <c r="G27" s="24"/>
      <c r="H27" s="30"/>
    </row>
    <row r="28" spans="1:9" s="18" customFormat="1" x14ac:dyDescent="0.15">
      <c r="A28" s="45" t="s">
        <v>27</v>
      </c>
      <c r="B28" s="33"/>
      <c r="C28" s="33" t="s">
        <v>8</v>
      </c>
      <c r="D28" s="34" t="s">
        <v>6</v>
      </c>
      <c r="E28" s="32"/>
      <c r="F28" s="35"/>
      <c r="G28" s="35"/>
      <c r="H28" s="35"/>
    </row>
    <row r="29" spans="1:9" s="18" customFormat="1" x14ac:dyDescent="0.15">
      <c r="A29" s="43" t="str">
        <f>A12</f>
        <v>Partner</v>
      </c>
      <c r="B29" s="51"/>
      <c r="C29" s="25">
        <f>C12</f>
        <v>10</v>
      </c>
      <c r="D29" s="26">
        <v>0</v>
      </c>
      <c r="E29" s="51"/>
      <c r="F29" s="27">
        <f>C29*D29</f>
        <v>0</v>
      </c>
      <c r="G29" s="57"/>
      <c r="H29" s="28">
        <f>F29*2</f>
        <v>0</v>
      </c>
    </row>
    <row r="30" spans="1:9" s="18" customFormat="1" x14ac:dyDescent="0.15">
      <c r="A30" s="43" t="str">
        <f>A13</f>
        <v>Kantoormanager</v>
      </c>
      <c r="B30" s="52"/>
      <c r="C30" s="25">
        <f>C13</f>
        <v>10</v>
      </c>
      <c r="D30" s="26">
        <v>0</v>
      </c>
      <c r="E30" s="52"/>
      <c r="F30" s="27">
        <f t="shared" ref="F30:F33" si="0">C30*D30</f>
        <v>0</v>
      </c>
      <c r="G30" s="58"/>
      <c r="H30" s="28">
        <f t="shared" ref="H30:H33" si="1">F30*2</f>
        <v>0</v>
      </c>
    </row>
    <row r="31" spans="1:9" s="18" customFormat="1" x14ac:dyDescent="0.15">
      <c r="A31" s="43" t="str">
        <f>A14</f>
        <v>Teamleider (controle)</v>
      </c>
      <c r="B31" s="52"/>
      <c r="C31" s="25">
        <f>C14</f>
        <v>10</v>
      </c>
      <c r="D31" s="26">
        <v>0</v>
      </c>
      <c r="E31" s="52"/>
      <c r="F31" s="27">
        <f t="shared" si="0"/>
        <v>0</v>
      </c>
      <c r="G31" s="58"/>
      <c r="H31" s="28">
        <f t="shared" si="1"/>
        <v>0</v>
      </c>
    </row>
    <row r="32" spans="1:9" s="18" customFormat="1" x14ac:dyDescent="0.15">
      <c r="A32" s="43" t="str">
        <f>A15</f>
        <v>Senior assistent</v>
      </c>
      <c r="B32" s="52"/>
      <c r="C32" s="25">
        <f>C15</f>
        <v>10</v>
      </c>
      <c r="D32" s="26">
        <v>0</v>
      </c>
      <c r="E32" s="52"/>
      <c r="F32" s="27">
        <f t="shared" si="0"/>
        <v>0</v>
      </c>
      <c r="G32" s="58"/>
      <c r="H32" s="28">
        <f t="shared" si="1"/>
        <v>0</v>
      </c>
    </row>
    <row r="33" spans="1:9" s="18" customFormat="1" x14ac:dyDescent="0.15">
      <c r="A33" s="43" t="str">
        <f>A16</f>
        <v>Junior assistent</v>
      </c>
      <c r="B33" s="53"/>
      <c r="C33" s="25">
        <f>C16</f>
        <v>10</v>
      </c>
      <c r="D33" s="26">
        <v>0</v>
      </c>
      <c r="E33" s="36"/>
      <c r="F33" s="27">
        <f t="shared" si="0"/>
        <v>0</v>
      </c>
      <c r="G33" s="59"/>
      <c r="H33" s="28">
        <f t="shared" si="1"/>
        <v>0</v>
      </c>
    </row>
    <row r="34" spans="1:9" s="18" customFormat="1" ht="12" x14ac:dyDescent="0.15">
      <c r="A34" s="44"/>
      <c r="B34" s="19"/>
      <c r="C34" s="29"/>
      <c r="D34" s="30"/>
      <c r="E34" s="19"/>
      <c r="F34" s="31"/>
      <c r="G34" s="24"/>
      <c r="H34" s="30"/>
    </row>
    <row r="35" spans="1:9" s="18" customFormat="1" ht="13" customHeight="1" x14ac:dyDescent="0.15">
      <c r="A35" s="46"/>
      <c r="B35" s="37"/>
      <c r="C35" s="38"/>
      <c r="D35" s="54" t="s">
        <v>13</v>
      </c>
      <c r="E35" s="55"/>
      <c r="F35" s="55"/>
      <c r="G35" s="56"/>
      <c r="H35" s="39">
        <f>SUM(H22:H33)</f>
        <v>0</v>
      </c>
    </row>
    <row r="36" spans="1:9" s="18" customFormat="1" ht="12" x14ac:dyDescent="0.15">
      <c r="A36" s="47"/>
      <c r="C36" s="40"/>
      <c r="D36" s="40"/>
    </row>
    <row r="37" spans="1:9" ht="20" customHeight="1" x14ac:dyDescent="0.15">
      <c r="A37" s="41" t="s">
        <v>15</v>
      </c>
      <c r="B37" s="2"/>
      <c r="C37" s="3"/>
      <c r="D37" s="3"/>
      <c r="E37" s="4"/>
      <c r="F37" s="2"/>
      <c r="G37" s="5"/>
      <c r="H37" s="4"/>
      <c r="I37" s="4"/>
    </row>
    <row r="38" spans="1:9" ht="42" x14ac:dyDescent="0.15">
      <c r="A38" s="42"/>
      <c r="B38" s="8"/>
      <c r="C38" s="8" t="s">
        <v>0</v>
      </c>
      <c r="D38" s="9" t="s">
        <v>22</v>
      </c>
      <c r="E38" s="7"/>
      <c r="F38" s="10" t="s">
        <v>1</v>
      </c>
      <c r="G38" s="10"/>
      <c r="H38" s="10" t="s">
        <v>7</v>
      </c>
    </row>
    <row r="39" spans="1:9" s="18" customFormat="1" ht="26" customHeight="1" x14ac:dyDescent="0.15">
      <c r="A39" s="12" t="str">
        <f>A5</f>
        <v>Gehele dienstverlening zoals beschreven op pagina 8 en 9 van het aanbestedingsdocument (tabel omvang van dienstverlening).</v>
      </c>
      <c r="B39" s="13"/>
      <c r="C39" s="14">
        <f>C22</f>
        <v>1</v>
      </c>
      <c r="D39" s="50">
        <v>0</v>
      </c>
      <c r="E39" s="14"/>
      <c r="F39" s="15">
        <f>C39*D39</f>
        <v>0</v>
      </c>
      <c r="G39" s="16"/>
      <c r="H39" s="17">
        <f>F39*2</f>
        <v>0</v>
      </c>
    </row>
    <row r="40" spans="1:9" s="18" customFormat="1" ht="12" x14ac:dyDescent="0.15">
      <c r="A40" s="20" t="str">
        <f>A6</f>
        <v xml:space="preserve"> </v>
      </c>
      <c r="B40" s="19"/>
      <c r="C40" s="20"/>
      <c r="D40" s="21"/>
      <c r="E40" s="22"/>
      <c r="F40" s="23"/>
      <c r="G40" s="24"/>
      <c r="H40" s="24"/>
    </row>
    <row r="41" spans="1:9" s="18" customFormat="1" ht="30" customHeight="1" x14ac:dyDescent="0.15">
      <c r="A41" s="43" t="str">
        <f>A7</f>
        <v>Bekostigingscontrole gericht op verkrijgen assurancerapporten per rapport.</v>
      </c>
      <c r="B41" s="51"/>
      <c r="C41" s="25">
        <f>C7</f>
        <v>1</v>
      </c>
      <c r="D41" s="26">
        <v>0</v>
      </c>
      <c r="E41" s="51"/>
      <c r="F41" s="15">
        <f>C41*D41</f>
        <v>0</v>
      </c>
      <c r="G41" s="51"/>
      <c r="H41" s="17">
        <f>F41*2</f>
        <v>0</v>
      </c>
    </row>
    <row r="42" spans="1:9" s="18" customFormat="1" ht="30" customHeight="1" x14ac:dyDescent="0.15">
      <c r="A42" s="43" t="str">
        <f>A8</f>
        <v>1 projectsubsidie (Controle, accountantsverklaring, rapportage), uitgaande van 5 per jaar.</v>
      </c>
      <c r="B42" s="52"/>
      <c r="C42" s="25">
        <f>C8</f>
        <v>5</v>
      </c>
      <c r="D42" s="26">
        <v>0</v>
      </c>
      <c r="E42" s="52"/>
      <c r="F42" s="15">
        <f>C42*D42</f>
        <v>0</v>
      </c>
      <c r="G42" s="52"/>
      <c r="H42" s="17">
        <f>F42*2</f>
        <v>0</v>
      </c>
    </row>
    <row r="43" spans="1:9" s="18" customFormat="1" ht="30" customHeight="1" x14ac:dyDescent="0.15">
      <c r="A43" s="43" t="str">
        <f>A9</f>
        <v>2 (twee) projectsubsidies gelijktijdig (Controle, accountantsverklaring, rapportage), kosten per subsidie opgeven.</v>
      </c>
      <c r="B43" s="53"/>
      <c r="C43" s="25">
        <f>C9</f>
        <v>1</v>
      </c>
      <c r="D43" s="26">
        <v>0</v>
      </c>
      <c r="E43" s="53"/>
      <c r="F43" s="15">
        <f>C43*D43</f>
        <v>0</v>
      </c>
      <c r="G43" s="53"/>
      <c r="H43" s="17">
        <f>F43*2</f>
        <v>0</v>
      </c>
    </row>
    <row r="44" spans="1:9" s="18" customFormat="1" ht="12" x14ac:dyDescent="0.15">
      <c r="A44" s="44"/>
      <c r="B44" s="19"/>
      <c r="C44" s="29"/>
      <c r="D44" s="30"/>
      <c r="E44" s="19"/>
      <c r="F44" s="31"/>
      <c r="G44" s="24"/>
      <c r="H44" s="30"/>
    </row>
    <row r="45" spans="1:9" s="18" customFormat="1" ht="26" x14ac:dyDescent="0.15">
      <c r="A45" s="45" t="s">
        <v>27</v>
      </c>
      <c r="B45" s="33"/>
      <c r="C45" s="33" t="s">
        <v>8</v>
      </c>
      <c r="D45" s="34" t="s">
        <v>23</v>
      </c>
      <c r="E45" s="32"/>
      <c r="F45" s="35"/>
      <c r="G45" s="35"/>
      <c r="H45" s="35"/>
    </row>
    <row r="46" spans="1:9" s="18" customFormat="1" x14ac:dyDescent="0.15">
      <c r="A46" s="43" t="str">
        <f>A29</f>
        <v>Partner</v>
      </c>
      <c r="B46" s="51"/>
      <c r="C46" s="25">
        <f>C29</f>
        <v>10</v>
      </c>
      <c r="D46" s="26">
        <v>0</v>
      </c>
      <c r="E46" s="51"/>
      <c r="F46" s="27">
        <f>C46*D46</f>
        <v>0</v>
      </c>
      <c r="G46" s="57"/>
      <c r="H46" s="28">
        <f>F46*2</f>
        <v>0</v>
      </c>
    </row>
    <row r="47" spans="1:9" s="18" customFormat="1" x14ac:dyDescent="0.15">
      <c r="A47" s="43" t="str">
        <f>A30</f>
        <v>Kantoormanager</v>
      </c>
      <c r="B47" s="52"/>
      <c r="C47" s="25">
        <f>C30</f>
        <v>10</v>
      </c>
      <c r="D47" s="26">
        <v>0</v>
      </c>
      <c r="E47" s="52"/>
      <c r="F47" s="27">
        <f>C47*D47</f>
        <v>0</v>
      </c>
      <c r="G47" s="58"/>
      <c r="H47" s="28">
        <f>F47*2</f>
        <v>0</v>
      </c>
    </row>
    <row r="48" spans="1:9" s="18" customFormat="1" x14ac:dyDescent="0.15">
      <c r="A48" s="43" t="str">
        <f>A31</f>
        <v>Teamleider (controle)</v>
      </c>
      <c r="B48" s="52"/>
      <c r="C48" s="25">
        <f>C31</f>
        <v>10</v>
      </c>
      <c r="D48" s="26">
        <v>0</v>
      </c>
      <c r="E48" s="52"/>
      <c r="F48" s="27">
        <f>C48*D48</f>
        <v>0</v>
      </c>
      <c r="G48" s="58"/>
      <c r="H48" s="28">
        <f>F48*2</f>
        <v>0</v>
      </c>
    </row>
    <row r="49" spans="1:8" s="18" customFormat="1" x14ac:dyDescent="0.15">
      <c r="A49" s="43" t="str">
        <f>A32</f>
        <v>Senior assistent</v>
      </c>
      <c r="B49" s="52"/>
      <c r="C49" s="25">
        <f>C32</f>
        <v>10</v>
      </c>
      <c r="D49" s="26">
        <v>0</v>
      </c>
      <c r="E49" s="52"/>
      <c r="F49" s="27">
        <f>C49*D49</f>
        <v>0</v>
      </c>
      <c r="G49" s="58"/>
      <c r="H49" s="28">
        <f>F49*2</f>
        <v>0</v>
      </c>
    </row>
    <row r="50" spans="1:8" s="18" customFormat="1" x14ac:dyDescent="0.15">
      <c r="A50" s="43" t="str">
        <f>A33</f>
        <v>Junior assistent</v>
      </c>
      <c r="B50" s="53"/>
      <c r="C50" s="25">
        <f>C33</f>
        <v>10</v>
      </c>
      <c r="D50" s="26">
        <v>0</v>
      </c>
      <c r="E50" s="36"/>
      <c r="F50" s="27">
        <f>C50*D50</f>
        <v>0</v>
      </c>
      <c r="G50" s="59"/>
      <c r="H50" s="28">
        <f>F50*2</f>
        <v>0</v>
      </c>
    </row>
    <row r="51" spans="1:8" s="18" customFormat="1" ht="12" x14ac:dyDescent="0.15">
      <c r="A51" s="44"/>
      <c r="B51" s="19"/>
      <c r="C51" s="29"/>
      <c r="D51" s="30"/>
      <c r="E51" s="19"/>
      <c r="F51" s="31"/>
      <c r="G51" s="24"/>
      <c r="H51" s="30"/>
    </row>
    <row r="52" spans="1:8" s="18" customFormat="1" ht="13" customHeight="1" x14ac:dyDescent="0.15">
      <c r="A52" s="46"/>
      <c r="B52" s="37"/>
      <c r="C52" s="38"/>
      <c r="D52" s="54" t="s">
        <v>13</v>
      </c>
      <c r="E52" s="55"/>
      <c r="F52" s="55"/>
      <c r="G52" s="56"/>
      <c r="H52" s="39">
        <f>SUM(H39:H50)</f>
        <v>0</v>
      </c>
    </row>
    <row r="53" spans="1:8" s="18" customFormat="1" thickBot="1" x14ac:dyDescent="0.2">
      <c r="A53" s="47"/>
      <c r="C53" s="40"/>
      <c r="D53" s="40"/>
    </row>
    <row r="54" spans="1:8" ht="50" customHeight="1" thickBot="1" x14ac:dyDescent="0.2">
      <c r="A54" s="11" t="s">
        <v>24</v>
      </c>
      <c r="B54" s="62">
        <f>SUM(H18+H35+H52)</f>
        <v>0</v>
      </c>
      <c r="C54" s="62"/>
      <c r="D54" s="62"/>
      <c r="E54" s="63" t="s">
        <v>25</v>
      </c>
      <c r="F54" s="64"/>
      <c r="G54" s="64"/>
      <c r="H54" s="49">
        <f>B54/7</f>
        <v>0</v>
      </c>
    </row>
    <row r="55" spans="1:8" s="18" customFormat="1" ht="12" x14ac:dyDescent="0.15">
      <c r="A55" s="47"/>
      <c r="C55" s="40"/>
      <c r="D55" s="40"/>
    </row>
    <row r="56" spans="1:8" ht="50" customHeight="1" x14ac:dyDescent="0.15">
      <c r="A56" s="11" t="s">
        <v>16</v>
      </c>
      <c r="B56" s="60"/>
      <c r="C56" s="61"/>
      <c r="D56" s="61"/>
    </row>
  </sheetData>
  <sheetProtection algorithmName="SHA-512" hashValue="g2AV9SpikyTt46PQ6ulS9mou5CTMrbYA2zbKqzJmxTzKa4kG8fkIgyKsuPMYm/yH13ek8gmCDjz9V+8qNF+0sA==" saltValue="7ISLWcjaWm8wiqolrIzyVw==" spinCount="100000" sheet="1" selectLockedCells="1"/>
  <mergeCells count="26">
    <mergeCell ref="A1:H1"/>
    <mergeCell ref="A2:H2"/>
    <mergeCell ref="B7:B9"/>
    <mergeCell ref="E7:E9"/>
    <mergeCell ref="G7:G9"/>
    <mergeCell ref="B56:D56"/>
    <mergeCell ref="D35:G35"/>
    <mergeCell ref="B54:D54"/>
    <mergeCell ref="E54:G54"/>
    <mergeCell ref="B46:B50"/>
    <mergeCell ref="E46:E49"/>
    <mergeCell ref="G46:G50"/>
    <mergeCell ref="D52:G52"/>
    <mergeCell ref="B41:B43"/>
    <mergeCell ref="E41:E43"/>
    <mergeCell ref="G41:G43"/>
    <mergeCell ref="B12:B16"/>
    <mergeCell ref="D18:G18"/>
    <mergeCell ref="G12:G16"/>
    <mergeCell ref="E12:E15"/>
    <mergeCell ref="B29:B33"/>
    <mergeCell ref="B24:B26"/>
    <mergeCell ref="E24:E26"/>
    <mergeCell ref="G24:G26"/>
    <mergeCell ref="E29:E32"/>
    <mergeCell ref="G29:G33"/>
  </mergeCells>
  <phoneticPr fontId="4" type="noConversion"/>
  <dataValidations count="3">
    <dataValidation type="decimal" allowBlank="1" showInputMessage="1" showErrorMessage="1" error="Dit tarief is gemaximaliseerd op € 185.000,-" sqref="D39" xr:uid="{6D7B6494-40ED-744C-8CFE-8BC9F5FDB518}">
      <formula1>0</formula1>
      <formula2>185000</formula2>
    </dataValidation>
    <dataValidation type="decimal" allowBlank="1" showInputMessage="1" showErrorMessage="1" error="Dit tarief is gemaximaliseerd op € 165.000,-" sqref="D5" xr:uid="{45A1DF94-FD90-F04F-AA02-BDFB1E6C1F59}">
      <formula1>0</formula1>
      <formula2>165000</formula2>
    </dataValidation>
    <dataValidation type="decimal" allowBlank="1" showInputMessage="1" showErrorMessage="1" error="Dit tarief is gemaximaliseerd op € 175.000,-" sqref="D22" xr:uid="{5E67232E-49EF-E741-BC6B-4A06C6DD4AD9}">
      <formula1>0</formula1>
      <formula2>175000</formula2>
    </dataValidation>
  </dataValidations>
  <pageMargins left="0.75" right="0.75" top="1" bottom="1" header="0.5" footer="0.5"/>
  <pageSetup paperSize="8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</vt:lpstr>
      <vt:lpstr>'Prijzenblad 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 </dc:description>
  <cp:lastModifiedBy/>
  <dcterms:created xsi:type="dcterms:W3CDTF">2014-10-31T15:34:42Z</dcterms:created>
  <dcterms:modified xsi:type="dcterms:W3CDTF">2022-02-04T07:32:44Z</dcterms:modified>
  <cp:category/>
</cp:coreProperties>
</file>