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Y:\FCO\Services Contractmanagement\Preferred suppliers RM-VGB\WTB\2. Aanbestedingen\Aanbesteding 2022\"/>
    </mc:Choice>
  </mc:AlternateContent>
  <xr:revisionPtr revIDLastSave="0" documentId="13_ncr:1_{7B27D249-6272-4885-BEBE-50E5D4E7A250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Blad1" sheetId="1" r:id="rId1"/>
  </sheets>
  <calcPr calcId="191029" concurrentCalc="0"/>
  <fileRecoveryPr repair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C33" i="1" l="1"/>
  <c r="F33" i="1"/>
  <c r="C49" i="1"/>
  <c r="D49" i="1"/>
  <c r="D50" i="1"/>
  <c r="F50" i="1"/>
  <c r="C28" i="1"/>
  <c r="E28" i="1"/>
  <c r="F28" i="1"/>
  <c r="C29" i="1"/>
  <c r="E29" i="1"/>
  <c r="F29" i="1"/>
  <c r="C30" i="1"/>
  <c r="E30" i="1"/>
  <c r="F30" i="1"/>
  <c r="C31" i="1"/>
  <c r="F31" i="1"/>
  <c r="C32" i="1"/>
  <c r="F32" i="1"/>
  <c r="C34" i="1"/>
  <c r="F34" i="1"/>
  <c r="F35" i="1"/>
  <c r="C52" i="1"/>
  <c r="F52" i="1"/>
  <c r="C38" i="1"/>
  <c r="D38" i="1"/>
  <c r="D39" i="1"/>
  <c r="F39" i="1"/>
  <c r="C42" i="1"/>
  <c r="D43" i="1"/>
  <c r="D44" i="1"/>
  <c r="F44" i="1"/>
  <c r="F51" i="1"/>
  <c r="C14" i="1"/>
  <c r="F53" i="1"/>
  <c r="B42" i="1"/>
  <c r="B37" i="1"/>
  <c r="E27" i="1"/>
  <c r="C16" i="1"/>
</calcChain>
</file>

<file path=xl/sharedStrings.xml><?xml version="1.0" encoding="utf-8"?>
<sst xmlns="http://schemas.openxmlformats.org/spreadsheetml/2006/main" count="62" uniqueCount="49">
  <si>
    <t>"GEEL" in te vullen door inschrijver</t>
  </si>
  <si>
    <t>Uurlonen inclusief;</t>
  </si>
  <si>
    <t>Directe loonkosten incl. de wettelijk vastgestelde toeslagen. (exclusief BTW)</t>
  </si>
  <si>
    <t>Parkeerkosten</t>
  </si>
  <si>
    <t>Gereedschap, klimmaterieel en steigermaterieel. (voor steigermaterieel tot een</t>
  </si>
  <si>
    <t>werkhoogte van 2,4 mtr.)</t>
  </si>
  <si>
    <t>Materiaal;</t>
  </si>
  <si>
    <t xml:space="preserve">uitsluitend gemonteerde materialen verrekenen, snit wordt niet verrekend </t>
  </si>
  <si>
    <t>buitenreguliere werktijd (17.00-06.00 uur) toegestane opslagen</t>
  </si>
  <si>
    <t>zat/zon- en feestdagen</t>
  </si>
  <si>
    <t>ENDE norm</t>
  </si>
  <si>
    <t xml:space="preserve">opslag </t>
  </si>
  <si>
    <t>opslag</t>
  </si>
  <si>
    <t>De eerste twee uur buiten reguliere werktijd</t>
  </si>
  <si>
    <t>Overige uren en zaterdag</t>
  </si>
  <si>
    <t xml:space="preserve">Zon- en feestdagen </t>
  </si>
  <si>
    <t>Toelichting</t>
  </si>
  <si>
    <t>Opslag over netto inkoopprijs</t>
  </si>
  <si>
    <t>Reis- en verblijfkosten</t>
  </si>
  <si>
    <t>Reisuren vergoeding</t>
  </si>
  <si>
    <t>Gereedschap-, kleding en koffiegeld</t>
  </si>
  <si>
    <t>Overleg met gebruikers in verband met uitvoering werkzaamheden</t>
  </si>
  <si>
    <t>Toegang tot het werk bij de VU regelen</t>
  </si>
  <si>
    <t xml:space="preserve">Opslag over onderaannemers die worden ingezet </t>
  </si>
  <si>
    <t>Prijzenblad preferred supplier WTB</t>
  </si>
  <si>
    <t>Functie/rol</t>
  </si>
  <si>
    <t>Onderwerp</t>
  </si>
  <si>
    <t>Chefmonteur (uitvoerder)</t>
  </si>
  <si>
    <t>Monteur</t>
  </si>
  <si>
    <t>Hulpmonteur</t>
  </si>
  <si>
    <t>Projectleider</t>
  </si>
  <si>
    <t>Werkvoorbereider</t>
  </si>
  <si>
    <t>Tekenaar</t>
  </si>
  <si>
    <t>Gemiddeld uurloon</t>
  </si>
  <si>
    <t xml:space="preserve">Materiaal </t>
  </si>
  <si>
    <t>Onderaanneming</t>
  </si>
  <si>
    <t>Coördinatie nevenaannemers</t>
  </si>
  <si>
    <t>Winst &amp; risico</t>
  </si>
  <si>
    <t>Uurloon</t>
  </si>
  <si>
    <t>Opslag</t>
  </si>
  <si>
    <t>Totaal</t>
  </si>
  <si>
    <t>Vergelijkingswaarde</t>
  </si>
  <si>
    <t>Opslag bij coördinatie van contractpartijen van de VU. Opslag mag gerekend worden over de totale som van het werk dat gecoördineerd wordt.</t>
  </si>
  <si>
    <t>Montageploeg (monteur+hulpmonteur)</t>
  </si>
  <si>
    <t>Aantal*</t>
  </si>
  <si>
    <t>* Verhouding op basis van een gemiddeld project. Hier kunnen geen rechten aan worden ontleend.</t>
  </si>
  <si>
    <t>Berekend over netto bedragen</t>
  </si>
  <si>
    <t>opdrachtsom</t>
  </si>
  <si>
    <t>Engineer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</si>
</sst>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_-&quot;€&quot;\ * #,##0.00_-;_-&quot;€&quot;\ * #,##0.00\-;_-&quot;€&quot;\ * &quot;-&quot;??_-;_-@_-"/>
    <numFmt numFmtId="165" formatCode="0.0%"/>
  </numFmts>
  <fonts count="8">
    <font>
      <sz val="12"/>
      <color theme="1"/>
      <name val="Calibri"/>
      <family val="2"/>
      <charset val="128"/>
      <scheme val="minor"/>
    </font>
    <font>
      <sz val="12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 val="singleAccounting"/>
      <sz val="11"/>
      <color rgb="FFFF0000"/>
      <name val="Calibri"/>
      <family val="2"/>
      <scheme val="minor"/>
    </font>
    <font>
      <u/>
      <sz val="12"/>
      <color theme="1"/>
      <name val="Calibri"/>
      <family val="2"/>
      <charset val="128"/>
      <scheme val="minor"/>
    </font>
    <font>
      <b/>
      <sz val="12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60">
    <xf numFmtId="0" fontId="0" fillId="0" borderId="0" xfId="0"/>
    <xf numFmtId="0" fontId="2" fillId="0" borderId="0" xfId="0" applyFont="1"/>
    <xf numFmtId="0" fontId="2" fillId="2" borderId="0" xfId="0" applyFont="1" applyFill="1"/>
    <xf numFmtId="0" fontId="0" fillId="2" borderId="0" xfId="0" applyFill="1"/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0" fontId="0" fillId="0" borderId="0" xfId="0" applyProtection="1"/>
    <xf numFmtId="164" fontId="0" fillId="0" borderId="0" xfId="1" applyFont="1"/>
    <xf numFmtId="9" fontId="0" fillId="0" borderId="0" xfId="2" applyFont="1"/>
    <xf numFmtId="0" fontId="3" fillId="0" borderId="1" xfId="0" applyFont="1" applyBorder="1" applyAlignment="1">
      <alignment wrapText="1"/>
    </xf>
    <xf numFmtId="0" fontId="3" fillId="0" borderId="2" xfId="0" applyFont="1" applyBorder="1" applyAlignment="1">
      <alignment wrapText="1"/>
    </xf>
    <xf numFmtId="9" fontId="0" fillId="0" borderId="3" xfId="2" applyFont="1" applyBorder="1"/>
    <xf numFmtId="9" fontId="0" fillId="0" borderId="4" xfId="2" applyFont="1" applyBorder="1"/>
    <xf numFmtId="0" fontId="0" fillId="0" borderId="0" xfId="0" applyProtection="1">
      <protection locked="0"/>
    </xf>
    <xf numFmtId="0" fontId="3" fillId="0" borderId="0" xfId="0" applyFont="1" applyProtection="1">
      <protection locked="0"/>
    </xf>
    <xf numFmtId="2" fontId="3" fillId="2" borderId="0" xfId="0" applyNumberFormat="1" applyFont="1" applyFill="1" applyProtection="1">
      <protection locked="0"/>
    </xf>
    <xf numFmtId="164" fontId="0" fillId="0" borderId="0" xfId="1" applyFont="1" applyProtection="1"/>
    <xf numFmtId="44" fontId="0" fillId="0" borderId="0" xfId="0" applyNumberFormat="1" applyProtection="1"/>
    <xf numFmtId="9" fontId="0" fillId="0" borderId="5" xfId="2" applyFont="1" applyBorder="1"/>
    <xf numFmtId="9" fontId="0" fillId="0" borderId="6" xfId="2" applyFont="1" applyBorder="1"/>
    <xf numFmtId="9" fontId="0" fillId="0" borderId="0" xfId="2" applyFont="1" applyBorder="1"/>
    <xf numFmtId="44" fontId="0" fillId="0" borderId="0" xfId="0" applyNumberFormat="1" applyBorder="1" applyProtection="1"/>
    <xf numFmtId="9" fontId="0" fillId="0" borderId="0" xfId="2" applyFont="1" applyFill="1" applyProtection="1"/>
    <xf numFmtId="44" fontId="0" fillId="0" borderId="7" xfId="0" applyNumberFormat="1" applyBorder="1" applyProtection="1"/>
    <xf numFmtId="9" fontId="0" fillId="0" borderId="0" xfId="2" applyFont="1" applyProtection="1"/>
    <xf numFmtId="164" fontId="0" fillId="0" borderId="7" xfId="1" applyFont="1" applyBorder="1" applyProtection="1"/>
    <xf numFmtId="0" fontId="0" fillId="0" borderId="8" xfId="0" applyBorder="1"/>
    <xf numFmtId="164" fontId="0" fillId="2" borderId="8" xfId="1" applyFont="1" applyFill="1" applyBorder="1"/>
    <xf numFmtId="0" fontId="0" fillId="0" borderId="8" xfId="0" applyBorder="1" applyProtection="1"/>
    <xf numFmtId="0" fontId="0" fillId="0" borderId="8" xfId="0" applyBorder="1" applyAlignment="1">
      <alignment wrapText="1"/>
    </xf>
    <xf numFmtId="0" fontId="6" fillId="3" borderId="8" xfId="0" applyFont="1" applyFill="1" applyBorder="1"/>
    <xf numFmtId="164" fontId="0" fillId="0" borderId="8" xfId="1" applyFont="1" applyBorder="1"/>
    <xf numFmtId="0" fontId="6" fillId="3" borderId="8" xfId="0" applyFont="1" applyFill="1" applyBorder="1" applyProtection="1"/>
    <xf numFmtId="0" fontId="6" fillId="4" borderId="8" xfId="0" applyFont="1" applyFill="1" applyBorder="1"/>
    <xf numFmtId="164" fontId="0" fillId="0" borderId="8" xfId="1" applyFont="1" applyBorder="1" applyProtection="1"/>
    <xf numFmtId="2" fontId="0" fillId="0" borderId="8" xfId="0" applyNumberFormat="1" applyBorder="1" applyProtection="1"/>
    <xf numFmtId="44" fontId="0" fillId="0" borderId="8" xfId="0" applyNumberFormat="1" applyBorder="1" applyProtection="1"/>
    <xf numFmtId="0" fontId="0" fillId="0" borderId="10" xfId="0" applyBorder="1" applyProtection="1"/>
    <xf numFmtId="164" fontId="0" fillId="0" borderId="10" xfId="1" applyFont="1" applyBorder="1" applyProtection="1"/>
    <xf numFmtId="0" fontId="6" fillId="0" borderId="10" xfId="0" applyFont="1" applyBorder="1" applyProtection="1"/>
    <xf numFmtId="44" fontId="0" fillId="0" borderId="10" xfId="0" applyNumberFormat="1" applyBorder="1" applyProtection="1"/>
    <xf numFmtId="0" fontId="0" fillId="0" borderId="9" xfId="0" applyBorder="1" applyProtection="1"/>
    <xf numFmtId="164" fontId="0" fillId="0" borderId="9" xfId="1" applyFont="1" applyBorder="1" applyProtection="1"/>
    <xf numFmtId="2" fontId="0" fillId="0" borderId="9" xfId="0" applyNumberFormat="1" applyBorder="1" applyProtection="1"/>
    <xf numFmtId="44" fontId="0" fillId="0" borderId="9" xfId="0" applyNumberFormat="1" applyFill="1" applyBorder="1" applyProtection="1"/>
    <xf numFmtId="0" fontId="7" fillId="0" borderId="0" xfId="0" applyFont="1"/>
    <xf numFmtId="44" fontId="4" fillId="0" borderId="11" xfId="0" applyNumberFormat="1" applyFont="1" applyBorder="1" applyProtection="1"/>
    <xf numFmtId="0" fontId="1" fillId="0" borderId="12" xfId="0" applyFont="1" applyBorder="1" applyProtection="1"/>
    <xf numFmtId="0" fontId="0" fillId="0" borderId="13" xfId="0" applyBorder="1" applyProtection="1"/>
    <xf numFmtId="0" fontId="0" fillId="0" borderId="13" xfId="0" applyBorder="1"/>
    <xf numFmtId="0" fontId="0" fillId="0" borderId="8" xfId="0" applyFont="1" applyBorder="1" applyProtection="1"/>
    <xf numFmtId="164" fontId="0" fillId="5" borderId="8" xfId="1" applyFont="1" applyFill="1" applyBorder="1"/>
    <xf numFmtId="165" fontId="0" fillId="0" borderId="0" xfId="2" applyNumberFormat="1" applyFont="1" applyFill="1" applyProtection="1"/>
    <xf numFmtId="0" fontId="5" fillId="0" borderId="0" xfId="0" applyFont="1" applyProtection="1"/>
    <xf numFmtId="9" fontId="0" fillId="5" borderId="8" xfId="2" applyFont="1" applyFill="1" applyBorder="1"/>
    <xf numFmtId="165" fontId="0" fillId="5" borderId="8" xfId="2" applyNumberFormat="1" applyFont="1" applyFill="1" applyBorder="1"/>
    <xf numFmtId="0" fontId="0" fillId="0" borderId="14" xfId="0" applyBorder="1" applyProtection="1"/>
    <xf numFmtId="164" fontId="0" fillId="0" borderId="14" xfId="1" applyFont="1" applyBorder="1" applyProtection="1"/>
    <xf numFmtId="2" fontId="0" fillId="0" borderId="14" xfId="0" applyNumberFormat="1" applyBorder="1" applyProtection="1"/>
    <xf numFmtId="44" fontId="0" fillId="0" borderId="14" xfId="0" applyNumberFormat="1" applyBorder="1" applyProtection="1"/>
  </cellXfs>
  <cellStyles count="3">
    <cellStyle name="Procent" xfId="2" builtinId="5"/>
    <cellStyle name="Standaard" xfId="0" builtinId="0"/>
    <cellStyle name="Valuta" xfId="1" builtinId="4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104775</xdr:colOff>
      <xdr:row>2</xdr:row>
      <xdr:rowOff>50799</xdr:rowOff>
    </xdr:from>
    <xdr:to>
      <xdr:col>2</xdr:col>
      <xdr:colOff>589407</xdr:colOff>
      <xdr:row>4</xdr:row>
      <xdr:rowOff>143934</xdr:rowOff>
    </xdr:to>
    <xdr:sp macro="" textlink="">
      <xdr:nvSpPr>
        <xdr:cNvPr id="2" name="PIJL-OMLAAG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2771775" y="516466"/>
          <a:ext cx="484632" cy="482601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-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56"/>
  <sheetViews>
    <sheetView tabSelected="1" zoomScale="90" zoomScaleNormal="90" workbookViewId="0">
      <selection activeCell="B1" sqref="B1"/>
    </sheetView>
  </sheetViews>
  <sheetFormatPr defaultColWidth="8.8984375" defaultRowHeight="15.6"/>
  <cols>
    <col min="1" max="1" width="2.3984375" customWidth="1"/>
    <col min="2" max="2" width="33.59765625" customWidth="1"/>
    <col min="3" max="3" width="9.796875" customWidth="1"/>
    <col min="4" max="4" width="44.5" customWidth="1"/>
    <col min="5" max="5" width="10.5" bestFit="1" customWidth="1"/>
    <col min="6" max="6" width="10.3984375" bestFit="1" customWidth="1"/>
    <col min="7" max="7" width="12.5" bestFit="1" customWidth="1"/>
    <col min="8" max="8" width="66.69921875" style="4" customWidth="1"/>
    <col min="9" max="9" width="12.5" bestFit="1" customWidth="1"/>
    <col min="13" max="13" width="13.09765625" bestFit="1" customWidth="1"/>
    <col min="14" max="14" width="8.8984375" bestFit="1" customWidth="1"/>
  </cols>
  <sheetData>
    <row r="1" spans="2:9" ht="21">
      <c r="B1" s="45" t="s">
        <v>24</v>
      </c>
    </row>
    <row r="2" spans="2:9">
      <c r="C2" s="2" t="s">
        <v>0</v>
      </c>
      <c r="D2" s="3"/>
    </row>
    <row r="6" spans="2:9">
      <c r="B6" s="33" t="s">
        <v>25</v>
      </c>
      <c r="C6" s="33" t="s">
        <v>38</v>
      </c>
      <c r="H6" s="5" t="s">
        <v>1</v>
      </c>
      <c r="I6" s="1"/>
    </row>
    <row r="7" spans="2:9">
      <c r="B7" s="26" t="s">
        <v>27</v>
      </c>
      <c r="C7" s="27">
        <v>0</v>
      </c>
      <c r="H7" s="4" t="s">
        <v>2</v>
      </c>
    </row>
    <row r="8" spans="2:9">
      <c r="B8" s="26" t="s">
        <v>28</v>
      </c>
      <c r="C8" s="27">
        <v>0</v>
      </c>
    </row>
    <row r="9" spans="2:9">
      <c r="B9" s="26" t="s">
        <v>29</v>
      </c>
      <c r="C9" s="27">
        <v>0</v>
      </c>
      <c r="H9" s="4" t="s">
        <v>18</v>
      </c>
    </row>
    <row r="10" spans="2:9">
      <c r="B10" s="26" t="s">
        <v>30</v>
      </c>
      <c r="C10" s="27">
        <v>0</v>
      </c>
      <c r="H10" s="4" t="s">
        <v>19</v>
      </c>
    </row>
    <row r="11" spans="2:9">
      <c r="B11" s="26" t="s">
        <v>31</v>
      </c>
      <c r="C11" s="27">
        <v>0</v>
      </c>
      <c r="H11" s="4" t="s">
        <v>20</v>
      </c>
    </row>
    <row r="12" spans="2:9">
      <c r="B12" s="26" t="s">
        <v>48</v>
      </c>
      <c r="C12" s="27">
        <v>0</v>
      </c>
      <c r="H12" s="4" t="s">
        <v>3</v>
      </c>
    </row>
    <row r="13" spans="2:9">
      <c r="B13" s="26" t="s">
        <v>32</v>
      </c>
      <c r="C13" s="27">
        <v>0</v>
      </c>
      <c r="H13" s="4" t="s">
        <v>21</v>
      </c>
    </row>
    <row r="14" spans="2:9">
      <c r="B14" s="50" t="s">
        <v>43</v>
      </c>
      <c r="C14" s="51">
        <f>C8+C9</f>
        <v>0</v>
      </c>
      <c r="H14" s="4" t="s">
        <v>4</v>
      </c>
    </row>
    <row r="15" spans="2:9">
      <c r="E15" s="8"/>
      <c r="F15" s="8"/>
      <c r="H15" s="4" t="s">
        <v>5</v>
      </c>
    </row>
    <row r="16" spans="2:9">
      <c r="B16" s="26" t="s">
        <v>33</v>
      </c>
      <c r="C16" s="31">
        <f>SUM(C7:C13)/7</f>
        <v>0</v>
      </c>
      <c r="E16" s="8"/>
      <c r="F16" s="8"/>
      <c r="H16" s="4" t="s">
        <v>22</v>
      </c>
    </row>
    <row r="18" spans="1:9">
      <c r="H18" s="5" t="s">
        <v>6</v>
      </c>
    </row>
    <row r="19" spans="1:9">
      <c r="B19" s="33" t="s">
        <v>26</v>
      </c>
      <c r="C19" s="33" t="s">
        <v>39</v>
      </c>
      <c r="D19" s="33" t="s">
        <v>16</v>
      </c>
      <c r="H19" s="4" t="s">
        <v>7</v>
      </c>
    </row>
    <row r="20" spans="1:9">
      <c r="B20" s="26" t="s">
        <v>34</v>
      </c>
      <c r="C20" s="54">
        <v>0.06</v>
      </c>
      <c r="D20" s="26" t="s">
        <v>17</v>
      </c>
    </row>
    <row r="21" spans="1:9">
      <c r="B21" s="26" t="s">
        <v>35</v>
      </c>
      <c r="C21" s="54">
        <v>0.05</v>
      </c>
      <c r="D21" s="26" t="s">
        <v>23</v>
      </c>
      <c r="H21"/>
    </row>
    <row r="22" spans="1:9" ht="47.4" thickBot="1">
      <c r="B22" s="26" t="s">
        <v>36</v>
      </c>
      <c r="C22" s="55">
        <v>1.4999999999999999E-2</v>
      </c>
      <c r="D22" s="29" t="s">
        <v>42</v>
      </c>
      <c r="H22"/>
    </row>
    <row r="23" spans="1:9" ht="28.8">
      <c r="B23" s="26" t="s">
        <v>37</v>
      </c>
      <c r="C23" s="54">
        <v>0.04</v>
      </c>
      <c r="D23" s="26" t="s">
        <v>46</v>
      </c>
      <c r="H23" s="9" t="s">
        <v>8</v>
      </c>
      <c r="I23" s="10" t="s">
        <v>9</v>
      </c>
    </row>
    <row r="24" spans="1:9">
      <c r="G24" s="13"/>
      <c r="H24" s="11" t="s">
        <v>13</v>
      </c>
      <c r="I24" s="12">
        <v>0.25</v>
      </c>
    </row>
    <row r="25" spans="1:9">
      <c r="B25" s="14" t="s">
        <v>10</v>
      </c>
      <c r="C25" s="15">
        <v>1</v>
      </c>
      <c r="D25" s="13"/>
      <c r="E25" s="13"/>
      <c r="F25" s="13"/>
      <c r="G25" s="13"/>
      <c r="H25" s="11" t="s">
        <v>14</v>
      </c>
      <c r="I25" s="12">
        <v>0.39</v>
      </c>
    </row>
    <row r="26" spans="1:9">
      <c r="A26" s="13"/>
      <c r="B26" s="13"/>
      <c r="C26" s="13"/>
      <c r="D26" s="13"/>
      <c r="E26" s="13"/>
      <c r="F26" s="13"/>
      <c r="H26" s="11" t="s">
        <v>15</v>
      </c>
      <c r="I26" s="12">
        <v>0.67</v>
      </c>
    </row>
    <row r="27" spans="1:9">
      <c r="A27" s="13"/>
      <c r="B27" s="30" t="s">
        <v>25</v>
      </c>
      <c r="C27" s="30" t="s">
        <v>38</v>
      </c>
      <c r="D27" s="30" t="s">
        <v>44</v>
      </c>
      <c r="E27" s="32" t="str">
        <f>B25</f>
        <v>ENDE norm</v>
      </c>
      <c r="F27" s="32" t="s">
        <v>40</v>
      </c>
      <c r="H27" s="11"/>
      <c r="I27" s="12"/>
    </row>
    <row r="28" spans="1:9">
      <c r="A28" s="6"/>
      <c r="B28" s="28" t="s">
        <v>27</v>
      </c>
      <c r="C28" s="34">
        <f t="shared" ref="C28:C33" si="0">C7</f>
        <v>0</v>
      </c>
      <c r="D28" s="28">
        <v>20</v>
      </c>
      <c r="E28" s="35">
        <f>C25</f>
        <v>1</v>
      </c>
      <c r="F28" s="36">
        <f>C28*D28*E28</f>
        <v>0</v>
      </c>
      <c r="H28" s="11"/>
      <c r="I28" s="12"/>
    </row>
    <row r="29" spans="1:9" ht="16.2" thickBot="1">
      <c r="A29" s="6"/>
      <c r="B29" s="28" t="s">
        <v>28</v>
      </c>
      <c r="C29" s="34">
        <f t="shared" si="0"/>
        <v>0</v>
      </c>
      <c r="D29" s="28">
        <v>30</v>
      </c>
      <c r="E29" s="35">
        <f>C25</f>
        <v>1</v>
      </c>
      <c r="F29" s="36">
        <f>C29*D29*E29</f>
        <v>0</v>
      </c>
      <c r="H29" s="18"/>
      <c r="I29" s="19"/>
    </row>
    <row r="30" spans="1:9">
      <c r="A30" s="6"/>
      <c r="B30" s="28" t="s">
        <v>29</v>
      </c>
      <c r="C30" s="34">
        <f t="shared" si="0"/>
        <v>0</v>
      </c>
      <c r="D30" s="28">
        <v>15</v>
      </c>
      <c r="E30" s="35">
        <f>C25</f>
        <v>1</v>
      </c>
      <c r="F30" s="36">
        <f>C30*D30*E30</f>
        <v>0</v>
      </c>
      <c r="H30" s="20"/>
      <c r="I30" s="20"/>
    </row>
    <row r="31" spans="1:9">
      <c r="A31" s="6"/>
      <c r="B31" s="28" t="s">
        <v>30</v>
      </c>
      <c r="C31" s="34">
        <f t="shared" si="0"/>
        <v>0</v>
      </c>
      <c r="D31" s="28">
        <v>10</v>
      </c>
      <c r="E31" s="35"/>
      <c r="F31" s="36">
        <f>C31*D31</f>
        <v>0</v>
      </c>
      <c r="H31" t="s">
        <v>45</v>
      </c>
    </row>
    <row r="32" spans="1:9">
      <c r="A32" s="6"/>
      <c r="B32" s="28" t="s">
        <v>31</v>
      </c>
      <c r="C32" s="34">
        <f t="shared" si="0"/>
        <v>0</v>
      </c>
      <c r="D32" s="28">
        <v>10</v>
      </c>
      <c r="E32" s="35"/>
      <c r="F32" s="36">
        <f>C32*D32</f>
        <v>0</v>
      </c>
      <c r="H32"/>
    </row>
    <row r="33" spans="1:8">
      <c r="A33" s="6"/>
      <c r="B33" s="56" t="s">
        <v>48</v>
      </c>
      <c r="C33" s="57">
        <f t="shared" si="0"/>
        <v>0</v>
      </c>
      <c r="D33" s="56">
        <v>5</v>
      </c>
      <c r="E33" s="58"/>
      <c r="F33" s="59">
        <f>C33*D33</f>
        <v>0</v>
      </c>
      <c r="H33"/>
    </row>
    <row r="34" spans="1:8" ht="16.2" thickBot="1">
      <c r="A34" s="6"/>
      <c r="B34" s="41" t="s">
        <v>32</v>
      </c>
      <c r="C34" s="42">
        <f t="shared" ref="C34" si="1">C13</f>
        <v>0</v>
      </c>
      <c r="D34" s="41">
        <v>10</v>
      </c>
      <c r="E34" s="43"/>
      <c r="F34" s="44">
        <f>C34*D34</f>
        <v>0</v>
      </c>
      <c r="H34"/>
    </row>
    <row r="35" spans="1:8">
      <c r="A35" s="6"/>
      <c r="B35" s="37"/>
      <c r="C35" s="38"/>
      <c r="D35" s="39" t="s">
        <v>40</v>
      </c>
      <c r="E35" s="37"/>
      <c r="F35" s="40">
        <f>SUM(F28:F34)</f>
        <v>0</v>
      </c>
      <c r="H35"/>
    </row>
    <row r="36" spans="1:8">
      <c r="A36" s="6"/>
      <c r="B36" s="6"/>
      <c r="C36" s="6"/>
      <c r="D36" s="6"/>
      <c r="E36" s="6"/>
      <c r="H36"/>
    </row>
    <row r="37" spans="1:8">
      <c r="A37" s="6"/>
      <c r="B37" s="53" t="str">
        <f>B20</f>
        <v xml:space="preserve">Materiaal </v>
      </c>
      <c r="C37" s="6"/>
      <c r="D37" s="16">
        <v>100</v>
      </c>
      <c r="E37" s="6"/>
      <c r="F37" s="6"/>
      <c r="H37"/>
    </row>
    <row r="38" spans="1:8" ht="16.2" thickBot="1">
      <c r="A38" s="6"/>
      <c r="B38" s="6" t="s">
        <v>11</v>
      </c>
      <c r="C38" s="22">
        <f>C20</f>
        <v>0.06</v>
      </c>
      <c r="D38" s="23">
        <f>C38*D37</f>
        <v>6</v>
      </c>
      <c r="E38" s="6"/>
      <c r="F38" s="6"/>
      <c r="H38"/>
    </row>
    <row r="39" spans="1:8">
      <c r="A39" s="6"/>
      <c r="B39" s="6"/>
      <c r="C39" s="24"/>
      <c r="D39" s="17">
        <f>SUM(D37:D38)</f>
        <v>106</v>
      </c>
      <c r="E39" s="6"/>
      <c r="F39" s="17">
        <f>D39</f>
        <v>106</v>
      </c>
      <c r="H39"/>
    </row>
    <row r="40" spans="1:8">
      <c r="A40" s="6"/>
      <c r="B40" s="6"/>
      <c r="C40" s="24"/>
      <c r="D40" s="6"/>
      <c r="E40" s="6"/>
      <c r="F40" s="6"/>
      <c r="H40"/>
    </row>
    <row r="41" spans="1:8">
      <c r="A41" s="6"/>
      <c r="B41" s="6"/>
      <c r="C41" s="24"/>
      <c r="D41" s="17"/>
      <c r="E41" s="6"/>
      <c r="F41" s="17"/>
      <c r="H41"/>
    </row>
    <row r="42" spans="1:8">
      <c r="A42" s="6"/>
      <c r="B42" s="53" t="str">
        <f>B21</f>
        <v>Onderaanneming</v>
      </c>
      <c r="C42" s="24">
        <f>C21</f>
        <v>0.05</v>
      </c>
      <c r="D42" s="16">
        <v>100</v>
      </c>
      <c r="E42" s="6"/>
      <c r="F42" s="6"/>
    </row>
    <row r="43" spans="1:8" ht="16.2" thickBot="1">
      <c r="A43" s="6"/>
      <c r="B43" s="6" t="s">
        <v>12</v>
      </c>
      <c r="C43" s="22"/>
      <c r="D43" s="25">
        <f>D42*C42</f>
        <v>5</v>
      </c>
      <c r="E43" s="6"/>
      <c r="F43" s="6"/>
    </row>
    <row r="44" spans="1:8">
      <c r="A44" s="6"/>
      <c r="B44" s="6"/>
      <c r="C44" s="24"/>
      <c r="D44" s="17">
        <f>SUM(D42:D43)</f>
        <v>105</v>
      </c>
      <c r="E44" s="6"/>
      <c r="F44" s="17">
        <f>D44</f>
        <v>105</v>
      </c>
    </row>
    <row r="45" spans="1:8">
      <c r="A45" s="6"/>
      <c r="B45" s="6"/>
      <c r="C45" s="24"/>
      <c r="D45" s="17"/>
      <c r="E45" s="6"/>
      <c r="F45" s="21"/>
    </row>
    <row r="46" spans="1:8">
      <c r="A46" s="6"/>
      <c r="B46" s="6"/>
      <c r="C46" s="6"/>
      <c r="D46" s="6"/>
      <c r="E46" s="6"/>
      <c r="F46" s="21"/>
    </row>
    <row r="47" spans="1:8">
      <c r="A47" s="6"/>
      <c r="B47" s="53" t="s">
        <v>36</v>
      </c>
      <c r="E47" s="6"/>
    </row>
    <row r="48" spans="1:8">
      <c r="A48" s="6"/>
      <c r="B48" t="s">
        <v>47</v>
      </c>
      <c r="D48" s="16">
        <v>100</v>
      </c>
      <c r="E48" s="6"/>
    </row>
    <row r="49" spans="1:9" ht="16.2" thickBot="1">
      <c r="A49" s="6"/>
      <c r="B49" s="6" t="s">
        <v>12</v>
      </c>
      <c r="C49" s="52">
        <f>C22</f>
        <v>1.4999999999999999E-2</v>
      </c>
      <c r="D49" s="25">
        <f>D48*C49</f>
        <v>1.5</v>
      </c>
      <c r="E49" s="6"/>
    </row>
    <row r="50" spans="1:9" ht="16.2" thickBot="1">
      <c r="A50" s="6"/>
      <c r="B50" s="6"/>
      <c r="C50" s="22"/>
      <c r="D50" s="16">
        <f>D49</f>
        <v>1.5</v>
      </c>
      <c r="E50" s="6"/>
      <c r="F50" s="23">
        <f>D50</f>
        <v>1.5</v>
      </c>
    </row>
    <row r="51" spans="1:9">
      <c r="A51" s="6"/>
      <c r="B51" s="6"/>
      <c r="C51" s="6"/>
      <c r="D51" s="6"/>
      <c r="E51" s="6"/>
      <c r="F51" s="17">
        <f>F35+F39+F44+F50</f>
        <v>212.5</v>
      </c>
    </row>
    <row r="52" spans="1:9" ht="16.2" thickBot="1">
      <c r="A52" s="6"/>
      <c r="B52" s="6" t="s">
        <v>37</v>
      </c>
      <c r="C52" s="22">
        <f>C23</f>
        <v>0.04</v>
      </c>
      <c r="D52" s="6"/>
      <c r="E52" s="6"/>
      <c r="F52" s="21">
        <f>(F35+D37+D42+F50)*C52</f>
        <v>8.06</v>
      </c>
    </row>
    <row r="53" spans="1:9" ht="18" thickBot="1">
      <c r="A53" s="6"/>
      <c r="B53" s="47" t="s">
        <v>41</v>
      </c>
      <c r="C53" s="48"/>
      <c r="D53" s="49"/>
      <c r="E53" s="48"/>
      <c r="F53" s="46">
        <f>F51+F52</f>
        <v>220.56</v>
      </c>
      <c r="G53" s="13"/>
    </row>
    <row r="54" spans="1:9">
      <c r="A54" s="6"/>
      <c r="B54" s="13"/>
      <c r="C54" s="13"/>
      <c r="D54" s="13"/>
      <c r="E54" s="13"/>
      <c r="F54" s="13"/>
      <c r="I54" s="7"/>
    </row>
    <row r="55" spans="1:9">
      <c r="A55" s="6"/>
    </row>
    <row r="56" spans="1:9">
      <c r="A56" s="13"/>
    </row>
  </sheetData>
  <pageMargins left="0.7" right="0.7" top="0.75" bottom="0.75" header="0.3" footer="0.3"/>
  <pageSetup paperSize="9" scale="57" orientation="landscape" horizontalDpi="1200" verticalDpi="1200" r:id="rId1"/>
  <drawing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Office-gebruiker</dc:creator>
  <cp:lastModifiedBy>Rietveld, D.T.</cp:lastModifiedBy>
  <cp:lastPrinted>2022-10-04T06:46:12Z</cp:lastPrinted>
  <dcterms:created xsi:type="dcterms:W3CDTF">2015-09-19T05:51:32Z</dcterms:created>
  <dcterms:modified xsi:type="dcterms:W3CDTF">2022-11-03T17:06:29Z</dcterms:modified>
</cp:coreProperties>
</file>