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facilitycare.sharepoint.com/sites/Algemeen/Klanten/01. Klanten/12. De Domijnen/2022/"/>
    </mc:Choice>
  </mc:AlternateContent>
  <xr:revisionPtr revIDLastSave="128" documentId="11_69B99759FC62C3378422F67F8BB282B92B9569A2" xr6:coauthVersionLast="47" xr6:coauthVersionMax="47" xr10:uidLastSave="{97FF1174-6406-4A34-8048-B9B134672637}"/>
  <bookViews>
    <workbookView xWindow="-108" yWindow="-108" windowWidth="23256" windowHeight="12576" xr2:uid="{00000000-000D-0000-FFFF-FFFF00000000}"/>
  </bookViews>
  <sheets>
    <sheet name="Voorblad" sheetId="1" r:id="rId1"/>
    <sheet name="Toon Hermans uren" sheetId="2" r:id="rId2"/>
    <sheet name="Volt freq &amp; uren" sheetId="3" r:id="rId3"/>
    <sheet name="Amstenrade freq" sheetId="4" r:id="rId4"/>
    <sheet name="Beek freq" sheetId="5" r:id="rId5"/>
    <sheet name="Born freq" sheetId="6" r:id="rId6"/>
    <sheet name="Echt freq" sheetId="7" r:id="rId7"/>
    <sheet name="Geleen freq" sheetId="8" r:id="rId8"/>
    <sheet name="Stein freq" sheetId="9" r:id="rId9"/>
    <sheet name="Museum freq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03" i="3" l="1"/>
  <c r="B103" i="3"/>
  <c r="C48" i="10" l="1"/>
  <c r="C32" i="10"/>
  <c r="C27" i="10"/>
  <c r="C9" i="10"/>
  <c r="C50" i="10" s="1"/>
  <c r="C8" i="9" l="1"/>
  <c r="C9" i="8"/>
  <c r="C10" i="7"/>
  <c r="C16" i="6"/>
  <c r="C16" i="5"/>
  <c r="C12" i="4"/>
  <c r="F103" i="3"/>
  <c r="C51" i="3"/>
  <c r="C41" i="3"/>
  <c r="C53" i="3" l="1"/>
  <c r="L135" i="2"/>
  <c r="L133" i="2"/>
  <c r="L131" i="2"/>
  <c r="J129" i="2"/>
  <c r="H129" i="2"/>
  <c r="F129" i="2"/>
  <c r="D129" i="2"/>
  <c r="L129" i="2" s="1"/>
  <c r="L137" i="2" s="1"/>
  <c r="F65" i="2"/>
  <c r="D65" i="2"/>
  <c r="L61" i="2"/>
  <c r="J56" i="2"/>
  <c r="L56" i="2" s="1"/>
  <c r="L51" i="2"/>
  <c r="L46" i="2"/>
  <c r="J41" i="2"/>
  <c r="H41" i="2"/>
  <c r="F41" i="2"/>
  <c r="L41" i="2" s="1"/>
  <c r="J36" i="2"/>
  <c r="H36" i="2"/>
  <c r="L36" i="2" s="1"/>
  <c r="F36" i="2"/>
  <c r="J31" i="2"/>
  <c r="J65" i="2" s="1"/>
  <c r="H31" i="2"/>
  <c r="H65" i="2" s="1"/>
  <c r="L65" i="2" s="1"/>
  <c r="F31" i="2"/>
  <c r="L31" i="2" s="1"/>
  <c r="L26" i="2"/>
  <c r="L21" i="2"/>
  <c r="L16" i="2"/>
  <c r="L11" i="2"/>
  <c r="L6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tc={8A304211-3552-4F91-94DD-0EEC3504BE22}</author>
    <author>tc={12411946-6F50-4051-A0DE-4F51FE6CD48C}</author>
  </authors>
  <commentList>
    <comment ref="F74" authorId="0" shapeId="0" xr:uid="{8A304211-3552-4F91-94DD-0EEC3504BE22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1ste Paasdag</t>
      </text>
    </comment>
    <comment ref="F77" authorId="1" shapeId="0" xr:uid="{12411946-6F50-4051-A0DE-4F51FE6CD48C}">
      <text>
        <t>[Opmerkingenthread]
U kunt deze opmerkingenthread lezen in uw versie van Excel. Eventuele wijzigingen aan de thread gaan echter verloren als het bestand wordt geopend in een nieuwere versie van Excel. Meer informatie: https://go.microsoft.com/fwlink/?linkid=870924
Opmerking:
    1ste Pinsterdag</t>
      </text>
    </comment>
  </commentList>
</comments>
</file>

<file path=xl/sharedStrings.xml><?xml version="1.0" encoding="utf-8"?>
<sst xmlns="http://schemas.openxmlformats.org/spreadsheetml/2006/main" count="657" uniqueCount="258">
  <si>
    <t>Toon Hermans theater (op basis van van tevoren ingekochte uren)</t>
  </si>
  <si>
    <t>Poppodium Volt Sittard (schoonmaak op basis van programmering &amp; handelingen)</t>
  </si>
  <si>
    <t>Bibliotheek Amstenrade (handelingenprogramma)</t>
  </si>
  <si>
    <t>Bibliotheek Beek (handelingenprogramma)</t>
  </si>
  <si>
    <t>Bibliotheek Born (handelingenprogramma)</t>
  </si>
  <si>
    <t>Bibliotheek Echt (handelingenprogramma)</t>
  </si>
  <si>
    <t>Bibliotheek Geleen (handelingenprogramma)</t>
  </si>
  <si>
    <t>Bibliotheek Stein (handelingenprogramma)</t>
  </si>
  <si>
    <t>Museum Historie &amp; Archeologie Sittard (handelingenprogramma)</t>
  </si>
  <si>
    <t>Toon Hermans Schouwbrug Sittard</t>
  </si>
  <si>
    <t>Indicatie uren 2023 t/m januari 2024</t>
  </si>
  <si>
    <t>Februari 2023</t>
  </si>
  <si>
    <t>Uren ma. t/m vrij.</t>
  </si>
  <si>
    <t>Zaterdag</t>
  </si>
  <si>
    <t>Zondag</t>
  </si>
  <si>
    <t xml:space="preserve">Feestdag </t>
  </si>
  <si>
    <t>Subtotaal maand</t>
  </si>
  <si>
    <t>Maart 2023</t>
  </si>
  <si>
    <t xml:space="preserve">Subtotaal </t>
  </si>
  <si>
    <t>April 2023</t>
  </si>
  <si>
    <t>Mei 2023</t>
  </si>
  <si>
    <t>Juni 2023</t>
  </si>
  <si>
    <t>Juli 2023</t>
  </si>
  <si>
    <t>Augustus 2023</t>
  </si>
  <si>
    <t>September 2023</t>
  </si>
  <si>
    <t>Oktober 2023</t>
  </si>
  <si>
    <t>November 2023</t>
  </si>
  <si>
    <t>December 2023</t>
  </si>
  <si>
    <t>Januari 2024</t>
  </si>
  <si>
    <t>Tot. uren ma t/m vrij</t>
  </si>
  <si>
    <t>Tot. uren zaterdag</t>
  </si>
  <si>
    <t>Tot. uren zondag</t>
  </si>
  <si>
    <t>Tot. Feest + na 22.</t>
  </si>
  <si>
    <t>Totaal</t>
  </si>
  <si>
    <t>Feestdag / na 22 uur</t>
  </si>
  <si>
    <t>Totaal 1ste jaar</t>
  </si>
  <si>
    <t>Totaal 2de jaar</t>
  </si>
  <si>
    <t>Totaal 3de jaar</t>
  </si>
  <si>
    <t>Totaal 4de jaar</t>
  </si>
  <si>
    <t>Totaal over 4 jaar</t>
  </si>
  <si>
    <t>Voor uw berekening van het tweede, derde en vierde jaar, dient u uit te gaan van exact dezelfde uren 1ste jaar.</t>
  </si>
  <si>
    <t>Gebruikte tarieven:</t>
  </si>
  <si>
    <t>De gebruikte tarieven zijn all-in prijzen incl. BTW</t>
  </si>
  <si>
    <t xml:space="preserve">Hieronder dient u de gebruikte tarieven aan te geven. Deze tarieven worden gebruikt om </t>
  </si>
  <si>
    <t>de halfjaarlijkse afrekening van de meer- en minder uren te berekenen.</t>
  </si>
  <si>
    <t>Uurtarief</t>
  </si>
  <si>
    <t>Ma. t/m vrij</t>
  </si>
  <si>
    <t>Feestdag</t>
  </si>
  <si>
    <t>na 21.30 uur</t>
  </si>
  <si>
    <t>Reguliere werktijd</t>
  </si>
  <si>
    <t>Regulier werktijd</t>
  </si>
  <si>
    <t>en voor 6.00 uur</t>
  </si>
  <si>
    <t>Ruimtestaat Volt</t>
  </si>
  <si>
    <t>Ruimtenummer</t>
  </si>
  <si>
    <t>Omschrijving</t>
  </si>
  <si>
    <t>m2</t>
  </si>
  <si>
    <t>Vloerafwerking</t>
  </si>
  <si>
    <t>Schoonmaakhandelingen:</t>
  </si>
  <si>
    <t>BG</t>
  </si>
  <si>
    <t>Buitenterrein</t>
  </si>
  <si>
    <t>Buitenterrein (incl. rookgedeelte)</t>
  </si>
  <si>
    <t>Betontegel</t>
  </si>
  <si>
    <t>Ja</t>
  </si>
  <si>
    <t>VK01</t>
  </si>
  <si>
    <t>Entree</t>
  </si>
  <si>
    <t>Bestaande vloer</t>
  </si>
  <si>
    <t>VK02</t>
  </si>
  <si>
    <t>Gang</t>
  </si>
  <si>
    <t>Afgewerkte betonvloer</t>
  </si>
  <si>
    <t>VR03</t>
  </si>
  <si>
    <t>Ticket verkoop</t>
  </si>
  <si>
    <t>Kunststof tegel</t>
  </si>
  <si>
    <t>VR02A</t>
  </si>
  <si>
    <t>Kleine zaal</t>
  </si>
  <si>
    <t>VR02B</t>
  </si>
  <si>
    <t>Bar</t>
  </si>
  <si>
    <t>Incl.</t>
  </si>
  <si>
    <t>VR01A</t>
  </si>
  <si>
    <t>Grote zaal</t>
  </si>
  <si>
    <t>ja</t>
  </si>
  <si>
    <t>VR01B</t>
  </si>
  <si>
    <t>Podium</t>
  </si>
  <si>
    <t>VR01C</t>
  </si>
  <si>
    <t>VK06</t>
  </si>
  <si>
    <t>VK05</t>
  </si>
  <si>
    <t>VK05 deel 2</t>
  </si>
  <si>
    <t>VK04</t>
  </si>
  <si>
    <t>Gang opslag</t>
  </si>
  <si>
    <t>TR01</t>
  </si>
  <si>
    <t>Technishe ruimte</t>
  </si>
  <si>
    <t>GEEN SCHOONMAAK</t>
  </si>
  <si>
    <t>VK03</t>
  </si>
  <si>
    <t>Voorruimte</t>
  </si>
  <si>
    <t>Gietvloer</t>
  </si>
  <si>
    <t>SR03</t>
  </si>
  <si>
    <t>Toilet</t>
  </si>
  <si>
    <t>SR04</t>
  </si>
  <si>
    <t>SE05</t>
  </si>
  <si>
    <t>Invalide toilet</t>
  </si>
  <si>
    <t>VK08</t>
  </si>
  <si>
    <t>Linoleum</t>
  </si>
  <si>
    <t>VR04A</t>
  </si>
  <si>
    <t>Huiskamer</t>
  </si>
  <si>
    <t>Parket</t>
  </si>
  <si>
    <t>BR04B</t>
  </si>
  <si>
    <t>Opslag</t>
  </si>
  <si>
    <t>BR04A</t>
  </si>
  <si>
    <t>Spoelkeuken</t>
  </si>
  <si>
    <t>Menukaart</t>
  </si>
  <si>
    <t>KE01</t>
  </si>
  <si>
    <t>Ondersteuning keuken</t>
  </si>
  <si>
    <t>VR04B</t>
  </si>
  <si>
    <t>VR07</t>
  </si>
  <si>
    <t>Studio</t>
  </si>
  <si>
    <t>Tapijt</t>
  </si>
  <si>
    <t>VR05</t>
  </si>
  <si>
    <t>Oefenruimte 1</t>
  </si>
  <si>
    <t>VR06</t>
  </si>
  <si>
    <t>Oefenruimte 2</t>
  </si>
  <si>
    <t>BR07</t>
  </si>
  <si>
    <t>VK10</t>
  </si>
  <si>
    <t>BR01</t>
  </si>
  <si>
    <t>Bieropslag</t>
  </si>
  <si>
    <t>SR01</t>
  </si>
  <si>
    <t>Tegel</t>
  </si>
  <si>
    <t>VK07</t>
  </si>
  <si>
    <t>Gang/trap</t>
  </si>
  <si>
    <t>BR02</t>
  </si>
  <si>
    <t>VR08</t>
  </si>
  <si>
    <t>VR09</t>
  </si>
  <si>
    <t>Kleedruimte 2</t>
  </si>
  <si>
    <t>VR10</t>
  </si>
  <si>
    <t>Kleedruimte 1</t>
  </si>
  <si>
    <t>1ste verdieping</t>
  </si>
  <si>
    <t>VR01F</t>
  </si>
  <si>
    <t>Balkon</t>
  </si>
  <si>
    <t>VR11</t>
  </si>
  <si>
    <t>Kantoor</t>
  </si>
  <si>
    <t>VR12</t>
  </si>
  <si>
    <t>VR13</t>
  </si>
  <si>
    <t>VR14</t>
  </si>
  <si>
    <t>Verkeersruimten</t>
  </si>
  <si>
    <t>SR09</t>
  </si>
  <si>
    <t>KE02</t>
  </si>
  <si>
    <t>Pantry</t>
  </si>
  <si>
    <t>1. Vegen</t>
  </si>
  <si>
    <t>6. Sprayen en opblokken</t>
  </si>
  <si>
    <t>11. Ledigen afvalbakken</t>
  </si>
  <si>
    <t>2. Stofwissen/vlekverwijderen</t>
  </si>
  <si>
    <t>7. Conserveren</t>
  </si>
  <si>
    <t>12. Reinigen natte unit</t>
  </si>
  <si>
    <t>3. Moppen</t>
  </si>
  <si>
    <t>8. Stofzuigen/Vlekverwijderen tapijt</t>
  </si>
  <si>
    <t>13. Inventaris boven 2 meter</t>
  </si>
  <si>
    <t>4. Schrobben</t>
  </si>
  <si>
    <t>9. Bijtippend stofzuigen</t>
  </si>
  <si>
    <t>14. Op basis van ingekochte uren</t>
  </si>
  <si>
    <t>5. Schrobben en opblokken</t>
  </si>
  <si>
    <t>10. Schoonmaken inventaris</t>
  </si>
  <si>
    <t>14 uitleg</t>
  </si>
  <si>
    <t>Op basis van programmering (zaterdag en zondag + feestdagen ingekochte uren)</t>
  </si>
  <si>
    <t>Indicatie uren feb. 2023 tot/met jan. 2024</t>
  </si>
  <si>
    <t>Feestdagen</t>
  </si>
  <si>
    <t>Februari</t>
  </si>
  <si>
    <t>4 x 6 uur</t>
  </si>
  <si>
    <t>Maart</t>
  </si>
  <si>
    <t>April</t>
  </si>
  <si>
    <t>5 x 6 uur</t>
  </si>
  <si>
    <t>1 x 6 uur</t>
  </si>
  <si>
    <t>Mei</t>
  </si>
  <si>
    <t>3 x 6 uur</t>
  </si>
  <si>
    <t>Juni</t>
  </si>
  <si>
    <t>Juli</t>
  </si>
  <si>
    <t>Augustus</t>
  </si>
  <si>
    <t>Geen programmering</t>
  </si>
  <si>
    <t>September</t>
  </si>
  <si>
    <t>Oktober</t>
  </si>
  <si>
    <t>November</t>
  </si>
  <si>
    <t>December</t>
  </si>
  <si>
    <t>Totaal uren</t>
  </si>
  <si>
    <t>Ruimtestaat Amstenrade</t>
  </si>
  <si>
    <t>Begane grond</t>
  </si>
  <si>
    <t xml:space="preserve">Entree </t>
  </si>
  <si>
    <t>Hal</t>
  </si>
  <si>
    <t xml:space="preserve">Bibliotheek + Balie </t>
  </si>
  <si>
    <t>Lino</t>
  </si>
  <si>
    <t>Sanitair heren</t>
  </si>
  <si>
    <t>Sanitair dames</t>
  </si>
  <si>
    <t>MIVA</t>
  </si>
  <si>
    <t>14. Afnemen bureaus en tafels (als apart element)</t>
  </si>
  <si>
    <t>10. Schoonmaken inventaris (incl. bureaus en tafels)</t>
  </si>
  <si>
    <t>Ruimtestaat Beek</t>
  </si>
  <si>
    <t>Entree 0.01</t>
  </si>
  <si>
    <t>Bibliotheek 0.02</t>
  </si>
  <si>
    <t>Bibliotheek + Balie 0.03</t>
  </si>
  <si>
    <t>Bibliotheek 0.04</t>
  </si>
  <si>
    <t>Kantoor 0.05</t>
  </si>
  <si>
    <t>Magazijn 0.06</t>
  </si>
  <si>
    <t>Toilet 0.07</t>
  </si>
  <si>
    <t>Voorruimten sanitair 0.08</t>
  </si>
  <si>
    <t>Toilet 0.09</t>
  </si>
  <si>
    <t>Gang 0.10</t>
  </si>
  <si>
    <t>Bibliotheek 0.11</t>
  </si>
  <si>
    <t>Ruimtestaat Born</t>
  </si>
  <si>
    <t>Toilet voorportaal</t>
  </si>
  <si>
    <t xml:space="preserve">Toilet </t>
  </si>
  <si>
    <t xml:space="preserve">Toilet voorportaal </t>
  </si>
  <si>
    <t xml:space="preserve">Magazijn </t>
  </si>
  <si>
    <t xml:space="preserve">Kantoor </t>
  </si>
  <si>
    <t>Kantoor in bibliotheek</t>
  </si>
  <si>
    <t xml:space="preserve">Bibliotheek </t>
  </si>
  <si>
    <t>PVC</t>
  </si>
  <si>
    <t>Depot</t>
  </si>
  <si>
    <t>Ruimtestaat Echt</t>
  </si>
  <si>
    <t>Magazijn</t>
  </si>
  <si>
    <t>Keuken</t>
  </si>
  <si>
    <t>MVA</t>
  </si>
  <si>
    <t>Bibliotheek</t>
  </si>
  <si>
    <t>10. Schoonmaken inventaris (incl. tafels en bureaus)</t>
  </si>
  <si>
    <t>Ruimtestaat Geleen</t>
  </si>
  <si>
    <t>Berging</t>
  </si>
  <si>
    <t>Ruimtestaat Stein</t>
  </si>
  <si>
    <t>Kantoor/keuken</t>
  </si>
  <si>
    <t>Rubber</t>
  </si>
  <si>
    <t>Rubber/tapijt</t>
  </si>
  <si>
    <t>Beton</t>
  </si>
  <si>
    <t>Ruimtestaat Kapittelstraat</t>
  </si>
  <si>
    <t>Souterrain</t>
  </si>
  <si>
    <t>Trap</t>
  </si>
  <si>
    <t>Hout</t>
  </si>
  <si>
    <t>Heren toilet</t>
  </si>
  <si>
    <t>Dames toilet</t>
  </si>
  <si>
    <t>Studiezaal</t>
  </si>
  <si>
    <t>Hal richting kelder</t>
  </si>
  <si>
    <t>Entree 1/2</t>
  </si>
  <si>
    <t>Schoonloopmat</t>
  </si>
  <si>
    <t>Entree 2/2</t>
  </si>
  <si>
    <t>Invalidetoilet</t>
  </si>
  <si>
    <t>Gang (totaal)</t>
  </si>
  <si>
    <t>Gang richting zaal</t>
  </si>
  <si>
    <t>Lift</t>
  </si>
  <si>
    <t>Balie</t>
  </si>
  <si>
    <t>Trap midden (geheel)</t>
  </si>
  <si>
    <t>Hout/lino</t>
  </si>
  <si>
    <t>Trap rechts (geheel)</t>
  </si>
  <si>
    <t>Trap links (geheel)</t>
  </si>
  <si>
    <t>Trap klein</t>
  </si>
  <si>
    <t>Kantoor 1</t>
  </si>
  <si>
    <t>Kantoor 2</t>
  </si>
  <si>
    <t>Tussenverdieping</t>
  </si>
  <si>
    <t>Educatieruimte</t>
  </si>
  <si>
    <t>Projectruimte</t>
  </si>
  <si>
    <t>Vergaderruimte</t>
  </si>
  <si>
    <t>Kantoorruimte</t>
  </si>
  <si>
    <t>Toilet H</t>
  </si>
  <si>
    <t>Toilet D</t>
  </si>
  <si>
    <t>Frequentieschema's &amp; uren</t>
  </si>
  <si>
    <t>Januari (2024)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</si>
</sst>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6"/>
      <color theme="1"/>
      <name val="Verdana"/>
      <family val="2"/>
    </font>
    <font>
      <i/>
      <sz val="11"/>
      <color rgb="FF919191"/>
      <name val="Calibri"/>
      <family val="2"/>
      <scheme val="minor"/>
    </font>
    <font>
      <b/>
      <i/>
      <sz val="11"/>
      <color rgb="FF91919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E96217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7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5" fillId="0" borderId="0" xfId="0" applyFont="1"/>
    <xf numFmtId="0" fontId="2" fillId="2" borderId="0" xfId="0" applyFont="1" applyFill="1"/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center"/>
    </xf>
    <xf numFmtId="0" fontId="3" fillId="3" borderId="0" xfId="0" applyFont="1" applyFill="1"/>
    <xf numFmtId="0" fontId="6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2" fillId="2" borderId="0" xfId="0" applyFont="1" applyFill="1" applyAlignment="1">
      <alignment horizontal="left"/>
    </xf>
    <xf numFmtId="0" fontId="2" fillId="0" borderId="0" xfId="0" applyFont="1"/>
    <xf numFmtId="0" fontId="7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8" fillId="2" borderId="0" xfId="0" applyFont="1" applyFill="1"/>
    <xf numFmtId="44" fontId="9" fillId="2" borderId="0" xfId="0" applyNumberFormat="1" applyFont="1" applyFill="1" applyAlignment="1">
      <alignment horizontal="right"/>
    </xf>
    <xf numFmtId="2" fontId="8" fillId="2" borderId="0" xfId="0" applyNumberFormat="1" applyFont="1" applyFill="1"/>
    <xf numFmtId="2" fontId="0" fillId="2" borderId="0" xfId="0" applyNumberFormat="1" applyFill="1"/>
    <xf numFmtId="2" fontId="9" fillId="2" borderId="0" xfId="0" applyNumberFormat="1" applyFont="1" applyFill="1"/>
    <xf numFmtId="44" fontId="2" fillId="2" borderId="0" xfId="0" applyNumberFormat="1" applyFont="1" applyFill="1"/>
    <xf numFmtId="0" fontId="10" fillId="3" borderId="0" xfId="0" applyFont="1" applyFill="1"/>
    <xf numFmtId="0" fontId="1" fillId="2" borderId="0" xfId="0" applyFont="1" applyFill="1"/>
    <xf numFmtId="0" fontId="0" fillId="4" borderId="0" xfId="0" applyFill="1"/>
    <xf numFmtId="0" fontId="11" fillId="2" borderId="0" xfId="0" applyFont="1" applyFill="1"/>
    <xf numFmtId="0" fontId="3" fillId="3" borderId="0" xfId="0" applyFont="1" applyFill="1" applyAlignment="1">
      <alignment horizontal="center"/>
    </xf>
    <xf numFmtId="0" fontId="12" fillId="2" borderId="0" xfId="0" applyFont="1" applyFill="1"/>
    <xf numFmtId="0" fontId="3" fillId="5" borderId="0" xfId="0" applyFont="1" applyFill="1"/>
    <xf numFmtId="0" fontId="0" fillId="6" borderId="2" xfId="0" applyFill="1" applyBorder="1"/>
    <xf numFmtId="0" fontId="13" fillId="6" borderId="2" xfId="0" applyFont="1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5" borderId="0" xfId="0" applyFill="1"/>
    <xf numFmtId="0" fontId="0" fillId="4" borderId="2" xfId="0" applyFill="1" applyBorder="1"/>
    <xf numFmtId="0" fontId="13" fillId="4" borderId="2" xfId="0" applyFont="1" applyFill="1" applyBorder="1" applyAlignment="1">
      <alignment horizontal="left"/>
    </xf>
    <xf numFmtId="0" fontId="13" fillId="4" borderId="2" xfId="0" applyFont="1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2" fillId="5" borderId="0" xfId="0" applyFont="1" applyFill="1"/>
    <xf numFmtId="0" fontId="0" fillId="5" borderId="0" xfId="0" applyFill="1" applyAlignment="1">
      <alignment horizontal="center"/>
    </xf>
    <xf numFmtId="0" fontId="14" fillId="6" borderId="0" xfId="0" applyFont="1" applyFill="1"/>
    <xf numFmtId="0" fontId="14" fillId="6" borderId="0" xfId="0" applyFont="1" applyFill="1" applyAlignment="1">
      <alignment horizontal="left"/>
    </xf>
    <xf numFmtId="0" fontId="15" fillId="6" borderId="0" xfId="0" applyFont="1" applyFill="1"/>
    <xf numFmtId="0" fontId="14" fillId="2" borderId="0" xfId="0" applyFont="1" applyFill="1"/>
    <xf numFmtId="0" fontId="13" fillId="2" borderId="0" xfId="0" applyFont="1" applyFill="1" applyAlignment="1">
      <alignment horizontal="left"/>
    </xf>
    <xf numFmtId="0" fontId="16" fillId="2" borderId="0" xfId="0" applyFont="1" applyFill="1"/>
    <xf numFmtId="0" fontId="3" fillId="3" borderId="3" xfId="0" applyFont="1" applyFill="1" applyBorder="1"/>
    <xf numFmtId="0" fontId="0" fillId="2" borderId="3" xfId="0" applyFill="1" applyBorder="1"/>
    <xf numFmtId="0" fontId="0" fillId="0" borderId="0" xfId="0" applyAlignment="1">
      <alignment horizontal="center"/>
    </xf>
    <xf numFmtId="0" fontId="2" fillId="2" borderId="6" xfId="0" applyFont="1" applyFill="1" applyBorder="1"/>
    <xf numFmtId="0" fontId="0" fillId="6" borderId="11" xfId="0" applyFill="1" applyBorder="1"/>
    <xf numFmtId="0" fontId="13" fillId="6" borderId="11" xfId="0" applyFont="1" applyFill="1" applyBorder="1" applyAlignment="1">
      <alignment horizontal="center"/>
    </xf>
    <xf numFmtId="0" fontId="14" fillId="7" borderId="0" xfId="0" applyFont="1" applyFill="1"/>
    <xf numFmtId="0" fontId="14" fillId="7" borderId="0" xfId="0" applyFont="1" applyFill="1" applyAlignment="1">
      <alignment horizontal="left"/>
    </xf>
    <xf numFmtId="0" fontId="0" fillId="7" borderId="0" xfId="0" applyFill="1"/>
    <xf numFmtId="0" fontId="15" fillId="7" borderId="0" xfId="0" applyFont="1" applyFill="1"/>
    <xf numFmtId="0" fontId="0" fillId="6" borderId="11" xfId="0" applyFill="1" applyBorder="1" applyAlignment="1">
      <alignment horizontal="center"/>
    </xf>
    <xf numFmtId="0" fontId="3" fillId="5" borderId="12" xfId="0" applyFont="1" applyFill="1" applyBorder="1"/>
    <xf numFmtId="0" fontId="3" fillId="5" borderId="13" xfId="0" applyFont="1" applyFill="1" applyBorder="1"/>
    <xf numFmtId="0" fontId="1" fillId="5" borderId="13" xfId="0" applyFont="1" applyFill="1" applyBorder="1" applyAlignment="1">
      <alignment horizontal="center"/>
    </xf>
    <xf numFmtId="0" fontId="1" fillId="5" borderId="14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13" fillId="2" borderId="0" xfId="1" applyFont="1" applyFill="1" applyAlignment="1">
      <alignment horizontal="left"/>
    </xf>
    <xf numFmtId="0" fontId="4" fillId="2" borderId="0" xfId="0" applyFont="1" applyFill="1" applyAlignment="1">
      <alignment horizontal="center" vertical="center"/>
    </xf>
    <xf numFmtId="0" fontId="0" fillId="2" borderId="4" xfId="0" applyFill="1" applyBorder="1" applyAlignment="1">
      <alignment horizontal="right"/>
    </xf>
    <xf numFmtId="0" fontId="0" fillId="2" borderId="5" xfId="0" applyFill="1" applyBorder="1" applyAlignment="1">
      <alignment horizontal="right"/>
    </xf>
    <xf numFmtId="0" fontId="2" fillId="2" borderId="7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1" fillId="5" borderId="1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4" fillId="6" borderId="0" xfId="0" applyFont="1" applyFill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1" fillId="5" borderId="9" xfId="0" applyFont="1" applyFill="1" applyBorder="1" applyAlignment="1">
      <alignment horizontal="center"/>
    </xf>
    <xf numFmtId="0" fontId="1" fillId="5" borderId="10" xfId="0" applyFont="1" applyFill="1" applyBorder="1" applyAlignment="1">
      <alignment horizontal="center"/>
    </xf>
    <xf numFmtId="0" fontId="14" fillId="7" borderId="0" xfId="0" applyFont="1" applyFill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367665</xdr:colOff>
      <xdr:row>3</xdr:row>
      <xdr:rowOff>120015</xdr:rowOff>
    </xdr:from>
    <xdr:to>
      <xdr:col>6</xdr:col>
      <xdr:colOff>129540</xdr:colOff>
      <xdr:row>15</xdr:row>
      <xdr:rowOff>133350</xdr:rowOff>
    </xdr:to>
    <xdr:pic>
      <xdr:nvPicPr>
        <xdr:cNvPr id="2" name="Afbeelding 1" descr="De Domijnen - Dé culturele instelling in Sittard-Geleen">
          <a:extLst>
            <a:ext uri="{FF2B5EF4-FFF2-40B4-BE49-F238E27FC236}">
              <a16:creationId xmlns:a16="http://schemas.microsoft.com/office/drawing/2014/main" id="{53DE192F-15E1-E45F-C65D-259D8CE5A0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6865" y="662940"/>
          <a:ext cx="2194560" cy="217360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0</xdr:row>
      <xdr:rowOff>3810</xdr:rowOff>
    </xdr:from>
    <xdr:to>
      <xdr:col>9</xdr:col>
      <xdr:colOff>562869</xdr:colOff>
      <xdr:row>19</xdr:row>
      <xdr:rowOff>91440</xdr:rowOff>
    </xdr:to>
    <xdr:pic>
      <xdr:nvPicPr>
        <xdr:cNvPr id="3" name="Afbeelding 2" descr="Afbeelding met tekst, monitor, binnen, computer&#10;&#10;Automatisch gegenereerde beschrijving">
          <a:extLst>
            <a:ext uri="{FF2B5EF4-FFF2-40B4-BE49-F238E27FC236}">
              <a16:creationId xmlns:a16="http://schemas.microsoft.com/office/drawing/2014/main" id="{E210E3C1-375F-2C67-5C58-86BBAA9EA2F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>
          <a:alphaModFix amt="20000"/>
        </a:blip>
        <a:srcRect l="62500" t="17354" r="1362" b="7936"/>
        <a:stretch/>
      </xdr:blipFill>
      <xdr:spPr bwMode="auto">
        <a:xfrm>
          <a:off x="0" y="3810"/>
          <a:ext cx="6049269" cy="35623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190500</xdr:colOff>
      <xdr:row>29</xdr:row>
      <xdr:rowOff>28575</xdr:rowOff>
    </xdr:from>
    <xdr:to>
      <xdr:col>9</xdr:col>
      <xdr:colOff>473075</xdr:colOff>
      <xdr:row>39</xdr:row>
      <xdr:rowOff>17780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92A80F79-5947-C3E2-50DF-BF16FF5C8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5276850"/>
          <a:ext cx="5763260" cy="17989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74" dT="2022-09-20T14:24:48.57" personId="{00000000-0000-0000-0000-000000000000}" id="{8A304211-3552-4F91-94DD-0EEC3504BE22}">
    <text>1ste Paasdag</text>
  </threadedComment>
  <threadedComment ref="F77" dT="2022-09-20T14:26:03.07" personId="{00000000-0000-0000-0000-000000000000}" id="{12411946-6F50-4051-A0DE-4F51FE6CD48C}">
    <text>1ste Pinsterdag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zoomScaleNormal="100" workbookViewId="0">
      <selection activeCell="B21" sqref="B21:J21"/>
    </sheetView>
  </sheetViews>
  <sheetFormatPr defaultRowHeight="14.4" x14ac:dyDescent="0.3"/>
  <cols>
    <col min="1" max="16384" width="8.88671875" style="1"/>
  </cols>
  <sheetData>
    <row r="1" spans="1:9" x14ac:dyDescent="0.3">
      <c r="A1" s="60" t="s">
        <v>256</v>
      </c>
      <c r="B1" s="60"/>
      <c r="C1" s="60"/>
      <c r="D1" s="60"/>
      <c r="E1" s="60"/>
      <c r="F1" s="60"/>
      <c r="G1" s="60"/>
      <c r="H1" s="60"/>
      <c r="I1" s="60"/>
    </row>
    <row r="2" spans="1:9" x14ac:dyDescent="0.3">
      <c r="A2" s="60"/>
      <c r="B2" s="60"/>
      <c r="C2" s="60"/>
      <c r="D2" s="60"/>
      <c r="E2" s="60"/>
      <c r="F2" s="60"/>
      <c r="G2" s="60"/>
      <c r="H2" s="60"/>
      <c r="I2" s="60"/>
    </row>
    <row r="3" spans="1:9" x14ac:dyDescent="0.3">
      <c r="A3" s="60"/>
      <c r="B3" s="60"/>
      <c r="C3" s="60"/>
      <c r="D3" s="60"/>
      <c r="E3" s="60"/>
      <c r="F3" s="60"/>
      <c r="G3" s="60"/>
      <c r="H3" s="60"/>
      <c r="I3" s="60"/>
    </row>
    <row r="21" spans="1:10" x14ac:dyDescent="0.3">
      <c r="A21" s="1">
        <v>1</v>
      </c>
      <c r="B21" s="59" t="s">
        <v>0</v>
      </c>
      <c r="C21" s="59"/>
      <c r="D21" s="59"/>
      <c r="E21" s="59"/>
      <c r="F21" s="59"/>
      <c r="G21" s="59"/>
      <c r="H21" s="59"/>
      <c r="I21" s="59"/>
      <c r="J21" s="59"/>
    </row>
    <row r="22" spans="1:10" x14ac:dyDescent="0.3">
      <c r="A22" s="1">
        <v>2</v>
      </c>
      <c r="B22" s="59" t="s">
        <v>1</v>
      </c>
      <c r="C22" s="59"/>
      <c r="D22" s="59"/>
      <c r="E22" s="59"/>
      <c r="F22" s="59"/>
      <c r="G22" s="59"/>
      <c r="H22" s="59"/>
      <c r="I22" s="59"/>
      <c r="J22" s="59"/>
    </row>
    <row r="23" spans="1:10" x14ac:dyDescent="0.3">
      <c r="A23" s="1">
        <v>3</v>
      </c>
      <c r="B23" s="59" t="s">
        <v>2</v>
      </c>
      <c r="C23" s="59"/>
      <c r="D23" s="59"/>
      <c r="E23" s="59"/>
      <c r="F23" s="59"/>
      <c r="G23" s="59"/>
      <c r="H23" s="59"/>
      <c r="I23" s="59"/>
      <c r="J23" s="59"/>
    </row>
    <row r="24" spans="1:10" x14ac:dyDescent="0.3">
      <c r="A24" s="1">
        <v>4</v>
      </c>
      <c r="B24" s="59" t="s">
        <v>3</v>
      </c>
      <c r="C24" s="59"/>
      <c r="D24" s="59"/>
      <c r="E24" s="59"/>
      <c r="F24" s="59"/>
      <c r="G24" s="59"/>
      <c r="H24" s="59"/>
      <c r="I24" s="59"/>
      <c r="J24" s="59"/>
    </row>
    <row r="25" spans="1:10" x14ac:dyDescent="0.3">
      <c r="A25" s="1">
        <v>5</v>
      </c>
      <c r="B25" s="59" t="s">
        <v>4</v>
      </c>
      <c r="C25" s="59"/>
      <c r="D25" s="59"/>
      <c r="E25" s="59"/>
      <c r="F25" s="59"/>
      <c r="G25" s="59"/>
      <c r="H25" s="59"/>
      <c r="I25" s="59"/>
      <c r="J25" s="59"/>
    </row>
    <row r="26" spans="1:10" x14ac:dyDescent="0.3">
      <c r="A26" s="1">
        <v>6</v>
      </c>
      <c r="B26" s="59" t="s">
        <v>5</v>
      </c>
      <c r="C26" s="59"/>
      <c r="D26" s="59"/>
      <c r="E26" s="59"/>
      <c r="F26" s="59"/>
      <c r="G26" s="59"/>
      <c r="H26" s="59"/>
      <c r="I26" s="59"/>
      <c r="J26" s="59"/>
    </row>
    <row r="27" spans="1:10" x14ac:dyDescent="0.3">
      <c r="A27" s="1">
        <v>7</v>
      </c>
      <c r="B27" s="59" t="s">
        <v>6</v>
      </c>
      <c r="C27" s="59"/>
      <c r="D27" s="59"/>
      <c r="E27" s="59"/>
      <c r="F27" s="59"/>
      <c r="G27" s="59"/>
      <c r="H27" s="59"/>
      <c r="I27" s="59"/>
      <c r="J27" s="59"/>
    </row>
    <row r="28" spans="1:10" x14ac:dyDescent="0.3">
      <c r="A28" s="1">
        <v>8</v>
      </c>
      <c r="B28" s="59" t="s">
        <v>7</v>
      </c>
      <c r="C28" s="59"/>
      <c r="D28" s="59"/>
      <c r="E28" s="59"/>
      <c r="F28" s="59"/>
      <c r="G28" s="59"/>
      <c r="H28" s="59"/>
      <c r="I28" s="59"/>
      <c r="J28" s="59"/>
    </row>
    <row r="29" spans="1:10" x14ac:dyDescent="0.3">
      <c r="A29" s="1">
        <v>9</v>
      </c>
      <c r="B29" s="59" t="s">
        <v>8</v>
      </c>
      <c r="C29" s="59"/>
      <c r="D29" s="59"/>
      <c r="E29" s="59"/>
      <c r="F29" s="59"/>
      <c r="G29" s="59"/>
      <c r="H29" s="59"/>
      <c r="I29" s="59"/>
      <c r="J29" s="59"/>
    </row>
    <row r="30" spans="1:10" x14ac:dyDescent="0.3">
      <c r="B30" s="58"/>
      <c r="C30" s="58"/>
      <c r="D30" s="58"/>
      <c r="E30" s="58"/>
      <c r="F30" s="58"/>
      <c r="G30" s="58"/>
      <c r="H30" s="58"/>
      <c r="I30" s="58"/>
      <c r="J30" s="58"/>
    </row>
    <row r="31" spans="1:10" x14ac:dyDescent="0.3">
      <c r="B31" s="58"/>
      <c r="C31" s="58"/>
      <c r="D31" s="58"/>
      <c r="E31" s="58"/>
      <c r="F31" s="58"/>
      <c r="G31" s="58"/>
      <c r="H31" s="58"/>
      <c r="I31" s="58"/>
      <c r="J31" s="58"/>
    </row>
    <row r="32" spans="1:10" x14ac:dyDescent="0.3">
      <c r="B32" s="58"/>
      <c r="C32" s="58"/>
      <c r="D32" s="58"/>
      <c r="E32" s="58"/>
      <c r="F32" s="58"/>
      <c r="G32" s="58"/>
      <c r="H32" s="58"/>
      <c r="I32" s="58"/>
      <c r="J32" s="58"/>
    </row>
    <row r="33" spans="2:10" x14ac:dyDescent="0.3">
      <c r="B33" s="58"/>
      <c r="C33" s="58"/>
      <c r="D33" s="58"/>
      <c r="E33" s="58"/>
      <c r="F33" s="58"/>
      <c r="G33" s="58"/>
      <c r="H33" s="58"/>
      <c r="I33" s="58"/>
      <c r="J33" s="58"/>
    </row>
    <row r="35" spans="2:10" x14ac:dyDescent="0.3">
      <c r="B35" s="58"/>
      <c r="C35" s="58"/>
      <c r="D35" s="58"/>
      <c r="E35" s="58"/>
      <c r="F35" s="58"/>
      <c r="G35" s="58"/>
      <c r="H35" s="58"/>
      <c r="I35" s="58"/>
      <c r="J35" s="58"/>
    </row>
    <row r="36" spans="2:10" x14ac:dyDescent="0.3">
      <c r="B36" s="58"/>
      <c r="C36" s="58"/>
      <c r="D36" s="58"/>
      <c r="E36" s="58"/>
      <c r="F36" s="58"/>
      <c r="G36" s="58"/>
      <c r="H36" s="58"/>
      <c r="I36" s="58"/>
      <c r="J36" s="58"/>
    </row>
    <row r="37" spans="2:10" x14ac:dyDescent="0.3">
      <c r="B37" s="58"/>
      <c r="C37" s="58"/>
      <c r="D37" s="58"/>
      <c r="E37" s="58"/>
      <c r="F37" s="58"/>
      <c r="G37" s="58"/>
      <c r="H37" s="58"/>
      <c r="I37" s="58"/>
      <c r="J37" s="58"/>
    </row>
    <row r="38" spans="2:10" x14ac:dyDescent="0.3">
      <c r="B38" s="58"/>
      <c r="C38" s="58"/>
      <c r="D38" s="58"/>
      <c r="E38" s="58"/>
      <c r="F38" s="58"/>
      <c r="G38" s="58"/>
      <c r="H38" s="58"/>
      <c r="I38" s="58"/>
      <c r="J38" s="58"/>
    </row>
    <row r="39" spans="2:10" x14ac:dyDescent="0.3">
      <c r="B39" s="58"/>
      <c r="C39" s="58"/>
      <c r="D39" s="58"/>
      <c r="E39" s="58"/>
      <c r="F39" s="58"/>
      <c r="G39" s="58"/>
      <c r="H39" s="58"/>
      <c r="I39" s="58"/>
      <c r="J39" s="58"/>
    </row>
    <row r="40" spans="2:10" x14ac:dyDescent="0.3">
      <c r="B40" s="58"/>
      <c r="C40" s="58"/>
      <c r="D40" s="58"/>
      <c r="E40" s="58"/>
      <c r="F40" s="58"/>
      <c r="G40" s="58"/>
      <c r="H40" s="58"/>
      <c r="I40" s="58"/>
      <c r="J40" s="58"/>
    </row>
  </sheetData>
  <mergeCells count="20">
    <mergeCell ref="A1:I3"/>
    <mergeCell ref="B21:J21"/>
    <mergeCell ref="B22:J22"/>
    <mergeCell ref="B23:J23"/>
    <mergeCell ref="B24:J24"/>
    <mergeCell ref="B25:J25"/>
    <mergeCell ref="B26:J26"/>
    <mergeCell ref="B28:J28"/>
    <mergeCell ref="B37:J37"/>
    <mergeCell ref="B38:J38"/>
    <mergeCell ref="B39:J39"/>
    <mergeCell ref="B40:J40"/>
    <mergeCell ref="B27:J27"/>
    <mergeCell ref="B30:J30"/>
    <mergeCell ref="B31:J31"/>
    <mergeCell ref="B32:J32"/>
    <mergeCell ref="B33:J33"/>
    <mergeCell ref="B35:J35"/>
    <mergeCell ref="B36:J36"/>
    <mergeCell ref="B29:J29"/>
  </mergeCells>
  <hyperlinks>
    <hyperlink ref="B21:J21" location="'Toon Hermans uren'!A1" display="Toon Hermans theater (op basis van van tevoren ingekochte uren)" xr:uid="{31B5172A-9E97-4985-B4EE-A7C598EF4E14}"/>
    <hyperlink ref="B22:J22" location="'Volt freq &amp; uren'!A1" display="Poppodium Volt Sittard (schoonmaak op basis van programmering &amp; handelingen)" xr:uid="{65BF32BF-08EE-4489-9A1E-6348A428A848}"/>
    <hyperlink ref="B23:J23" location="'Amstenrade freq'!A1" display="Bibliotheek Amstenrade (handelingenprogramma)" xr:uid="{715882FC-6009-494B-8F0E-DCE41B2AF81E}"/>
    <hyperlink ref="B24:J24" location="'Beek freq'!A1" display="Bibliotheek Beek (handelingenprogramma)" xr:uid="{F6FC5010-BC45-40BC-B6CF-E732E63C9B97}"/>
    <hyperlink ref="B25:J25" location="'Born freq'!A1" display="Bibliotheek Born (handelingenprogramma)" xr:uid="{24D1704E-3A8C-40EC-971F-C46B6D8CDC04}"/>
    <hyperlink ref="B26:J26" location="'Echt freq'!A1" display="Bibliotheek Echt (handelingenprogramma)" xr:uid="{0790553E-D420-4133-BE93-248B3D131400}"/>
    <hyperlink ref="B27:J27" location="'Geleen freq'!A1" display="Bibliotheek Geleen (handelingenprogramma)" xr:uid="{3BF9C844-BCF1-41CC-800C-8C154BB199E8}"/>
    <hyperlink ref="B28:J28" location="'Stein freq'!A1" display="Bibliotheek Stein (handelingenprogramma)" xr:uid="{BC1665CA-3FB9-45BA-8F1E-F122688865B0}"/>
    <hyperlink ref="B29:J29" location="'Museum freq'!A1" display="Museum Historie &amp; Archeologie Sittard (handelingenprogramma)" xr:uid="{01CC0BD6-E52A-4F48-ACCD-30DA6BC3649D}"/>
  </hyperlink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8914B-2D28-4727-9A68-1B520C683AB6}">
  <dimension ref="A1:AC176"/>
  <sheetViews>
    <sheetView workbookViewId="0"/>
  </sheetViews>
  <sheetFormatPr defaultColWidth="9.109375" defaultRowHeight="14.4" x14ac:dyDescent="0.3"/>
  <cols>
    <col min="1" max="1" width="5" style="5" customWidth="1"/>
    <col min="2" max="2" width="14.33203125" style="1" customWidth="1"/>
    <col min="3" max="3" width="4.88671875" style="1" customWidth="1"/>
    <col min="4" max="4" width="18.6640625" customWidth="1"/>
    <col min="5" max="5" width="1.88671875" style="1" customWidth="1"/>
    <col min="6" max="6" width="17.109375" customWidth="1"/>
    <col min="7" max="7" width="1.44140625" style="1" customWidth="1"/>
    <col min="8" max="8" width="17.33203125" customWidth="1"/>
    <col min="9" max="9" width="1.6640625" style="1" customWidth="1"/>
    <col min="10" max="10" width="17.6640625" customWidth="1"/>
    <col min="11" max="11" width="2.109375" style="1" customWidth="1"/>
    <col min="12" max="12" width="16.33203125" style="11" customWidth="1"/>
    <col min="13" max="29" width="9.109375" style="1"/>
    <col min="257" max="257" width="5" customWidth="1"/>
    <col min="258" max="258" width="14.33203125" customWidth="1"/>
    <col min="259" max="259" width="4.88671875" customWidth="1"/>
    <col min="260" max="260" width="18.6640625" customWidth="1"/>
    <col min="261" max="261" width="1.88671875" customWidth="1"/>
    <col min="262" max="262" width="17.109375" customWidth="1"/>
    <col min="263" max="263" width="1.44140625" customWidth="1"/>
    <col min="264" max="264" width="17.33203125" customWidth="1"/>
    <col min="265" max="265" width="1.6640625" customWidth="1"/>
    <col min="266" max="266" width="17.6640625" customWidth="1"/>
    <col min="267" max="267" width="2.109375" customWidth="1"/>
    <col min="268" max="268" width="16.33203125" customWidth="1"/>
    <col min="513" max="513" width="5" customWidth="1"/>
    <col min="514" max="514" width="14.33203125" customWidth="1"/>
    <col min="515" max="515" width="4.88671875" customWidth="1"/>
    <col min="516" max="516" width="18.6640625" customWidth="1"/>
    <col min="517" max="517" width="1.88671875" customWidth="1"/>
    <col min="518" max="518" width="17.109375" customWidth="1"/>
    <col min="519" max="519" width="1.44140625" customWidth="1"/>
    <col min="520" max="520" width="17.33203125" customWidth="1"/>
    <col min="521" max="521" width="1.6640625" customWidth="1"/>
    <col min="522" max="522" width="17.6640625" customWidth="1"/>
    <col min="523" max="523" width="2.109375" customWidth="1"/>
    <col min="524" max="524" width="16.33203125" customWidth="1"/>
    <col min="769" max="769" width="5" customWidth="1"/>
    <col min="770" max="770" width="14.33203125" customWidth="1"/>
    <col min="771" max="771" width="4.88671875" customWidth="1"/>
    <col min="772" max="772" width="18.6640625" customWidth="1"/>
    <col min="773" max="773" width="1.88671875" customWidth="1"/>
    <col min="774" max="774" width="17.109375" customWidth="1"/>
    <col min="775" max="775" width="1.44140625" customWidth="1"/>
    <col min="776" max="776" width="17.33203125" customWidth="1"/>
    <col min="777" max="777" width="1.6640625" customWidth="1"/>
    <col min="778" max="778" width="17.6640625" customWidth="1"/>
    <col min="779" max="779" width="2.109375" customWidth="1"/>
    <col min="780" max="780" width="16.33203125" customWidth="1"/>
    <col min="1025" max="1025" width="5" customWidth="1"/>
    <col min="1026" max="1026" width="14.33203125" customWidth="1"/>
    <col min="1027" max="1027" width="4.88671875" customWidth="1"/>
    <col min="1028" max="1028" width="18.6640625" customWidth="1"/>
    <col min="1029" max="1029" width="1.88671875" customWidth="1"/>
    <col min="1030" max="1030" width="17.109375" customWidth="1"/>
    <col min="1031" max="1031" width="1.44140625" customWidth="1"/>
    <col min="1032" max="1032" width="17.33203125" customWidth="1"/>
    <col min="1033" max="1033" width="1.6640625" customWidth="1"/>
    <col min="1034" max="1034" width="17.6640625" customWidth="1"/>
    <col min="1035" max="1035" width="2.109375" customWidth="1"/>
    <col min="1036" max="1036" width="16.33203125" customWidth="1"/>
    <col min="1281" max="1281" width="5" customWidth="1"/>
    <col min="1282" max="1282" width="14.33203125" customWidth="1"/>
    <col min="1283" max="1283" width="4.88671875" customWidth="1"/>
    <col min="1284" max="1284" width="18.6640625" customWidth="1"/>
    <col min="1285" max="1285" width="1.88671875" customWidth="1"/>
    <col min="1286" max="1286" width="17.109375" customWidth="1"/>
    <col min="1287" max="1287" width="1.44140625" customWidth="1"/>
    <col min="1288" max="1288" width="17.33203125" customWidth="1"/>
    <col min="1289" max="1289" width="1.6640625" customWidth="1"/>
    <col min="1290" max="1290" width="17.6640625" customWidth="1"/>
    <col min="1291" max="1291" width="2.109375" customWidth="1"/>
    <col min="1292" max="1292" width="16.33203125" customWidth="1"/>
    <col min="1537" max="1537" width="5" customWidth="1"/>
    <col min="1538" max="1538" width="14.33203125" customWidth="1"/>
    <col min="1539" max="1539" width="4.88671875" customWidth="1"/>
    <col min="1540" max="1540" width="18.6640625" customWidth="1"/>
    <col min="1541" max="1541" width="1.88671875" customWidth="1"/>
    <col min="1542" max="1542" width="17.109375" customWidth="1"/>
    <col min="1543" max="1543" width="1.44140625" customWidth="1"/>
    <col min="1544" max="1544" width="17.33203125" customWidth="1"/>
    <col min="1545" max="1545" width="1.6640625" customWidth="1"/>
    <col min="1546" max="1546" width="17.6640625" customWidth="1"/>
    <col min="1547" max="1547" width="2.109375" customWidth="1"/>
    <col min="1548" max="1548" width="16.33203125" customWidth="1"/>
    <col min="1793" max="1793" width="5" customWidth="1"/>
    <col min="1794" max="1794" width="14.33203125" customWidth="1"/>
    <col min="1795" max="1795" width="4.88671875" customWidth="1"/>
    <col min="1796" max="1796" width="18.6640625" customWidth="1"/>
    <col min="1797" max="1797" width="1.88671875" customWidth="1"/>
    <col min="1798" max="1798" width="17.109375" customWidth="1"/>
    <col min="1799" max="1799" width="1.44140625" customWidth="1"/>
    <col min="1800" max="1800" width="17.33203125" customWidth="1"/>
    <col min="1801" max="1801" width="1.6640625" customWidth="1"/>
    <col min="1802" max="1802" width="17.6640625" customWidth="1"/>
    <col min="1803" max="1803" width="2.109375" customWidth="1"/>
    <col min="1804" max="1804" width="16.33203125" customWidth="1"/>
    <col min="2049" max="2049" width="5" customWidth="1"/>
    <col min="2050" max="2050" width="14.33203125" customWidth="1"/>
    <col min="2051" max="2051" width="4.88671875" customWidth="1"/>
    <col min="2052" max="2052" width="18.6640625" customWidth="1"/>
    <col min="2053" max="2053" width="1.88671875" customWidth="1"/>
    <col min="2054" max="2054" width="17.109375" customWidth="1"/>
    <col min="2055" max="2055" width="1.44140625" customWidth="1"/>
    <col min="2056" max="2056" width="17.33203125" customWidth="1"/>
    <col min="2057" max="2057" width="1.6640625" customWidth="1"/>
    <col min="2058" max="2058" width="17.6640625" customWidth="1"/>
    <col min="2059" max="2059" width="2.109375" customWidth="1"/>
    <col min="2060" max="2060" width="16.33203125" customWidth="1"/>
    <col min="2305" max="2305" width="5" customWidth="1"/>
    <col min="2306" max="2306" width="14.33203125" customWidth="1"/>
    <col min="2307" max="2307" width="4.88671875" customWidth="1"/>
    <col min="2308" max="2308" width="18.6640625" customWidth="1"/>
    <col min="2309" max="2309" width="1.88671875" customWidth="1"/>
    <col min="2310" max="2310" width="17.109375" customWidth="1"/>
    <col min="2311" max="2311" width="1.44140625" customWidth="1"/>
    <col min="2312" max="2312" width="17.33203125" customWidth="1"/>
    <col min="2313" max="2313" width="1.6640625" customWidth="1"/>
    <col min="2314" max="2314" width="17.6640625" customWidth="1"/>
    <col min="2315" max="2315" width="2.109375" customWidth="1"/>
    <col min="2316" max="2316" width="16.33203125" customWidth="1"/>
    <col min="2561" max="2561" width="5" customWidth="1"/>
    <col min="2562" max="2562" width="14.33203125" customWidth="1"/>
    <col min="2563" max="2563" width="4.88671875" customWidth="1"/>
    <col min="2564" max="2564" width="18.6640625" customWidth="1"/>
    <col min="2565" max="2565" width="1.88671875" customWidth="1"/>
    <col min="2566" max="2566" width="17.109375" customWidth="1"/>
    <col min="2567" max="2567" width="1.44140625" customWidth="1"/>
    <col min="2568" max="2568" width="17.33203125" customWidth="1"/>
    <col min="2569" max="2569" width="1.6640625" customWidth="1"/>
    <col min="2570" max="2570" width="17.6640625" customWidth="1"/>
    <col min="2571" max="2571" width="2.109375" customWidth="1"/>
    <col min="2572" max="2572" width="16.33203125" customWidth="1"/>
    <col min="2817" max="2817" width="5" customWidth="1"/>
    <col min="2818" max="2818" width="14.33203125" customWidth="1"/>
    <col min="2819" max="2819" width="4.88671875" customWidth="1"/>
    <col min="2820" max="2820" width="18.6640625" customWidth="1"/>
    <col min="2821" max="2821" width="1.88671875" customWidth="1"/>
    <col min="2822" max="2822" width="17.109375" customWidth="1"/>
    <col min="2823" max="2823" width="1.44140625" customWidth="1"/>
    <col min="2824" max="2824" width="17.33203125" customWidth="1"/>
    <col min="2825" max="2825" width="1.6640625" customWidth="1"/>
    <col min="2826" max="2826" width="17.6640625" customWidth="1"/>
    <col min="2827" max="2827" width="2.109375" customWidth="1"/>
    <col min="2828" max="2828" width="16.33203125" customWidth="1"/>
    <col min="3073" max="3073" width="5" customWidth="1"/>
    <col min="3074" max="3074" width="14.33203125" customWidth="1"/>
    <col min="3075" max="3075" width="4.88671875" customWidth="1"/>
    <col min="3076" max="3076" width="18.6640625" customWidth="1"/>
    <col min="3077" max="3077" width="1.88671875" customWidth="1"/>
    <col min="3078" max="3078" width="17.109375" customWidth="1"/>
    <col min="3079" max="3079" width="1.44140625" customWidth="1"/>
    <col min="3080" max="3080" width="17.33203125" customWidth="1"/>
    <col min="3081" max="3081" width="1.6640625" customWidth="1"/>
    <col min="3082" max="3082" width="17.6640625" customWidth="1"/>
    <col min="3083" max="3083" width="2.109375" customWidth="1"/>
    <col min="3084" max="3084" width="16.33203125" customWidth="1"/>
    <col min="3329" max="3329" width="5" customWidth="1"/>
    <col min="3330" max="3330" width="14.33203125" customWidth="1"/>
    <col min="3331" max="3331" width="4.88671875" customWidth="1"/>
    <col min="3332" max="3332" width="18.6640625" customWidth="1"/>
    <col min="3333" max="3333" width="1.88671875" customWidth="1"/>
    <col min="3334" max="3334" width="17.109375" customWidth="1"/>
    <col min="3335" max="3335" width="1.44140625" customWidth="1"/>
    <col min="3336" max="3336" width="17.33203125" customWidth="1"/>
    <col min="3337" max="3337" width="1.6640625" customWidth="1"/>
    <col min="3338" max="3338" width="17.6640625" customWidth="1"/>
    <col min="3339" max="3339" width="2.109375" customWidth="1"/>
    <col min="3340" max="3340" width="16.33203125" customWidth="1"/>
    <col min="3585" max="3585" width="5" customWidth="1"/>
    <col min="3586" max="3586" width="14.33203125" customWidth="1"/>
    <col min="3587" max="3587" width="4.88671875" customWidth="1"/>
    <col min="3588" max="3588" width="18.6640625" customWidth="1"/>
    <col min="3589" max="3589" width="1.88671875" customWidth="1"/>
    <col min="3590" max="3590" width="17.109375" customWidth="1"/>
    <col min="3591" max="3591" width="1.44140625" customWidth="1"/>
    <col min="3592" max="3592" width="17.33203125" customWidth="1"/>
    <col min="3593" max="3593" width="1.6640625" customWidth="1"/>
    <col min="3594" max="3594" width="17.6640625" customWidth="1"/>
    <col min="3595" max="3595" width="2.109375" customWidth="1"/>
    <col min="3596" max="3596" width="16.33203125" customWidth="1"/>
    <col min="3841" max="3841" width="5" customWidth="1"/>
    <col min="3842" max="3842" width="14.33203125" customWidth="1"/>
    <col min="3843" max="3843" width="4.88671875" customWidth="1"/>
    <col min="3844" max="3844" width="18.6640625" customWidth="1"/>
    <col min="3845" max="3845" width="1.88671875" customWidth="1"/>
    <col min="3846" max="3846" width="17.109375" customWidth="1"/>
    <col min="3847" max="3847" width="1.44140625" customWidth="1"/>
    <col min="3848" max="3848" width="17.33203125" customWidth="1"/>
    <col min="3849" max="3849" width="1.6640625" customWidth="1"/>
    <col min="3850" max="3850" width="17.6640625" customWidth="1"/>
    <col min="3851" max="3851" width="2.109375" customWidth="1"/>
    <col min="3852" max="3852" width="16.33203125" customWidth="1"/>
    <col min="4097" max="4097" width="5" customWidth="1"/>
    <col min="4098" max="4098" width="14.33203125" customWidth="1"/>
    <col min="4099" max="4099" width="4.88671875" customWidth="1"/>
    <col min="4100" max="4100" width="18.6640625" customWidth="1"/>
    <col min="4101" max="4101" width="1.88671875" customWidth="1"/>
    <col min="4102" max="4102" width="17.109375" customWidth="1"/>
    <col min="4103" max="4103" width="1.44140625" customWidth="1"/>
    <col min="4104" max="4104" width="17.33203125" customWidth="1"/>
    <col min="4105" max="4105" width="1.6640625" customWidth="1"/>
    <col min="4106" max="4106" width="17.6640625" customWidth="1"/>
    <col min="4107" max="4107" width="2.109375" customWidth="1"/>
    <col min="4108" max="4108" width="16.33203125" customWidth="1"/>
    <col min="4353" max="4353" width="5" customWidth="1"/>
    <col min="4354" max="4354" width="14.33203125" customWidth="1"/>
    <col min="4355" max="4355" width="4.88671875" customWidth="1"/>
    <col min="4356" max="4356" width="18.6640625" customWidth="1"/>
    <col min="4357" max="4357" width="1.88671875" customWidth="1"/>
    <col min="4358" max="4358" width="17.109375" customWidth="1"/>
    <col min="4359" max="4359" width="1.44140625" customWidth="1"/>
    <col min="4360" max="4360" width="17.33203125" customWidth="1"/>
    <col min="4361" max="4361" width="1.6640625" customWidth="1"/>
    <col min="4362" max="4362" width="17.6640625" customWidth="1"/>
    <col min="4363" max="4363" width="2.109375" customWidth="1"/>
    <col min="4364" max="4364" width="16.33203125" customWidth="1"/>
    <col min="4609" max="4609" width="5" customWidth="1"/>
    <col min="4610" max="4610" width="14.33203125" customWidth="1"/>
    <col min="4611" max="4611" width="4.88671875" customWidth="1"/>
    <col min="4612" max="4612" width="18.6640625" customWidth="1"/>
    <col min="4613" max="4613" width="1.88671875" customWidth="1"/>
    <col min="4614" max="4614" width="17.109375" customWidth="1"/>
    <col min="4615" max="4615" width="1.44140625" customWidth="1"/>
    <col min="4616" max="4616" width="17.33203125" customWidth="1"/>
    <col min="4617" max="4617" width="1.6640625" customWidth="1"/>
    <col min="4618" max="4618" width="17.6640625" customWidth="1"/>
    <col min="4619" max="4619" width="2.109375" customWidth="1"/>
    <col min="4620" max="4620" width="16.33203125" customWidth="1"/>
    <col min="4865" max="4865" width="5" customWidth="1"/>
    <col min="4866" max="4866" width="14.33203125" customWidth="1"/>
    <col min="4867" max="4867" width="4.88671875" customWidth="1"/>
    <col min="4868" max="4868" width="18.6640625" customWidth="1"/>
    <col min="4869" max="4869" width="1.88671875" customWidth="1"/>
    <col min="4870" max="4870" width="17.109375" customWidth="1"/>
    <col min="4871" max="4871" width="1.44140625" customWidth="1"/>
    <col min="4872" max="4872" width="17.33203125" customWidth="1"/>
    <col min="4873" max="4873" width="1.6640625" customWidth="1"/>
    <col min="4874" max="4874" width="17.6640625" customWidth="1"/>
    <col min="4875" max="4875" width="2.109375" customWidth="1"/>
    <col min="4876" max="4876" width="16.33203125" customWidth="1"/>
    <col min="5121" max="5121" width="5" customWidth="1"/>
    <col min="5122" max="5122" width="14.33203125" customWidth="1"/>
    <col min="5123" max="5123" width="4.88671875" customWidth="1"/>
    <col min="5124" max="5124" width="18.6640625" customWidth="1"/>
    <col min="5125" max="5125" width="1.88671875" customWidth="1"/>
    <col min="5126" max="5126" width="17.109375" customWidth="1"/>
    <col min="5127" max="5127" width="1.44140625" customWidth="1"/>
    <col min="5128" max="5128" width="17.33203125" customWidth="1"/>
    <col min="5129" max="5129" width="1.6640625" customWidth="1"/>
    <col min="5130" max="5130" width="17.6640625" customWidth="1"/>
    <col min="5131" max="5131" width="2.109375" customWidth="1"/>
    <col min="5132" max="5132" width="16.33203125" customWidth="1"/>
    <col min="5377" max="5377" width="5" customWidth="1"/>
    <col min="5378" max="5378" width="14.33203125" customWidth="1"/>
    <col min="5379" max="5379" width="4.88671875" customWidth="1"/>
    <col min="5380" max="5380" width="18.6640625" customWidth="1"/>
    <col min="5381" max="5381" width="1.88671875" customWidth="1"/>
    <col min="5382" max="5382" width="17.109375" customWidth="1"/>
    <col min="5383" max="5383" width="1.44140625" customWidth="1"/>
    <col min="5384" max="5384" width="17.33203125" customWidth="1"/>
    <col min="5385" max="5385" width="1.6640625" customWidth="1"/>
    <col min="5386" max="5386" width="17.6640625" customWidth="1"/>
    <col min="5387" max="5387" width="2.109375" customWidth="1"/>
    <col min="5388" max="5388" width="16.33203125" customWidth="1"/>
    <col min="5633" max="5633" width="5" customWidth="1"/>
    <col min="5634" max="5634" width="14.33203125" customWidth="1"/>
    <col min="5635" max="5635" width="4.88671875" customWidth="1"/>
    <col min="5636" max="5636" width="18.6640625" customWidth="1"/>
    <col min="5637" max="5637" width="1.88671875" customWidth="1"/>
    <col min="5638" max="5638" width="17.109375" customWidth="1"/>
    <col min="5639" max="5639" width="1.44140625" customWidth="1"/>
    <col min="5640" max="5640" width="17.33203125" customWidth="1"/>
    <col min="5641" max="5641" width="1.6640625" customWidth="1"/>
    <col min="5642" max="5642" width="17.6640625" customWidth="1"/>
    <col min="5643" max="5643" width="2.109375" customWidth="1"/>
    <col min="5644" max="5644" width="16.33203125" customWidth="1"/>
    <col min="5889" max="5889" width="5" customWidth="1"/>
    <col min="5890" max="5890" width="14.33203125" customWidth="1"/>
    <col min="5891" max="5891" width="4.88671875" customWidth="1"/>
    <col min="5892" max="5892" width="18.6640625" customWidth="1"/>
    <col min="5893" max="5893" width="1.88671875" customWidth="1"/>
    <col min="5894" max="5894" width="17.109375" customWidth="1"/>
    <col min="5895" max="5895" width="1.44140625" customWidth="1"/>
    <col min="5896" max="5896" width="17.33203125" customWidth="1"/>
    <col min="5897" max="5897" width="1.6640625" customWidth="1"/>
    <col min="5898" max="5898" width="17.6640625" customWidth="1"/>
    <col min="5899" max="5899" width="2.109375" customWidth="1"/>
    <col min="5900" max="5900" width="16.33203125" customWidth="1"/>
    <col min="6145" max="6145" width="5" customWidth="1"/>
    <col min="6146" max="6146" width="14.33203125" customWidth="1"/>
    <col min="6147" max="6147" width="4.88671875" customWidth="1"/>
    <col min="6148" max="6148" width="18.6640625" customWidth="1"/>
    <col min="6149" max="6149" width="1.88671875" customWidth="1"/>
    <col min="6150" max="6150" width="17.109375" customWidth="1"/>
    <col min="6151" max="6151" width="1.44140625" customWidth="1"/>
    <col min="6152" max="6152" width="17.33203125" customWidth="1"/>
    <col min="6153" max="6153" width="1.6640625" customWidth="1"/>
    <col min="6154" max="6154" width="17.6640625" customWidth="1"/>
    <col min="6155" max="6155" width="2.109375" customWidth="1"/>
    <col min="6156" max="6156" width="16.33203125" customWidth="1"/>
    <col min="6401" max="6401" width="5" customWidth="1"/>
    <col min="6402" max="6402" width="14.33203125" customWidth="1"/>
    <col min="6403" max="6403" width="4.88671875" customWidth="1"/>
    <col min="6404" max="6404" width="18.6640625" customWidth="1"/>
    <col min="6405" max="6405" width="1.88671875" customWidth="1"/>
    <col min="6406" max="6406" width="17.109375" customWidth="1"/>
    <col min="6407" max="6407" width="1.44140625" customWidth="1"/>
    <col min="6408" max="6408" width="17.33203125" customWidth="1"/>
    <col min="6409" max="6409" width="1.6640625" customWidth="1"/>
    <col min="6410" max="6410" width="17.6640625" customWidth="1"/>
    <col min="6411" max="6411" width="2.109375" customWidth="1"/>
    <col min="6412" max="6412" width="16.33203125" customWidth="1"/>
    <col min="6657" max="6657" width="5" customWidth="1"/>
    <col min="6658" max="6658" width="14.33203125" customWidth="1"/>
    <col min="6659" max="6659" width="4.88671875" customWidth="1"/>
    <col min="6660" max="6660" width="18.6640625" customWidth="1"/>
    <col min="6661" max="6661" width="1.88671875" customWidth="1"/>
    <col min="6662" max="6662" width="17.109375" customWidth="1"/>
    <col min="6663" max="6663" width="1.44140625" customWidth="1"/>
    <col min="6664" max="6664" width="17.33203125" customWidth="1"/>
    <col min="6665" max="6665" width="1.6640625" customWidth="1"/>
    <col min="6666" max="6666" width="17.6640625" customWidth="1"/>
    <col min="6667" max="6667" width="2.109375" customWidth="1"/>
    <col min="6668" max="6668" width="16.33203125" customWidth="1"/>
    <col min="6913" max="6913" width="5" customWidth="1"/>
    <col min="6914" max="6914" width="14.33203125" customWidth="1"/>
    <col min="6915" max="6915" width="4.88671875" customWidth="1"/>
    <col min="6916" max="6916" width="18.6640625" customWidth="1"/>
    <col min="6917" max="6917" width="1.88671875" customWidth="1"/>
    <col min="6918" max="6918" width="17.109375" customWidth="1"/>
    <col min="6919" max="6919" width="1.44140625" customWidth="1"/>
    <col min="6920" max="6920" width="17.33203125" customWidth="1"/>
    <col min="6921" max="6921" width="1.6640625" customWidth="1"/>
    <col min="6922" max="6922" width="17.6640625" customWidth="1"/>
    <col min="6923" max="6923" width="2.109375" customWidth="1"/>
    <col min="6924" max="6924" width="16.33203125" customWidth="1"/>
    <col min="7169" max="7169" width="5" customWidth="1"/>
    <col min="7170" max="7170" width="14.33203125" customWidth="1"/>
    <col min="7171" max="7171" width="4.88671875" customWidth="1"/>
    <col min="7172" max="7172" width="18.6640625" customWidth="1"/>
    <col min="7173" max="7173" width="1.88671875" customWidth="1"/>
    <col min="7174" max="7174" width="17.109375" customWidth="1"/>
    <col min="7175" max="7175" width="1.44140625" customWidth="1"/>
    <col min="7176" max="7176" width="17.33203125" customWidth="1"/>
    <col min="7177" max="7177" width="1.6640625" customWidth="1"/>
    <col min="7178" max="7178" width="17.6640625" customWidth="1"/>
    <col min="7179" max="7179" width="2.109375" customWidth="1"/>
    <col min="7180" max="7180" width="16.33203125" customWidth="1"/>
    <col min="7425" max="7425" width="5" customWidth="1"/>
    <col min="7426" max="7426" width="14.33203125" customWidth="1"/>
    <col min="7427" max="7427" width="4.88671875" customWidth="1"/>
    <col min="7428" max="7428" width="18.6640625" customWidth="1"/>
    <col min="7429" max="7429" width="1.88671875" customWidth="1"/>
    <col min="7430" max="7430" width="17.109375" customWidth="1"/>
    <col min="7431" max="7431" width="1.44140625" customWidth="1"/>
    <col min="7432" max="7432" width="17.33203125" customWidth="1"/>
    <col min="7433" max="7433" width="1.6640625" customWidth="1"/>
    <col min="7434" max="7434" width="17.6640625" customWidth="1"/>
    <col min="7435" max="7435" width="2.109375" customWidth="1"/>
    <col min="7436" max="7436" width="16.33203125" customWidth="1"/>
    <col min="7681" max="7681" width="5" customWidth="1"/>
    <col min="7682" max="7682" width="14.33203125" customWidth="1"/>
    <col min="7683" max="7683" width="4.88671875" customWidth="1"/>
    <col min="7684" max="7684" width="18.6640625" customWidth="1"/>
    <col min="7685" max="7685" width="1.88671875" customWidth="1"/>
    <col min="7686" max="7686" width="17.109375" customWidth="1"/>
    <col min="7687" max="7687" width="1.44140625" customWidth="1"/>
    <col min="7688" max="7688" width="17.33203125" customWidth="1"/>
    <col min="7689" max="7689" width="1.6640625" customWidth="1"/>
    <col min="7690" max="7690" width="17.6640625" customWidth="1"/>
    <col min="7691" max="7691" width="2.109375" customWidth="1"/>
    <col min="7692" max="7692" width="16.33203125" customWidth="1"/>
    <col min="7937" max="7937" width="5" customWidth="1"/>
    <col min="7938" max="7938" width="14.33203125" customWidth="1"/>
    <col min="7939" max="7939" width="4.88671875" customWidth="1"/>
    <col min="7940" max="7940" width="18.6640625" customWidth="1"/>
    <col min="7941" max="7941" width="1.88671875" customWidth="1"/>
    <col min="7942" max="7942" width="17.109375" customWidth="1"/>
    <col min="7943" max="7943" width="1.44140625" customWidth="1"/>
    <col min="7944" max="7944" width="17.33203125" customWidth="1"/>
    <col min="7945" max="7945" width="1.6640625" customWidth="1"/>
    <col min="7946" max="7946" width="17.6640625" customWidth="1"/>
    <col min="7947" max="7947" width="2.109375" customWidth="1"/>
    <col min="7948" max="7948" width="16.33203125" customWidth="1"/>
    <col min="8193" max="8193" width="5" customWidth="1"/>
    <col min="8194" max="8194" width="14.33203125" customWidth="1"/>
    <col min="8195" max="8195" width="4.88671875" customWidth="1"/>
    <col min="8196" max="8196" width="18.6640625" customWidth="1"/>
    <col min="8197" max="8197" width="1.88671875" customWidth="1"/>
    <col min="8198" max="8198" width="17.109375" customWidth="1"/>
    <col min="8199" max="8199" width="1.44140625" customWidth="1"/>
    <col min="8200" max="8200" width="17.33203125" customWidth="1"/>
    <col min="8201" max="8201" width="1.6640625" customWidth="1"/>
    <col min="8202" max="8202" width="17.6640625" customWidth="1"/>
    <col min="8203" max="8203" width="2.109375" customWidth="1"/>
    <col min="8204" max="8204" width="16.33203125" customWidth="1"/>
    <col min="8449" max="8449" width="5" customWidth="1"/>
    <col min="8450" max="8450" width="14.33203125" customWidth="1"/>
    <col min="8451" max="8451" width="4.88671875" customWidth="1"/>
    <col min="8452" max="8452" width="18.6640625" customWidth="1"/>
    <col min="8453" max="8453" width="1.88671875" customWidth="1"/>
    <col min="8454" max="8454" width="17.109375" customWidth="1"/>
    <col min="8455" max="8455" width="1.44140625" customWidth="1"/>
    <col min="8456" max="8456" width="17.33203125" customWidth="1"/>
    <col min="8457" max="8457" width="1.6640625" customWidth="1"/>
    <col min="8458" max="8458" width="17.6640625" customWidth="1"/>
    <col min="8459" max="8459" width="2.109375" customWidth="1"/>
    <col min="8460" max="8460" width="16.33203125" customWidth="1"/>
    <col min="8705" max="8705" width="5" customWidth="1"/>
    <col min="8706" max="8706" width="14.33203125" customWidth="1"/>
    <col min="8707" max="8707" width="4.88671875" customWidth="1"/>
    <col min="8708" max="8708" width="18.6640625" customWidth="1"/>
    <col min="8709" max="8709" width="1.88671875" customWidth="1"/>
    <col min="8710" max="8710" width="17.109375" customWidth="1"/>
    <col min="8711" max="8711" width="1.44140625" customWidth="1"/>
    <col min="8712" max="8712" width="17.33203125" customWidth="1"/>
    <col min="8713" max="8713" width="1.6640625" customWidth="1"/>
    <col min="8714" max="8714" width="17.6640625" customWidth="1"/>
    <col min="8715" max="8715" width="2.109375" customWidth="1"/>
    <col min="8716" max="8716" width="16.33203125" customWidth="1"/>
    <col min="8961" max="8961" width="5" customWidth="1"/>
    <col min="8962" max="8962" width="14.33203125" customWidth="1"/>
    <col min="8963" max="8963" width="4.88671875" customWidth="1"/>
    <col min="8964" max="8964" width="18.6640625" customWidth="1"/>
    <col min="8965" max="8965" width="1.88671875" customWidth="1"/>
    <col min="8966" max="8966" width="17.109375" customWidth="1"/>
    <col min="8967" max="8967" width="1.44140625" customWidth="1"/>
    <col min="8968" max="8968" width="17.33203125" customWidth="1"/>
    <col min="8969" max="8969" width="1.6640625" customWidth="1"/>
    <col min="8970" max="8970" width="17.6640625" customWidth="1"/>
    <col min="8971" max="8971" width="2.109375" customWidth="1"/>
    <col min="8972" max="8972" width="16.33203125" customWidth="1"/>
    <col min="9217" max="9217" width="5" customWidth="1"/>
    <col min="9218" max="9218" width="14.33203125" customWidth="1"/>
    <col min="9219" max="9219" width="4.88671875" customWidth="1"/>
    <col min="9220" max="9220" width="18.6640625" customWidth="1"/>
    <col min="9221" max="9221" width="1.88671875" customWidth="1"/>
    <col min="9222" max="9222" width="17.109375" customWidth="1"/>
    <col min="9223" max="9223" width="1.44140625" customWidth="1"/>
    <col min="9224" max="9224" width="17.33203125" customWidth="1"/>
    <col min="9225" max="9225" width="1.6640625" customWidth="1"/>
    <col min="9226" max="9226" width="17.6640625" customWidth="1"/>
    <col min="9227" max="9227" width="2.109375" customWidth="1"/>
    <col min="9228" max="9228" width="16.33203125" customWidth="1"/>
    <col min="9473" max="9473" width="5" customWidth="1"/>
    <col min="9474" max="9474" width="14.33203125" customWidth="1"/>
    <col min="9475" max="9475" width="4.88671875" customWidth="1"/>
    <col min="9476" max="9476" width="18.6640625" customWidth="1"/>
    <col min="9477" max="9477" width="1.88671875" customWidth="1"/>
    <col min="9478" max="9478" width="17.109375" customWidth="1"/>
    <col min="9479" max="9479" width="1.44140625" customWidth="1"/>
    <col min="9480" max="9480" width="17.33203125" customWidth="1"/>
    <col min="9481" max="9481" width="1.6640625" customWidth="1"/>
    <col min="9482" max="9482" width="17.6640625" customWidth="1"/>
    <col min="9483" max="9483" width="2.109375" customWidth="1"/>
    <col min="9484" max="9484" width="16.33203125" customWidth="1"/>
    <col min="9729" max="9729" width="5" customWidth="1"/>
    <col min="9730" max="9730" width="14.33203125" customWidth="1"/>
    <col min="9731" max="9731" width="4.88671875" customWidth="1"/>
    <col min="9732" max="9732" width="18.6640625" customWidth="1"/>
    <col min="9733" max="9733" width="1.88671875" customWidth="1"/>
    <col min="9734" max="9734" width="17.109375" customWidth="1"/>
    <col min="9735" max="9735" width="1.44140625" customWidth="1"/>
    <col min="9736" max="9736" width="17.33203125" customWidth="1"/>
    <col min="9737" max="9737" width="1.6640625" customWidth="1"/>
    <col min="9738" max="9738" width="17.6640625" customWidth="1"/>
    <col min="9739" max="9739" width="2.109375" customWidth="1"/>
    <col min="9740" max="9740" width="16.33203125" customWidth="1"/>
    <col min="9985" max="9985" width="5" customWidth="1"/>
    <col min="9986" max="9986" width="14.33203125" customWidth="1"/>
    <col min="9987" max="9987" width="4.88671875" customWidth="1"/>
    <col min="9988" max="9988" width="18.6640625" customWidth="1"/>
    <col min="9989" max="9989" width="1.88671875" customWidth="1"/>
    <col min="9990" max="9990" width="17.109375" customWidth="1"/>
    <col min="9991" max="9991" width="1.44140625" customWidth="1"/>
    <col min="9992" max="9992" width="17.33203125" customWidth="1"/>
    <col min="9993" max="9993" width="1.6640625" customWidth="1"/>
    <col min="9994" max="9994" width="17.6640625" customWidth="1"/>
    <col min="9995" max="9995" width="2.109375" customWidth="1"/>
    <col min="9996" max="9996" width="16.33203125" customWidth="1"/>
    <col min="10241" max="10241" width="5" customWidth="1"/>
    <col min="10242" max="10242" width="14.33203125" customWidth="1"/>
    <col min="10243" max="10243" width="4.88671875" customWidth="1"/>
    <col min="10244" max="10244" width="18.6640625" customWidth="1"/>
    <col min="10245" max="10245" width="1.88671875" customWidth="1"/>
    <col min="10246" max="10246" width="17.109375" customWidth="1"/>
    <col min="10247" max="10247" width="1.44140625" customWidth="1"/>
    <col min="10248" max="10248" width="17.33203125" customWidth="1"/>
    <col min="10249" max="10249" width="1.6640625" customWidth="1"/>
    <col min="10250" max="10250" width="17.6640625" customWidth="1"/>
    <col min="10251" max="10251" width="2.109375" customWidth="1"/>
    <col min="10252" max="10252" width="16.33203125" customWidth="1"/>
    <col min="10497" max="10497" width="5" customWidth="1"/>
    <col min="10498" max="10498" width="14.33203125" customWidth="1"/>
    <col min="10499" max="10499" width="4.88671875" customWidth="1"/>
    <col min="10500" max="10500" width="18.6640625" customWidth="1"/>
    <col min="10501" max="10501" width="1.88671875" customWidth="1"/>
    <col min="10502" max="10502" width="17.109375" customWidth="1"/>
    <col min="10503" max="10503" width="1.44140625" customWidth="1"/>
    <col min="10504" max="10504" width="17.33203125" customWidth="1"/>
    <col min="10505" max="10505" width="1.6640625" customWidth="1"/>
    <col min="10506" max="10506" width="17.6640625" customWidth="1"/>
    <col min="10507" max="10507" width="2.109375" customWidth="1"/>
    <col min="10508" max="10508" width="16.33203125" customWidth="1"/>
    <col min="10753" max="10753" width="5" customWidth="1"/>
    <col min="10754" max="10754" width="14.33203125" customWidth="1"/>
    <col min="10755" max="10755" width="4.88671875" customWidth="1"/>
    <col min="10756" max="10756" width="18.6640625" customWidth="1"/>
    <col min="10757" max="10757" width="1.88671875" customWidth="1"/>
    <col min="10758" max="10758" width="17.109375" customWidth="1"/>
    <col min="10759" max="10759" width="1.44140625" customWidth="1"/>
    <col min="10760" max="10760" width="17.33203125" customWidth="1"/>
    <col min="10761" max="10761" width="1.6640625" customWidth="1"/>
    <col min="10762" max="10762" width="17.6640625" customWidth="1"/>
    <col min="10763" max="10763" width="2.109375" customWidth="1"/>
    <col min="10764" max="10764" width="16.33203125" customWidth="1"/>
    <col min="11009" max="11009" width="5" customWidth="1"/>
    <col min="11010" max="11010" width="14.33203125" customWidth="1"/>
    <col min="11011" max="11011" width="4.88671875" customWidth="1"/>
    <col min="11012" max="11012" width="18.6640625" customWidth="1"/>
    <col min="11013" max="11013" width="1.88671875" customWidth="1"/>
    <col min="11014" max="11014" width="17.109375" customWidth="1"/>
    <col min="11015" max="11015" width="1.44140625" customWidth="1"/>
    <col min="11016" max="11016" width="17.33203125" customWidth="1"/>
    <col min="11017" max="11017" width="1.6640625" customWidth="1"/>
    <col min="11018" max="11018" width="17.6640625" customWidth="1"/>
    <col min="11019" max="11019" width="2.109375" customWidth="1"/>
    <col min="11020" max="11020" width="16.33203125" customWidth="1"/>
    <col min="11265" max="11265" width="5" customWidth="1"/>
    <col min="11266" max="11266" width="14.33203125" customWidth="1"/>
    <col min="11267" max="11267" width="4.88671875" customWidth="1"/>
    <col min="11268" max="11268" width="18.6640625" customWidth="1"/>
    <col min="11269" max="11269" width="1.88671875" customWidth="1"/>
    <col min="11270" max="11270" width="17.109375" customWidth="1"/>
    <col min="11271" max="11271" width="1.44140625" customWidth="1"/>
    <col min="11272" max="11272" width="17.33203125" customWidth="1"/>
    <col min="11273" max="11273" width="1.6640625" customWidth="1"/>
    <col min="11274" max="11274" width="17.6640625" customWidth="1"/>
    <col min="11275" max="11275" width="2.109375" customWidth="1"/>
    <col min="11276" max="11276" width="16.33203125" customWidth="1"/>
    <col min="11521" max="11521" width="5" customWidth="1"/>
    <col min="11522" max="11522" width="14.33203125" customWidth="1"/>
    <col min="11523" max="11523" width="4.88671875" customWidth="1"/>
    <col min="11524" max="11524" width="18.6640625" customWidth="1"/>
    <col min="11525" max="11525" width="1.88671875" customWidth="1"/>
    <col min="11526" max="11526" width="17.109375" customWidth="1"/>
    <col min="11527" max="11527" width="1.44140625" customWidth="1"/>
    <col min="11528" max="11528" width="17.33203125" customWidth="1"/>
    <col min="11529" max="11529" width="1.6640625" customWidth="1"/>
    <col min="11530" max="11530" width="17.6640625" customWidth="1"/>
    <col min="11531" max="11531" width="2.109375" customWidth="1"/>
    <col min="11532" max="11532" width="16.33203125" customWidth="1"/>
    <col min="11777" max="11777" width="5" customWidth="1"/>
    <col min="11778" max="11778" width="14.33203125" customWidth="1"/>
    <col min="11779" max="11779" width="4.88671875" customWidth="1"/>
    <col min="11780" max="11780" width="18.6640625" customWidth="1"/>
    <col min="11781" max="11781" width="1.88671875" customWidth="1"/>
    <col min="11782" max="11782" width="17.109375" customWidth="1"/>
    <col min="11783" max="11783" width="1.44140625" customWidth="1"/>
    <col min="11784" max="11784" width="17.33203125" customWidth="1"/>
    <col min="11785" max="11785" width="1.6640625" customWidth="1"/>
    <col min="11786" max="11786" width="17.6640625" customWidth="1"/>
    <col min="11787" max="11787" width="2.109375" customWidth="1"/>
    <col min="11788" max="11788" width="16.33203125" customWidth="1"/>
    <col min="12033" max="12033" width="5" customWidth="1"/>
    <col min="12034" max="12034" width="14.33203125" customWidth="1"/>
    <col min="12035" max="12035" width="4.88671875" customWidth="1"/>
    <col min="12036" max="12036" width="18.6640625" customWidth="1"/>
    <col min="12037" max="12037" width="1.88671875" customWidth="1"/>
    <col min="12038" max="12038" width="17.109375" customWidth="1"/>
    <col min="12039" max="12039" width="1.44140625" customWidth="1"/>
    <col min="12040" max="12040" width="17.33203125" customWidth="1"/>
    <col min="12041" max="12041" width="1.6640625" customWidth="1"/>
    <col min="12042" max="12042" width="17.6640625" customWidth="1"/>
    <col min="12043" max="12043" width="2.109375" customWidth="1"/>
    <col min="12044" max="12044" width="16.33203125" customWidth="1"/>
    <col min="12289" max="12289" width="5" customWidth="1"/>
    <col min="12290" max="12290" width="14.33203125" customWidth="1"/>
    <col min="12291" max="12291" width="4.88671875" customWidth="1"/>
    <col min="12292" max="12292" width="18.6640625" customWidth="1"/>
    <col min="12293" max="12293" width="1.88671875" customWidth="1"/>
    <col min="12294" max="12294" width="17.109375" customWidth="1"/>
    <col min="12295" max="12295" width="1.44140625" customWidth="1"/>
    <col min="12296" max="12296" width="17.33203125" customWidth="1"/>
    <col min="12297" max="12297" width="1.6640625" customWidth="1"/>
    <col min="12298" max="12298" width="17.6640625" customWidth="1"/>
    <col min="12299" max="12299" width="2.109375" customWidth="1"/>
    <col min="12300" max="12300" width="16.33203125" customWidth="1"/>
    <col min="12545" max="12545" width="5" customWidth="1"/>
    <col min="12546" max="12546" width="14.33203125" customWidth="1"/>
    <col min="12547" max="12547" width="4.88671875" customWidth="1"/>
    <col min="12548" max="12548" width="18.6640625" customWidth="1"/>
    <col min="12549" max="12549" width="1.88671875" customWidth="1"/>
    <col min="12550" max="12550" width="17.109375" customWidth="1"/>
    <col min="12551" max="12551" width="1.44140625" customWidth="1"/>
    <col min="12552" max="12552" width="17.33203125" customWidth="1"/>
    <col min="12553" max="12553" width="1.6640625" customWidth="1"/>
    <col min="12554" max="12554" width="17.6640625" customWidth="1"/>
    <col min="12555" max="12555" width="2.109375" customWidth="1"/>
    <col min="12556" max="12556" width="16.33203125" customWidth="1"/>
    <col min="12801" max="12801" width="5" customWidth="1"/>
    <col min="12802" max="12802" width="14.33203125" customWidth="1"/>
    <col min="12803" max="12803" width="4.88671875" customWidth="1"/>
    <col min="12804" max="12804" width="18.6640625" customWidth="1"/>
    <col min="12805" max="12805" width="1.88671875" customWidth="1"/>
    <col min="12806" max="12806" width="17.109375" customWidth="1"/>
    <col min="12807" max="12807" width="1.44140625" customWidth="1"/>
    <col min="12808" max="12808" width="17.33203125" customWidth="1"/>
    <col min="12809" max="12809" width="1.6640625" customWidth="1"/>
    <col min="12810" max="12810" width="17.6640625" customWidth="1"/>
    <col min="12811" max="12811" width="2.109375" customWidth="1"/>
    <col min="12812" max="12812" width="16.33203125" customWidth="1"/>
    <col min="13057" max="13057" width="5" customWidth="1"/>
    <col min="13058" max="13058" width="14.33203125" customWidth="1"/>
    <col min="13059" max="13059" width="4.88671875" customWidth="1"/>
    <col min="13060" max="13060" width="18.6640625" customWidth="1"/>
    <col min="13061" max="13061" width="1.88671875" customWidth="1"/>
    <col min="13062" max="13062" width="17.109375" customWidth="1"/>
    <col min="13063" max="13063" width="1.44140625" customWidth="1"/>
    <col min="13064" max="13064" width="17.33203125" customWidth="1"/>
    <col min="13065" max="13065" width="1.6640625" customWidth="1"/>
    <col min="13066" max="13066" width="17.6640625" customWidth="1"/>
    <col min="13067" max="13067" width="2.109375" customWidth="1"/>
    <col min="13068" max="13068" width="16.33203125" customWidth="1"/>
    <col min="13313" max="13313" width="5" customWidth="1"/>
    <col min="13314" max="13314" width="14.33203125" customWidth="1"/>
    <col min="13315" max="13315" width="4.88671875" customWidth="1"/>
    <col min="13316" max="13316" width="18.6640625" customWidth="1"/>
    <col min="13317" max="13317" width="1.88671875" customWidth="1"/>
    <col min="13318" max="13318" width="17.109375" customWidth="1"/>
    <col min="13319" max="13319" width="1.44140625" customWidth="1"/>
    <col min="13320" max="13320" width="17.33203125" customWidth="1"/>
    <col min="13321" max="13321" width="1.6640625" customWidth="1"/>
    <col min="13322" max="13322" width="17.6640625" customWidth="1"/>
    <col min="13323" max="13323" width="2.109375" customWidth="1"/>
    <col min="13324" max="13324" width="16.33203125" customWidth="1"/>
    <col min="13569" max="13569" width="5" customWidth="1"/>
    <col min="13570" max="13570" width="14.33203125" customWidth="1"/>
    <col min="13571" max="13571" width="4.88671875" customWidth="1"/>
    <col min="13572" max="13572" width="18.6640625" customWidth="1"/>
    <col min="13573" max="13573" width="1.88671875" customWidth="1"/>
    <col min="13574" max="13574" width="17.109375" customWidth="1"/>
    <col min="13575" max="13575" width="1.44140625" customWidth="1"/>
    <col min="13576" max="13576" width="17.33203125" customWidth="1"/>
    <col min="13577" max="13577" width="1.6640625" customWidth="1"/>
    <col min="13578" max="13578" width="17.6640625" customWidth="1"/>
    <col min="13579" max="13579" width="2.109375" customWidth="1"/>
    <col min="13580" max="13580" width="16.33203125" customWidth="1"/>
    <col min="13825" max="13825" width="5" customWidth="1"/>
    <col min="13826" max="13826" width="14.33203125" customWidth="1"/>
    <col min="13827" max="13827" width="4.88671875" customWidth="1"/>
    <col min="13828" max="13828" width="18.6640625" customWidth="1"/>
    <col min="13829" max="13829" width="1.88671875" customWidth="1"/>
    <col min="13830" max="13830" width="17.109375" customWidth="1"/>
    <col min="13831" max="13831" width="1.44140625" customWidth="1"/>
    <col min="13832" max="13832" width="17.33203125" customWidth="1"/>
    <col min="13833" max="13833" width="1.6640625" customWidth="1"/>
    <col min="13834" max="13834" width="17.6640625" customWidth="1"/>
    <col min="13835" max="13835" width="2.109375" customWidth="1"/>
    <col min="13836" max="13836" width="16.33203125" customWidth="1"/>
    <col min="14081" max="14081" width="5" customWidth="1"/>
    <col min="14082" max="14082" width="14.33203125" customWidth="1"/>
    <col min="14083" max="14083" width="4.88671875" customWidth="1"/>
    <col min="14084" max="14084" width="18.6640625" customWidth="1"/>
    <col min="14085" max="14085" width="1.88671875" customWidth="1"/>
    <col min="14086" max="14086" width="17.109375" customWidth="1"/>
    <col min="14087" max="14087" width="1.44140625" customWidth="1"/>
    <col min="14088" max="14088" width="17.33203125" customWidth="1"/>
    <col min="14089" max="14089" width="1.6640625" customWidth="1"/>
    <col min="14090" max="14090" width="17.6640625" customWidth="1"/>
    <col min="14091" max="14091" width="2.109375" customWidth="1"/>
    <col min="14092" max="14092" width="16.33203125" customWidth="1"/>
    <col min="14337" max="14337" width="5" customWidth="1"/>
    <col min="14338" max="14338" width="14.33203125" customWidth="1"/>
    <col min="14339" max="14339" width="4.88671875" customWidth="1"/>
    <col min="14340" max="14340" width="18.6640625" customWidth="1"/>
    <col min="14341" max="14341" width="1.88671875" customWidth="1"/>
    <col min="14342" max="14342" width="17.109375" customWidth="1"/>
    <col min="14343" max="14343" width="1.44140625" customWidth="1"/>
    <col min="14344" max="14344" width="17.33203125" customWidth="1"/>
    <col min="14345" max="14345" width="1.6640625" customWidth="1"/>
    <col min="14346" max="14346" width="17.6640625" customWidth="1"/>
    <col min="14347" max="14347" width="2.109375" customWidth="1"/>
    <col min="14348" max="14348" width="16.33203125" customWidth="1"/>
    <col min="14593" max="14593" width="5" customWidth="1"/>
    <col min="14594" max="14594" width="14.33203125" customWidth="1"/>
    <col min="14595" max="14595" width="4.88671875" customWidth="1"/>
    <col min="14596" max="14596" width="18.6640625" customWidth="1"/>
    <col min="14597" max="14597" width="1.88671875" customWidth="1"/>
    <col min="14598" max="14598" width="17.109375" customWidth="1"/>
    <col min="14599" max="14599" width="1.44140625" customWidth="1"/>
    <col min="14600" max="14600" width="17.33203125" customWidth="1"/>
    <col min="14601" max="14601" width="1.6640625" customWidth="1"/>
    <col min="14602" max="14602" width="17.6640625" customWidth="1"/>
    <col min="14603" max="14603" width="2.109375" customWidth="1"/>
    <col min="14604" max="14604" width="16.33203125" customWidth="1"/>
    <col min="14849" max="14849" width="5" customWidth="1"/>
    <col min="14850" max="14850" width="14.33203125" customWidth="1"/>
    <col min="14851" max="14851" width="4.88671875" customWidth="1"/>
    <col min="14852" max="14852" width="18.6640625" customWidth="1"/>
    <col min="14853" max="14853" width="1.88671875" customWidth="1"/>
    <col min="14854" max="14854" width="17.109375" customWidth="1"/>
    <col min="14855" max="14855" width="1.44140625" customWidth="1"/>
    <col min="14856" max="14856" width="17.33203125" customWidth="1"/>
    <col min="14857" max="14857" width="1.6640625" customWidth="1"/>
    <col min="14858" max="14858" width="17.6640625" customWidth="1"/>
    <col min="14859" max="14859" width="2.109375" customWidth="1"/>
    <col min="14860" max="14860" width="16.33203125" customWidth="1"/>
    <col min="15105" max="15105" width="5" customWidth="1"/>
    <col min="15106" max="15106" width="14.33203125" customWidth="1"/>
    <col min="15107" max="15107" width="4.88671875" customWidth="1"/>
    <col min="15108" max="15108" width="18.6640625" customWidth="1"/>
    <col min="15109" max="15109" width="1.88671875" customWidth="1"/>
    <col min="15110" max="15110" width="17.109375" customWidth="1"/>
    <col min="15111" max="15111" width="1.44140625" customWidth="1"/>
    <col min="15112" max="15112" width="17.33203125" customWidth="1"/>
    <col min="15113" max="15113" width="1.6640625" customWidth="1"/>
    <col min="15114" max="15114" width="17.6640625" customWidth="1"/>
    <col min="15115" max="15115" width="2.109375" customWidth="1"/>
    <col min="15116" max="15116" width="16.33203125" customWidth="1"/>
    <col min="15361" max="15361" width="5" customWidth="1"/>
    <col min="15362" max="15362" width="14.33203125" customWidth="1"/>
    <col min="15363" max="15363" width="4.88671875" customWidth="1"/>
    <col min="15364" max="15364" width="18.6640625" customWidth="1"/>
    <col min="15365" max="15365" width="1.88671875" customWidth="1"/>
    <col min="15366" max="15366" width="17.109375" customWidth="1"/>
    <col min="15367" max="15367" width="1.44140625" customWidth="1"/>
    <col min="15368" max="15368" width="17.33203125" customWidth="1"/>
    <col min="15369" max="15369" width="1.6640625" customWidth="1"/>
    <col min="15370" max="15370" width="17.6640625" customWidth="1"/>
    <col min="15371" max="15371" width="2.109375" customWidth="1"/>
    <col min="15372" max="15372" width="16.33203125" customWidth="1"/>
    <col min="15617" max="15617" width="5" customWidth="1"/>
    <col min="15618" max="15618" width="14.33203125" customWidth="1"/>
    <col min="15619" max="15619" width="4.88671875" customWidth="1"/>
    <col min="15620" max="15620" width="18.6640625" customWidth="1"/>
    <col min="15621" max="15621" width="1.88671875" customWidth="1"/>
    <col min="15622" max="15622" width="17.109375" customWidth="1"/>
    <col min="15623" max="15623" width="1.44140625" customWidth="1"/>
    <col min="15624" max="15624" width="17.33203125" customWidth="1"/>
    <col min="15625" max="15625" width="1.6640625" customWidth="1"/>
    <col min="15626" max="15626" width="17.6640625" customWidth="1"/>
    <col min="15627" max="15627" width="2.109375" customWidth="1"/>
    <col min="15628" max="15628" width="16.33203125" customWidth="1"/>
    <col min="15873" max="15873" width="5" customWidth="1"/>
    <col min="15874" max="15874" width="14.33203125" customWidth="1"/>
    <col min="15875" max="15875" width="4.88671875" customWidth="1"/>
    <col min="15876" max="15876" width="18.6640625" customWidth="1"/>
    <col min="15877" max="15877" width="1.88671875" customWidth="1"/>
    <col min="15878" max="15878" width="17.109375" customWidth="1"/>
    <col min="15879" max="15879" width="1.44140625" customWidth="1"/>
    <col min="15880" max="15880" width="17.33203125" customWidth="1"/>
    <col min="15881" max="15881" width="1.6640625" customWidth="1"/>
    <col min="15882" max="15882" width="17.6640625" customWidth="1"/>
    <col min="15883" max="15883" width="2.109375" customWidth="1"/>
    <col min="15884" max="15884" width="16.33203125" customWidth="1"/>
    <col min="16129" max="16129" width="5" customWidth="1"/>
    <col min="16130" max="16130" width="14.33203125" customWidth="1"/>
    <col min="16131" max="16131" width="4.88671875" customWidth="1"/>
    <col min="16132" max="16132" width="18.6640625" customWidth="1"/>
    <col min="16133" max="16133" width="1.88671875" customWidth="1"/>
    <col min="16134" max="16134" width="17.109375" customWidth="1"/>
    <col min="16135" max="16135" width="1.44140625" customWidth="1"/>
    <col min="16136" max="16136" width="17.33203125" customWidth="1"/>
    <col min="16137" max="16137" width="1.6640625" customWidth="1"/>
    <col min="16138" max="16138" width="17.6640625" customWidth="1"/>
    <col min="16139" max="16139" width="2.109375" customWidth="1"/>
    <col min="16140" max="16140" width="16.33203125" customWidth="1"/>
  </cols>
  <sheetData>
    <row r="1" spans="1:29" s="1" customFormat="1" ht="19.8" x14ac:dyDescent="0.3">
      <c r="A1" s="3" t="s">
        <v>9</v>
      </c>
      <c r="L1" s="4"/>
    </row>
    <row r="2" spans="1:29" s="1" customFormat="1" x14ac:dyDescent="0.3">
      <c r="A2" s="5" t="s">
        <v>10</v>
      </c>
      <c r="L2" s="4"/>
    </row>
    <row r="3" spans="1:29" s="1" customFormat="1" x14ac:dyDescent="0.3">
      <c r="A3" s="5"/>
      <c r="L3" s="4"/>
    </row>
    <row r="4" spans="1:29" ht="13.5" customHeight="1" x14ac:dyDescent="0.3">
      <c r="D4" s="7" t="s">
        <v>12</v>
      </c>
      <c r="F4" s="7" t="s">
        <v>13</v>
      </c>
      <c r="H4" s="7" t="s">
        <v>14</v>
      </c>
      <c r="J4" s="7" t="s">
        <v>15</v>
      </c>
      <c r="L4" s="7" t="s">
        <v>16</v>
      </c>
    </row>
    <row r="5" spans="1:29" ht="4.2" customHeight="1" x14ac:dyDescent="0.3">
      <c r="B5" s="8"/>
      <c r="L5" s="9"/>
    </row>
    <row r="6" spans="1:29" s="1" customFormat="1" ht="13.5" customHeight="1" x14ac:dyDescent="0.3">
      <c r="A6" s="5"/>
      <c r="B6" s="6" t="s">
        <v>11</v>
      </c>
      <c r="D6" s="4">
        <v>115.2</v>
      </c>
      <c r="E6" s="4"/>
      <c r="F6" s="4">
        <v>25</v>
      </c>
      <c r="G6" s="4"/>
      <c r="H6" s="4">
        <v>25</v>
      </c>
      <c r="I6" s="4"/>
      <c r="J6" s="4">
        <v>0</v>
      </c>
      <c r="K6" s="4"/>
      <c r="L6" s="4">
        <f>SUM(D6:J6)</f>
        <v>165.2</v>
      </c>
    </row>
    <row r="7" spans="1:29" s="1" customFormat="1" ht="4.2" customHeight="1" x14ac:dyDescent="0.3">
      <c r="A7" s="5"/>
      <c r="D7" s="4"/>
      <c r="E7" s="4"/>
      <c r="F7" s="4"/>
      <c r="G7" s="4"/>
      <c r="H7" s="4"/>
      <c r="I7" s="4"/>
      <c r="L7" s="4"/>
    </row>
    <row r="8" spans="1:29" s="11" customFormat="1" ht="13.5" customHeight="1" x14ac:dyDescent="0.3">
      <c r="A8" s="10"/>
      <c r="B8" s="4"/>
      <c r="C8" s="4"/>
      <c r="E8" s="4"/>
      <c r="G8" s="4"/>
      <c r="I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</row>
    <row r="9" spans="1:29" ht="13.2" customHeight="1" x14ac:dyDescent="0.3">
      <c r="D9" s="7" t="s">
        <v>12</v>
      </c>
      <c r="F9" s="7" t="s">
        <v>13</v>
      </c>
      <c r="H9" s="7" t="s">
        <v>14</v>
      </c>
      <c r="J9" s="7" t="s">
        <v>15</v>
      </c>
      <c r="L9" s="7" t="s">
        <v>18</v>
      </c>
    </row>
    <row r="10" spans="1:29" ht="4.2" customHeight="1" x14ac:dyDescent="0.3">
      <c r="B10" s="8"/>
      <c r="L10" s="9"/>
    </row>
    <row r="11" spans="1:29" s="1" customFormat="1" ht="13.5" customHeight="1" x14ac:dyDescent="0.3">
      <c r="A11" s="5"/>
      <c r="B11" s="6" t="s">
        <v>17</v>
      </c>
      <c r="D11" s="4">
        <v>134.4</v>
      </c>
      <c r="E11" s="4"/>
      <c r="F11" s="4">
        <v>31.25</v>
      </c>
      <c r="G11" s="4"/>
      <c r="H11" s="4">
        <v>25</v>
      </c>
      <c r="I11" s="4"/>
      <c r="J11" s="4">
        <v>0</v>
      </c>
      <c r="K11" s="4"/>
      <c r="L11" s="4">
        <f>SUM(D11:J11)</f>
        <v>190.65</v>
      </c>
    </row>
    <row r="12" spans="1:29" s="1" customFormat="1" ht="4.2" customHeight="1" x14ac:dyDescent="0.3">
      <c r="A12" s="5"/>
      <c r="D12" s="4"/>
      <c r="E12" s="4"/>
      <c r="F12" s="4"/>
      <c r="G12" s="4"/>
      <c r="H12" s="4"/>
      <c r="I12" s="4"/>
      <c r="L12" s="4"/>
    </row>
    <row r="13" spans="1:29" s="11" customFormat="1" ht="13.5" customHeight="1" x14ac:dyDescent="0.3">
      <c r="A13" s="10"/>
      <c r="B13" s="4"/>
      <c r="C13" s="4"/>
      <c r="E13" s="4"/>
      <c r="G13" s="4"/>
      <c r="I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</row>
    <row r="14" spans="1:29" ht="13.5" customHeight="1" x14ac:dyDescent="0.3">
      <c r="D14" s="7" t="s">
        <v>12</v>
      </c>
      <c r="F14" s="7" t="s">
        <v>13</v>
      </c>
      <c r="H14" s="7" t="s">
        <v>14</v>
      </c>
      <c r="J14" s="7" t="s">
        <v>15</v>
      </c>
      <c r="L14" s="7" t="s">
        <v>18</v>
      </c>
    </row>
    <row r="15" spans="1:29" ht="4.2" customHeight="1" x14ac:dyDescent="0.3">
      <c r="B15" s="8"/>
      <c r="L15" s="9"/>
    </row>
    <row r="16" spans="1:29" s="1" customFormat="1" ht="13.5" customHeight="1" x14ac:dyDescent="0.3">
      <c r="A16" s="5"/>
      <c r="B16" s="6" t="s">
        <v>19</v>
      </c>
      <c r="D16" s="4">
        <v>115.2</v>
      </c>
      <c r="E16" s="4"/>
      <c r="F16" s="4">
        <v>18.75</v>
      </c>
      <c r="G16" s="4"/>
      <c r="H16" s="4">
        <v>25</v>
      </c>
      <c r="I16" s="4"/>
      <c r="J16" s="4">
        <v>12.5</v>
      </c>
      <c r="K16" s="4"/>
      <c r="L16" s="4">
        <f>SUM(D16:J16)</f>
        <v>171.45</v>
      </c>
    </row>
    <row r="17" spans="1:29" s="1" customFormat="1" ht="4.2" customHeight="1" x14ac:dyDescent="0.3">
      <c r="A17" s="5"/>
      <c r="D17" s="4"/>
      <c r="E17" s="4"/>
      <c r="F17" s="4"/>
      <c r="G17" s="4"/>
      <c r="H17" s="4"/>
      <c r="I17" s="4"/>
      <c r="L17" s="4"/>
    </row>
    <row r="18" spans="1:29" s="11" customFormat="1" ht="13.5" customHeight="1" x14ac:dyDescent="0.3">
      <c r="A18" s="10"/>
      <c r="B18" s="4"/>
      <c r="C18" s="4"/>
      <c r="E18" s="4"/>
      <c r="G18" s="4"/>
      <c r="I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</row>
    <row r="19" spans="1:29" ht="13.5" customHeight="1" x14ac:dyDescent="0.3">
      <c r="D19" s="7" t="s">
        <v>12</v>
      </c>
      <c r="F19" s="7" t="s">
        <v>13</v>
      </c>
      <c r="H19" s="7" t="s">
        <v>14</v>
      </c>
      <c r="J19" s="7" t="s">
        <v>15</v>
      </c>
      <c r="L19" s="7" t="s">
        <v>18</v>
      </c>
    </row>
    <row r="20" spans="1:29" s="1" customFormat="1" ht="4.2" customHeight="1" x14ac:dyDescent="0.3">
      <c r="A20" s="5"/>
      <c r="B20" s="12"/>
      <c r="D20" s="13"/>
      <c r="F20" s="13"/>
      <c r="H20" s="13"/>
      <c r="J20" s="13"/>
      <c r="L20" s="4"/>
    </row>
    <row r="21" spans="1:29" s="1" customFormat="1" ht="13.5" customHeight="1" x14ac:dyDescent="0.3">
      <c r="A21" s="5"/>
      <c r="B21" s="6" t="s">
        <v>20</v>
      </c>
      <c r="D21" s="4">
        <v>121.6</v>
      </c>
      <c r="E21" s="4"/>
      <c r="F21" s="4">
        <v>18.75</v>
      </c>
      <c r="G21" s="4"/>
      <c r="H21" s="4">
        <v>12.5</v>
      </c>
      <c r="I21" s="4"/>
      <c r="J21" s="4">
        <v>12.5</v>
      </c>
      <c r="K21" s="4"/>
      <c r="L21" s="4">
        <f>SUM(D21:J21)</f>
        <v>165.35</v>
      </c>
    </row>
    <row r="22" spans="1:29" s="1" customFormat="1" ht="4.2" customHeight="1" x14ac:dyDescent="0.3">
      <c r="A22" s="5"/>
      <c r="D22" s="4"/>
      <c r="E22" s="4"/>
      <c r="F22" s="4"/>
      <c r="G22" s="4"/>
      <c r="H22" s="4"/>
      <c r="I22" s="4"/>
      <c r="L22" s="4"/>
    </row>
    <row r="23" spans="1:29" s="11" customFormat="1" ht="13.5" customHeight="1" x14ac:dyDescent="0.3">
      <c r="A23" s="10"/>
      <c r="B23" s="4"/>
      <c r="C23" s="4"/>
      <c r="E23" s="4"/>
      <c r="G23" s="4"/>
      <c r="I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</row>
    <row r="24" spans="1:29" ht="13.2" customHeight="1" x14ac:dyDescent="0.3">
      <c r="D24" s="7" t="s">
        <v>12</v>
      </c>
      <c r="F24" s="7" t="s">
        <v>13</v>
      </c>
      <c r="H24" s="7" t="s">
        <v>14</v>
      </c>
      <c r="J24" s="7" t="s">
        <v>15</v>
      </c>
      <c r="L24" s="7" t="s">
        <v>18</v>
      </c>
    </row>
    <row r="25" spans="1:29" s="1" customFormat="1" ht="4.2" customHeight="1" x14ac:dyDescent="0.3">
      <c r="A25" s="5"/>
      <c r="B25" s="12"/>
      <c r="D25" s="13"/>
      <c r="F25" s="13"/>
      <c r="H25" s="13"/>
      <c r="J25" s="13"/>
      <c r="L25" s="4"/>
    </row>
    <row r="26" spans="1:29" s="1" customFormat="1" ht="13.5" customHeight="1" x14ac:dyDescent="0.3">
      <c r="A26" s="5"/>
      <c r="B26" s="6" t="s">
        <v>21</v>
      </c>
      <c r="D26" s="4">
        <v>134.4</v>
      </c>
      <c r="E26" s="4"/>
      <c r="F26" s="4">
        <v>31.25</v>
      </c>
      <c r="G26" s="4"/>
      <c r="H26" s="4">
        <v>25</v>
      </c>
      <c r="I26" s="4"/>
      <c r="J26" s="4">
        <v>0</v>
      </c>
      <c r="K26" s="4"/>
      <c r="L26" s="4">
        <f>SUM(D26:J26)</f>
        <v>190.65</v>
      </c>
    </row>
    <row r="27" spans="1:29" s="1" customFormat="1" ht="4.2" customHeight="1" x14ac:dyDescent="0.3">
      <c r="A27" s="5"/>
      <c r="D27" s="4"/>
      <c r="E27" s="4"/>
      <c r="F27" s="4"/>
      <c r="G27" s="4"/>
      <c r="H27" s="4"/>
      <c r="I27" s="4"/>
      <c r="L27" s="4"/>
    </row>
    <row r="28" spans="1:29" s="11" customFormat="1" ht="13.5" customHeight="1" x14ac:dyDescent="0.3">
      <c r="A28" s="10"/>
      <c r="B28" s="4"/>
      <c r="C28" s="4"/>
      <c r="E28" s="4"/>
      <c r="G28" s="4"/>
      <c r="I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</row>
    <row r="29" spans="1:29" ht="13.2" customHeight="1" x14ac:dyDescent="0.3">
      <c r="D29" s="7" t="s">
        <v>12</v>
      </c>
      <c r="F29" s="7" t="s">
        <v>13</v>
      </c>
      <c r="H29" s="7" t="s">
        <v>14</v>
      </c>
      <c r="J29" s="7" t="s">
        <v>15</v>
      </c>
      <c r="L29" s="7" t="s">
        <v>18</v>
      </c>
    </row>
    <row r="30" spans="1:29" s="1" customFormat="1" ht="4.2" customHeight="1" x14ac:dyDescent="0.3">
      <c r="A30" s="5"/>
      <c r="L30" s="4"/>
    </row>
    <row r="31" spans="1:29" ht="13.5" customHeight="1" x14ac:dyDescent="0.3">
      <c r="B31" s="6" t="s">
        <v>22</v>
      </c>
      <c r="D31" s="11">
        <v>33</v>
      </c>
      <c r="E31" s="4"/>
      <c r="F31" s="11">
        <f>SUM(F30:F30)</f>
        <v>0</v>
      </c>
      <c r="G31" s="4"/>
      <c r="H31" s="11">
        <f>SUM(H30:H30)</f>
        <v>0</v>
      </c>
      <c r="I31" s="4"/>
      <c r="J31" s="11">
        <f>SUM(J30:J30)</f>
        <v>0</v>
      </c>
      <c r="K31" s="4"/>
      <c r="L31" s="4">
        <f>SUM(D31:J31)</f>
        <v>33</v>
      </c>
    </row>
    <row r="32" spans="1:29" s="1" customFormat="1" ht="4.2" customHeight="1" x14ac:dyDescent="0.3">
      <c r="A32" s="5"/>
      <c r="D32" s="4"/>
      <c r="E32" s="4"/>
      <c r="F32" s="4"/>
      <c r="G32" s="4"/>
      <c r="H32" s="4"/>
      <c r="I32" s="4"/>
      <c r="L32" s="4"/>
    </row>
    <row r="33" spans="1:29" s="11" customFormat="1" ht="13.5" customHeight="1" x14ac:dyDescent="0.3">
      <c r="A33" s="10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</row>
    <row r="34" spans="1:29" ht="13.2" customHeight="1" x14ac:dyDescent="0.3">
      <c r="D34" s="7" t="s">
        <v>12</v>
      </c>
      <c r="F34" s="7" t="s">
        <v>13</v>
      </c>
      <c r="H34" s="7" t="s">
        <v>14</v>
      </c>
      <c r="J34" s="7" t="s">
        <v>15</v>
      </c>
      <c r="L34" s="7" t="s">
        <v>18</v>
      </c>
    </row>
    <row r="35" spans="1:29" s="1" customFormat="1" ht="4.2" customHeight="1" x14ac:dyDescent="0.3">
      <c r="A35" s="5"/>
      <c r="B35" s="8"/>
      <c r="L35" s="4"/>
    </row>
    <row r="36" spans="1:29" ht="13.5" customHeight="1" x14ac:dyDescent="0.3">
      <c r="B36" s="6" t="s">
        <v>23</v>
      </c>
      <c r="D36" s="11">
        <v>34.5</v>
      </c>
      <c r="E36" s="4"/>
      <c r="F36" s="11">
        <f>SUM(F35:F35)</f>
        <v>0</v>
      </c>
      <c r="G36" s="4"/>
      <c r="H36" s="11">
        <f>SUM(H35:H35)</f>
        <v>0</v>
      </c>
      <c r="I36" s="4"/>
      <c r="J36" s="11">
        <f>SUM(J35:J35)</f>
        <v>0</v>
      </c>
      <c r="L36" s="4">
        <f>D36+F36+H36</f>
        <v>34.5</v>
      </c>
    </row>
    <row r="37" spans="1:29" s="1" customFormat="1" ht="4.2" customHeight="1" x14ac:dyDescent="0.3">
      <c r="A37" s="5"/>
      <c r="D37" s="4"/>
      <c r="E37" s="4"/>
      <c r="F37" s="4"/>
      <c r="G37" s="4"/>
      <c r="H37" s="4"/>
      <c r="I37" s="4"/>
      <c r="L37" s="4"/>
    </row>
    <row r="38" spans="1:29" s="11" customFormat="1" ht="13.5" customHeight="1" x14ac:dyDescent="0.3">
      <c r="A38" s="10"/>
      <c r="C38" s="4"/>
      <c r="E38" s="4"/>
      <c r="G38" s="4"/>
      <c r="I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</row>
    <row r="39" spans="1:29" ht="13.2" customHeight="1" x14ac:dyDescent="0.3">
      <c r="D39" s="7" t="s">
        <v>12</v>
      </c>
      <c r="F39" s="7" t="s">
        <v>13</v>
      </c>
      <c r="H39" s="7" t="s">
        <v>14</v>
      </c>
      <c r="J39" s="7" t="s">
        <v>15</v>
      </c>
      <c r="L39" s="7" t="s">
        <v>18</v>
      </c>
    </row>
    <row r="40" spans="1:29" s="1" customFormat="1" ht="4.2" customHeight="1" x14ac:dyDescent="0.3">
      <c r="A40" s="5"/>
      <c r="B40" s="8"/>
      <c r="L40" s="4"/>
    </row>
    <row r="41" spans="1:29" ht="13.5" customHeight="1" x14ac:dyDescent="0.3">
      <c r="B41" s="6" t="s">
        <v>24</v>
      </c>
      <c r="D41" s="11">
        <v>134.4</v>
      </c>
      <c r="E41" s="4"/>
      <c r="F41" s="11">
        <f>SUM(F40:F40)</f>
        <v>0</v>
      </c>
      <c r="G41" s="4"/>
      <c r="H41" s="11">
        <f>SUM(H40:H40)</f>
        <v>0</v>
      </c>
      <c r="I41" s="4"/>
      <c r="J41" s="11">
        <f>SUM(J40:J40)</f>
        <v>0</v>
      </c>
      <c r="L41" s="4">
        <f>D41+F41+H41</f>
        <v>134.4</v>
      </c>
    </row>
    <row r="42" spans="1:29" s="1" customFormat="1" ht="4.2" customHeight="1" x14ac:dyDescent="0.3">
      <c r="A42" s="5"/>
      <c r="D42" s="4"/>
      <c r="E42" s="4"/>
      <c r="F42" s="4"/>
      <c r="G42" s="4"/>
      <c r="H42" s="4"/>
      <c r="I42" s="4"/>
      <c r="L42" s="4"/>
    </row>
    <row r="43" spans="1:29" s="11" customFormat="1" ht="13.5" customHeight="1" x14ac:dyDescent="0.3">
      <c r="A43" s="10"/>
      <c r="C43" s="4"/>
      <c r="E43" s="4"/>
      <c r="G43" s="4"/>
      <c r="I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</row>
    <row r="44" spans="1:29" ht="13.5" customHeight="1" x14ac:dyDescent="0.3">
      <c r="D44" s="7" t="s">
        <v>12</v>
      </c>
      <c r="F44" s="7" t="s">
        <v>13</v>
      </c>
      <c r="H44" s="7" t="s">
        <v>14</v>
      </c>
      <c r="J44" s="7" t="s">
        <v>15</v>
      </c>
      <c r="L44" s="7" t="s">
        <v>18</v>
      </c>
    </row>
    <row r="45" spans="1:29" s="1" customFormat="1" ht="4.2" customHeight="1" x14ac:dyDescent="0.3">
      <c r="A45" s="5"/>
      <c r="B45" s="8"/>
      <c r="L45" s="4"/>
    </row>
    <row r="46" spans="1:29" ht="13.5" customHeight="1" x14ac:dyDescent="0.3">
      <c r="B46" s="6" t="s">
        <v>25</v>
      </c>
      <c r="D46" s="11">
        <v>140.80000000000001</v>
      </c>
      <c r="E46" s="4"/>
      <c r="F46" s="11">
        <v>25</v>
      </c>
      <c r="G46" s="4"/>
      <c r="H46" s="11">
        <v>31.25</v>
      </c>
      <c r="I46" s="4"/>
      <c r="J46" s="11">
        <v>0</v>
      </c>
      <c r="L46" s="4">
        <f>D46+F46+H46</f>
        <v>197.05</v>
      </c>
    </row>
    <row r="47" spans="1:29" s="1" customFormat="1" ht="4.2" customHeight="1" x14ac:dyDescent="0.3">
      <c r="A47" s="5"/>
      <c r="D47" s="4"/>
      <c r="E47" s="4"/>
      <c r="F47" s="4"/>
      <c r="G47" s="4"/>
      <c r="H47" s="4"/>
      <c r="I47" s="4"/>
      <c r="L47" s="4"/>
    </row>
    <row r="48" spans="1:29" s="11" customFormat="1" ht="13.5" customHeight="1" x14ac:dyDescent="0.3">
      <c r="A48" s="10"/>
      <c r="C48" s="4"/>
      <c r="E48" s="4"/>
      <c r="G48" s="4"/>
      <c r="I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</row>
    <row r="49" spans="1:29" ht="13.2" customHeight="1" x14ac:dyDescent="0.3">
      <c r="D49" s="7" t="s">
        <v>12</v>
      </c>
      <c r="F49" s="7" t="s">
        <v>13</v>
      </c>
      <c r="H49" s="7" t="s">
        <v>14</v>
      </c>
      <c r="J49" s="7" t="s">
        <v>15</v>
      </c>
      <c r="L49" s="7" t="s">
        <v>18</v>
      </c>
      <c r="O49" s="4"/>
    </row>
    <row r="50" spans="1:29" s="1" customFormat="1" ht="4.2" customHeight="1" x14ac:dyDescent="0.3">
      <c r="A50" s="5"/>
      <c r="B50" s="8"/>
      <c r="L50" s="4"/>
    </row>
    <row r="51" spans="1:29" ht="13.5" customHeight="1" x14ac:dyDescent="0.3">
      <c r="B51" s="6" t="s">
        <v>26</v>
      </c>
      <c r="D51" s="11">
        <v>140.80000000000001</v>
      </c>
      <c r="E51" s="4"/>
      <c r="F51" s="11">
        <v>25</v>
      </c>
      <c r="G51" s="4"/>
      <c r="H51" s="11">
        <v>25</v>
      </c>
      <c r="I51" s="4"/>
      <c r="J51" s="11">
        <v>0</v>
      </c>
      <c r="L51" s="4">
        <f>D51+F51+H51</f>
        <v>190.8</v>
      </c>
    </row>
    <row r="52" spans="1:29" s="1" customFormat="1" ht="4.2" customHeight="1" x14ac:dyDescent="0.3">
      <c r="A52" s="5"/>
      <c r="D52" s="4"/>
      <c r="E52" s="4"/>
      <c r="F52" s="4"/>
      <c r="G52" s="4"/>
      <c r="H52" s="4"/>
      <c r="I52" s="4"/>
      <c r="L52" s="4"/>
    </row>
    <row r="53" spans="1:29" s="11" customFormat="1" ht="13.5" customHeight="1" x14ac:dyDescent="0.3">
      <c r="A53" s="10"/>
      <c r="C53" s="4"/>
      <c r="E53" s="4"/>
      <c r="G53" s="4"/>
      <c r="I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</row>
    <row r="54" spans="1:29" ht="13.5" customHeight="1" x14ac:dyDescent="0.3">
      <c r="D54" s="7" t="s">
        <v>12</v>
      </c>
      <c r="F54" s="7" t="s">
        <v>13</v>
      </c>
      <c r="H54" s="7" t="s">
        <v>14</v>
      </c>
      <c r="J54" s="7" t="s">
        <v>15</v>
      </c>
      <c r="L54" s="7" t="s">
        <v>18</v>
      </c>
    </row>
    <row r="55" spans="1:29" s="1" customFormat="1" ht="4.2" customHeight="1" x14ac:dyDescent="0.3">
      <c r="A55" s="5"/>
      <c r="B55" s="8"/>
      <c r="L55" s="4"/>
    </row>
    <row r="56" spans="1:29" s="1" customFormat="1" ht="13.5" customHeight="1" x14ac:dyDescent="0.3">
      <c r="A56" s="5"/>
      <c r="B56" s="6" t="s">
        <v>27</v>
      </c>
      <c r="D56" s="4">
        <v>121.6</v>
      </c>
      <c r="E56" s="4"/>
      <c r="F56" s="4">
        <v>31.25</v>
      </c>
      <c r="G56" s="4"/>
      <c r="H56" s="4">
        <v>31.25</v>
      </c>
      <c r="I56" s="4"/>
      <c r="J56" s="4">
        <f>SUM(J55:J55)</f>
        <v>0</v>
      </c>
      <c r="K56" s="4"/>
      <c r="L56" s="4">
        <f>SUM(D56:J56)</f>
        <v>184.1</v>
      </c>
    </row>
    <row r="57" spans="1:29" s="1" customFormat="1" ht="4.2" customHeight="1" x14ac:dyDescent="0.3">
      <c r="A57" s="5"/>
      <c r="D57" s="4"/>
      <c r="E57" s="4"/>
      <c r="F57" s="4"/>
      <c r="G57" s="4"/>
      <c r="H57" s="4"/>
      <c r="I57" s="4"/>
      <c r="L57" s="4"/>
    </row>
    <row r="58" spans="1:29" s="11" customFormat="1" ht="13.5" customHeight="1" x14ac:dyDescent="0.3">
      <c r="A58" s="10"/>
      <c r="C58" s="4"/>
      <c r="E58" s="4"/>
      <c r="G58" s="4"/>
      <c r="I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</row>
    <row r="59" spans="1:29" ht="13.5" customHeight="1" x14ac:dyDescent="0.3">
      <c r="D59" s="7" t="s">
        <v>12</v>
      </c>
      <c r="F59" s="7" t="s">
        <v>13</v>
      </c>
      <c r="H59" s="7" t="s">
        <v>14</v>
      </c>
      <c r="J59" s="7" t="s">
        <v>15</v>
      </c>
      <c r="L59" s="7" t="s">
        <v>18</v>
      </c>
    </row>
    <row r="60" spans="1:29" ht="4.2" customHeight="1" x14ac:dyDescent="0.3">
      <c r="B60" s="8"/>
      <c r="L60" s="4"/>
    </row>
    <row r="61" spans="1:29" s="1" customFormat="1" ht="13.5" customHeight="1" x14ac:dyDescent="0.3">
      <c r="A61" s="5"/>
      <c r="B61" s="6" t="s">
        <v>28</v>
      </c>
      <c r="D61" s="4">
        <v>140.80000000000001</v>
      </c>
      <c r="E61" s="4"/>
      <c r="F61" s="4">
        <v>25</v>
      </c>
      <c r="G61" s="4"/>
      <c r="H61" s="4">
        <v>25</v>
      </c>
      <c r="I61" s="4"/>
      <c r="J61" s="4">
        <v>0</v>
      </c>
      <c r="K61" s="4"/>
      <c r="L61" s="4">
        <f>SUM(D61:J61)</f>
        <v>190.8</v>
      </c>
    </row>
    <row r="62" spans="1:29" s="1" customFormat="1" ht="4.2" customHeight="1" x14ac:dyDescent="0.3">
      <c r="A62" s="5"/>
      <c r="D62" s="4"/>
      <c r="E62" s="4"/>
      <c r="F62" s="4"/>
      <c r="G62" s="4"/>
      <c r="H62" s="4"/>
      <c r="I62" s="4"/>
      <c r="L62" s="4"/>
    </row>
    <row r="63" spans="1:29" x14ac:dyDescent="0.3">
      <c r="D63" s="1"/>
      <c r="F63" s="1"/>
      <c r="H63" s="1"/>
      <c r="J63" s="1"/>
      <c r="L63" s="4"/>
    </row>
    <row r="64" spans="1:29" x14ac:dyDescent="0.3">
      <c r="D64" s="14" t="s">
        <v>29</v>
      </c>
      <c r="E64" s="14"/>
      <c r="F64" s="14" t="s">
        <v>30</v>
      </c>
      <c r="G64" s="14"/>
      <c r="H64" s="14" t="s">
        <v>31</v>
      </c>
      <c r="I64" s="14"/>
      <c r="J64" s="14" t="s">
        <v>32</v>
      </c>
      <c r="L64" s="15" t="s">
        <v>33</v>
      </c>
    </row>
    <row r="65" spans="4:12" x14ac:dyDescent="0.3">
      <c r="D65" s="16">
        <f>D6+D11+D16+D21+D26+D31+D36+D41+D46+D51+D56+D61</f>
        <v>1366.6999999999998</v>
      </c>
      <c r="E65" s="16"/>
      <c r="F65" s="16">
        <f>F6+F11+F16+F21+F26+F31+F36+F41+F46+F51+F56+F61</f>
        <v>231.25</v>
      </c>
      <c r="G65" s="16"/>
      <c r="H65" s="16">
        <f>H6+H11+H16+H21+H26+H31+H36+H41+H46+H51+H56+H61</f>
        <v>225</v>
      </c>
      <c r="I65" s="16"/>
      <c r="J65" s="16">
        <f>J6+J11+J16+J21+J26+J31+J36+J41+J46+J51+J56+J61</f>
        <v>25</v>
      </c>
      <c r="K65" s="17"/>
      <c r="L65" s="18">
        <f>D65+F65+H65+J65</f>
        <v>1847.9499999999998</v>
      </c>
    </row>
    <row r="66" spans="4:12" x14ac:dyDescent="0.3">
      <c r="D66" s="1"/>
      <c r="F66" s="1"/>
      <c r="H66" s="1"/>
      <c r="J66" s="1"/>
      <c r="L66" s="19"/>
    </row>
    <row r="67" spans="4:12" x14ac:dyDescent="0.3">
      <c r="D67" s="1"/>
      <c r="F67" s="1"/>
      <c r="H67" s="1"/>
      <c r="J67" s="1"/>
      <c r="L67" s="4"/>
    </row>
    <row r="68" spans="4:12" x14ac:dyDescent="0.3">
      <c r="D68" s="1"/>
      <c r="F68" s="1"/>
      <c r="H68" s="1"/>
      <c r="J68" s="1"/>
      <c r="L68" s="4"/>
    </row>
    <row r="69" spans="4:12" x14ac:dyDescent="0.3">
      <c r="D69" s="1"/>
      <c r="F69" s="1"/>
      <c r="H69" s="1"/>
      <c r="J69" s="1"/>
      <c r="L69" s="4"/>
    </row>
    <row r="70" spans="4:12" x14ac:dyDescent="0.3">
      <c r="D70" s="1"/>
      <c r="F70" s="1"/>
      <c r="H70" s="1"/>
      <c r="J70" s="1"/>
      <c r="L70" s="4"/>
    </row>
    <row r="71" spans="4:12" x14ac:dyDescent="0.3">
      <c r="D71" s="1"/>
      <c r="F71" s="1"/>
      <c r="H71" s="1"/>
      <c r="J71" s="1"/>
      <c r="L71" s="4"/>
    </row>
    <row r="72" spans="4:12" x14ac:dyDescent="0.3">
      <c r="D72" s="1"/>
      <c r="F72" s="1"/>
      <c r="H72" s="1"/>
      <c r="J72" s="1"/>
      <c r="L72" s="4"/>
    </row>
    <row r="73" spans="4:12" x14ac:dyDescent="0.3">
      <c r="D73" s="1"/>
      <c r="F73" s="1"/>
      <c r="H73" s="1"/>
      <c r="J73" s="1"/>
      <c r="L73" s="4"/>
    </row>
    <row r="74" spans="4:12" x14ac:dyDescent="0.3">
      <c r="D74" s="1"/>
      <c r="F74" s="1"/>
      <c r="H74" s="1"/>
      <c r="J74" s="1"/>
      <c r="L74" s="4"/>
    </row>
    <row r="75" spans="4:12" x14ac:dyDescent="0.3">
      <c r="D75" s="1"/>
      <c r="F75" s="1"/>
      <c r="H75" s="1"/>
      <c r="J75" s="1"/>
      <c r="L75" s="4"/>
    </row>
    <row r="76" spans="4:12" x14ac:dyDescent="0.3">
      <c r="D76" s="1"/>
      <c r="F76" s="1"/>
      <c r="H76" s="1"/>
      <c r="J76" s="1"/>
      <c r="L76" s="4"/>
    </row>
    <row r="77" spans="4:12" x14ac:dyDescent="0.3">
      <c r="D77" s="1"/>
      <c r="F77" s="1"/>
      <c r="H77" s="1"/>
      <c r="J77" s="1"/>
      <c r="L77" s="4"/>
    </row>
    <row r="78" spans="4:12" x14ac:dyDescent="0.3">
      <c r="D78" s="1"/>
      <c r="F78" s="1"/>
      <c r="H78" s="1"/>
      <c r="J78" s="1"/>
      <c r="L78" s="4"/>
    </row>
    <row r="79" spans="4:12" x14ac:dyDescent="0.3">
      <c r="D79" s="1"/>
      <c r="F79" s="1"/>
      <c r="H79" s="1"/>
      <c r="J79" s="1"/>
      <c r="L79" s="4"/>
    </row>
    <row r="80" spans="4:12" x14ac:dyDescent="0.3">
      <c r="D80" s="1"/>
      <c r="F80" s="1"/>
      <c r="H80" s="1"/>
      <c r="J80" s="1"/>
      <c r="L80" s="4"/>
    </row>
    <row r="81" spans="4:12" x14ac:dyDescent="0.3">
      <c r="D81" s="1"/>
      <c r="F81" s="1"/>
      <c r="H81" s="1"/>
      <c r="J81" s="1"/>
      <c r="L81" s="4"/>
    </row>
    <row r="82" spans="4:12" x14ac:dyDescent="0.3">
      <c r="D82" s="1"/>
      <c r="F82" s="1"/>
      <c r="H82" s="1"/>
      <c r="J82" s="1"/>
      <c r="L82" s="4"/>
    </row>
    <row r="83" spans="4:12" x14ac:dyDescent="0.3">
      <c r="D83" s="1"/>
      <c r="F83" s="1"/>
      <c r="H83" s="1"/>
      <c r="J83" s="1"/>
      <c r="L83" s="4"/>
    </row>
    <row r="84" spans="4:12" x14ac:dyDescent="0.3">
      <c r="D84" s="1"/>
      <c r="F84" s="1"/>
      <c r="H84" s="1"/>
      <c r="J84" s="1"/>
      <c r="L84" s="4"/>
    </row>
    <row r="127" spans="4:12" ht="13.5" customHeight="1" x14ac:dyDescent="0.3">
      <c r="L127" s="4"/>
    </row>
    <row r="128" spans="4:12" ht="13.5" customHeight="1" x14ac:dyDescent="0.3">
      <c r="D128" s="7" t="s">
        <v>12</v>
      </c>
      <c r="F128" s="7" t="s">
        <v>13</v>
      </c>
      <c r="H128" s="7" t="s">
        <v>14</v>
      </c>
      <c r="J128" s="20" t="s">
        <v>34</v>
      </c>
      <c r="L128" s="21" t="s">
        <v>33</v>
      </c>
    </row>
    <row r="129" spans="2:12" ht="13.5" customHeight="1" x14ac:dyDescent="0.3">
      <c r="B129" s="4" t="s">
        <v>35</v>
      </c>
      <c r="D129" s="22" t="e">
        <f>#REF!+#REF!+#REF!+#REF!+#REF!+#REF!+#REF!+#REF!+#REF!+#REF!+#REF!+#REF!</f>
        <v>#REF!</v>
      </c>
      <c r="F129" s="22" t="e">
        <f>#REF!+#REF!+#REF!+#REF!+#REF!+#REF!+#REF!+#REF!+#REF!+#REF!+#REF!+#REF!</f>
        <v>#REF!</v>
      </c>
      <c r="H129" s="22" t="e">
        <f>#REF!+#REF!+#REF!+#REF!+#REF!+#REF!+#REF!+#REF!+#REF!+#REF!+#REF!+#REF!</f>
        <v>#REF!</v>
      </c>
      <c r="J129" s="22" t="e">
        <f>#REF!+#REF!+#REF!+#REF!+#REF!+#REF!+#REF!+#REF!+#REF!+#REF!+#REF!+#REF!</f>
        <v>#REF!</v>
      </c>
      <c r="L129" s="4" t="e">
        <f>D129+F129+H129+J129</f>
        <v>#REF!</v>
      </c>
    </row>
    <row r="130" spans="2:12" ht="13.5" customHeight="1" x14ac:dyDescent="0.3">
      <c r="L130" s="4"/>
    </row>
    <row r="131" spans="2:12" ht="13.5" customHeight="1" x14ac:dyDescent="0.3">
      <c r="B131" s="4" t="s">
        <v>36</v>
      </c>
      <c r="D131" s="22"/>
      <c r="F131" s="22"/>
      <c r="H131" s="22"/>
      <c r="J131" s="22"/>
      <c r="L131" s="4">
        <f>D131+F131+H131+J131</f>
        <v>0</v>
      </c>
    </row>
    <row r="132" spans="2:12" ht="13.5" customHeight="1" x14ac:dyDescent="0.3">
      <c r="L132" s="4"/>
    </row>
    <row r="133" spans="2:12" ht="13.5" customHeight="1" x14ac:dyDescent="0.3">
      <c r="B133" s="4" t="s">
        <v>37</v>
      </c>
      <c r="D133" s="22"/>
      <c r="F133" s="22"/>
      <c r="H133" s="22"/>
      <c r="J133" s="22"/>
      <c r="L133" s="4">
        <f>D133+F133+H133+J133</f>
        <v>0</v>
      </c>
    </row>
    <row r="134" spans="2:12" ht="13.5" customHeight="1" x14ac:dyDescent="0.3">
      <c r="L134" s="4"/>
    </row>
    <row r="135" spans="2:12" ht="13.5" customHeight="1" x14ac:dyDescent="0.3">
      <c r="B135" s="4" t="s">
        <v>38</v>
      </c>
      <c r="D135" s="22"/>
      <c r="F135" s="22"/>
      <c r="H135" s="22"/>
      <c r="J135" s="22"/>
      <c r="L135" s="4">
        <f>D135+F135+H135+J135</f>
        <v>0</v>
      </c>
    </row>
    <row r="136" spans="2:12" ht="13.5" customHeight="1" x14ac:dyDescent="0.3">
      <c r="D136" s="1"/>
      <c r="F136" s="1"/>
      <c r="H136" s="1"/>
      <c r="J136" s="1"/>
      <c r="L136" s="4"/>
    </row>
    <row r="137" spans="2:12" ht="13.5" customHeight="1" x14ac:dyDescent="0.3">
      <c r="D137" s="1"/>
      <c r="F137" s="1"/>
      <c r="H137" s="1"/>
      <c r="J137" s="4" t="s">
        <v>39</v>
      </c>
      <c r="L137" s="23" t="e">
        <f>L129+L131+L133+L135</f>
        <v>#REF!</v>
      </c>
    </row>
    <row r="138" spans="2:12" ht="13.5" customHeight="1" x14ac:dyDescent="0.3">
      <c r="D138" s="1"/>
      <c r="F138" s="1"/>
      <c r="H138" s="1"/>
      <c r="J138" s="4"/>
      <c r="L138" s="4"/>
    </row>
    <row r="139" spans="2:12" ht="13.5" customHeight="1" x14ac:dyDescent="0.3">
      <c r="D139" s="1" t="s">
        <v>40</v>
      </c>
      <c r="F139" s="1"/>
      <c r="H139" s="1"/>
      <c r="J139" s="1"/>
      <c r="L139" s="4"/>
    </row>
    <row r="140" spans="2:12" ht="13.5" customHeight="1" x14ac:dyDescent="0.3">
      <c r="D140" s="1"/>
      <c r="F140" s="1"/>
      <c r="H140" s="1"/>
      <c r="J140" s="1"/>
      <c r="L140" s="4"/>
    </row>
    <row r="141" spans="2:12" ht="13.5" customHeight="1" x14ac:dyDescent="0.3">
      <c r="D141" s="4" t="s">
        <v>41</v>
      </c>
      <c r="F141" s="1"/>
      <c r="H141" s="1"/>
      <c r="J141" s="1"/>
      <c r="L141" s="4"/>
    </row>
    <row r="142" spans="2:12" ht="13.5" customHeight="1" x14ac:dyDescent="0.3">
      <c r="D142" s="1" t="s">
        <v>42</v>
      </c>
      <c r="F142" s="1"/>
      <c r="H142" s="1"/>
      <c r="J142" s="1"/>
      <c r="L142" s="4"/>
    </row>
    <row r="143" spans="2:12" ht="13.5" customHeight="1" x14ac:dyDescent="0.3">
      <c r="D143" s="1" t="s">
        <v>43</v>
      </c>
      <c r="F143" s="1"/>
      <c r="H143" s="1"/>
      <c r="J143" s="1"/>
      <c r="L143" s="4"/>
    </row>
    <row r="144" spans="2:12" ht="13.5" customHeight="1" x14ac:dyDescent="0.3">
      <c r="D144" s="1" t="s">
        <v>44</v>
      </c>
      <c r="F144" s="1"/>
      <c r="H144" s="1"/>
      <c r="J144" s="1"/>
      <c r="L144" s="4"/>
    </row>
    <row r="145" spans="1:12" ht="13.5" customHeight="1" x14ac:dyDescent="0.3">
      <c r="D145" s="1"/>
      <c r="F145" s="1"/>
      <c r="H145" s="1"/>
      <c r="J145" s="1"/>
      <c r="L145" s="4"/>
    </row>
    <row r="146" spans="1:12" ht="13.5" customHeight="1" x14ac:dyDescent="0.3">
      <c r="D146" s="24" t="s">
        <v>45</v>
      </c>
      <c r="F146" s="24" t="s">
        <v>45</v>
      </c>
      <c r="H146" s="24" t="s">
        <v>45</v>
      </c>
      <c r="J146" s="24" t="s">
        <v>45</v>
      </c>
      <c r="L146" s="24" t="s">
        <v>45</v>
      </c>
    </row>
    <row r="147" spans="1:12" ht="13.5" customHeight="1" x14ac:dyDescent="0.3">
      <c r="D147" s="24" t="s">
        <v>46</v>
      </c>
      <c r="F147" s="24" t="s">
        <v>13</v>
      </c>
      <c r="H147" s="24" t="s">
        <v>14</v>
      </c>
      <c r="J147" s="24" t="s">
        <v>47</v>
      </c>
      <c r="L147" s="24" t="s">
        <v>48</v>
      </c>
    </row>
    <row r="148" spans="1:12" ht="13.5" customHeight="1" x14ac:dyDescent="0.3">
      <c r="D148" s="24" t="s">
        <v>49</v>
      </c>
      <c r="F148" s="24" t="s">
        <v>50</v>
      </c>
      <c r="H148" s="24" t="s">
        <v>50</v>
      </c>
      <c r="J148" s="24" t="s">
        <v>50</v>
      </c>
      <c r="L148" s="24" t="s">
        <v>51</v>
      </c>
    </row>
    <row r="149" spans="1:12" ht="13.5" customHeight="1" x14ac:dyDescent="0.3">
      <c r="D149" s="22"/>
      <c r="F149" s="22"/>
      <c r="H149" s="22"/>
      <c r="J149" s="22"/>
      <c r="L149" s="22"/>
    </row>
    <row r="150" spans="1:12" s="1" customFormat="1" ht="13.5" customHeight="1" x14ac:dyDescent="0.3">
      <c r="A150" s="5"/>
      <c r="L150" s="4"/>
    </row>
    <row r="151" spans="1:12" s="1" customFormat="1" ht="13.5" customHeight="1" x14ac:dyDescent="0.3">
      <c r="A151" s="5"/>
      <c r="L151" s="4"/>
    </row>
    <row r="152" spans="1:12" s="1" customFormat="1" ht="13.5" customHeight="1" x14ac:dyDescent="0.3">
      <c r="A152" s="5"/>
      <c r="L152" s="4"/>
    </row>
    <row r="153" spans="1:12" s="1" customFormat="1" ht="13.5" customHeight="1" x14ac:dyDescent="0.3">
      <c r="A153" s="5"/>
      <c r="L153" s="4"/>
    </row>
    <row r="154" spans="1:12" s="1" customFormat="1" ht="13.5" customHeight="1" x14ac:dyDescent="0.3">
      <c r="A154" s="5"/>
      <c r="L154" s="4"/>
    </row>
    <row r="155" spans="1:12" s="1" customFormat="1" ht="13.5" customHeight="1" x14ac:dyDescent="0.3">
      <c r="A155" s="5"/>
      <c r="L155" s="4"/>
    </row>
    <row r="156" spans="1:12" s="1" customFormat="1" ht="13.5" customHeight="1" x14ac:dyDescent="0.3">
      <c r="A156" s="5"/>
      <c r="L156" s="4"/>
    </row>
    <row r="157" spans="1:12" s="1" customFormat="1" ht="13.5" customHeight="1" x14ac:dyDescent="0.3">
      <c r="A157" s="5"/>
      <c r="L157" s="4"/>
    </row>
    <row r="158" spans="1:12" s="1" customFormat="1" ht="13.5" customHeight="1" x14ac:dyDescent="0.3">
      <c r="A158" s="5"/>
      <c r="L158" s="4"/>
    </row>
    <row r="159" spans="1:12" s="1" customFormat="1" ht="13.5" customHeight="1" x14ac:dyDescent="0.3">
      <c r="A159" s="5"/>
      <c r="L159" s="4"/>
    </row>
    <row r="160" spans="1:12" s="1" customFormat="1" ht="13.5" customHeight="1" x14ac:dyDescent="0.3">
      <c r="A160" s="5"/>
      <c r="L160" s="4"/>
    </row>
    <row r="161" spans="1:12" s="1" customFormat="1" ht="13.5" customHeight="1" x14ac:dyDescent="0.3">
      <c r="A161" s="5"/>
      <c r="L161" s="4"/>
    </row>
    <row r="162" spans="1:12" s="1" customFormat="1" ht="13.5" customHeight="1" x14ac:dyDescent="0.3">
      <c r="A162" s="5"/>
      <c r="L162" s="4"/>
    </row>
    <row r="163" spans="1:12" s="1" customFormat="1" ht="13.5" customHeight="1" x14ac:dyDescent="0.3">
      <c r="A163" s="5"/>
      <c r="L163" s="4"/>
    </row>
    <row r="164" spans="1:12" s="1" customFormat="1" ht="13.5" customHeight="1" x14ac:dyDescent="0.3">
      <c r="A164" s="5"/>
      <c r="L164" s="4"/>
    </row>
    <row r="165" spans="1:12" s="1" customFormat="1" ht="13.5" customHeight="1" x14ac:dyDescent="0.3">
      <c r="A165" s="5"/>
      <c r="L165" s="4"/>
    </row>
    <row r="166" spans="1:12" s="1" customFormat="1" ht="13.5" customHeight="1" x14ac:dyDescent="0.3">
      <c r="A166" s="5"/>
      <c r="L166" s="4"/>
    </row>
    <row r="167" spans="1:12" s="1" customFormat="1" ht="13.5" customHeight="1" x14ac:dyDescent="0.3">
      <c r="A167" s="5"/>
      <c r="L167" s="4"/>
    </row>
    <row r="168" spans="1:12" s="1" customFormat="1" ht="13.5" customHeight="1" x14ac:dyDescent="0.3">
      <c r="A168" s="5"/>
      <c r="L168" s="4"/>
    </row>
    <row r="169" spans="1:12" s="1" customFormat="1" ht="13.5" customHeight="1" x14ac:dyDescent="0.3">
      <c r="A169" s="5"/>
      <c r="L169" s="4"/>
    </row>
    <row r="170" spans="1:12" s="1" customFormat="1" ht="13.5" customHeight="1" x14ac:dyDescent="0.3">
      <c r="A170" s="5"/>
      <c r="L170" s="4"/>
    </row>
    <row r="171" spans="1:12" s="1" customFormat="1" ht="13.5" customHeight="1" x14ac:dyDescent="0.3">
      <c r="A171" s="5"/>
      <c r="L171" s="4"/>
    </row>
    <row r="172" spans="1:12" s="1" customFormat="1" ht="13.5" customHeight="1" x14ac:dyDescent="0.3">
      <c r="A172" s="5"/>
      <c r="L172" s="4"/>
    </row>
    <row r="173" spans="1:12" s="1" customFormat="1" ht="13.5" customHeight="1" x14ac:dyDescent="0.3">
      <c r="A173" s="5"/>
      <c r="L173" s="4"/>
    </row>
    <row r="174" spans="1:12" s="1" customFormat="1" ht="13.5" customHeight="1" x14ac:dyDescent="0.3">
      <c r="A174" s="5"/>
      <c r="L174" s="4"/>
    </row>
    <row r="175" spans="1:12" s="1" customFormat="1" ht="13.5" customHeight="1" x14ac:dyDescent="0.3">
      <c r="A175" s="5"/>
      <c r="L175" s="4"/>
    </row>
    <row r="176" spans="1:12" s="1" customFormat="1" ht="13.5" customHeight="1" x14ac:dyDescent="0.3">
      <c r="A176" s="5"/>
      <c r="L17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143BE-6334-496B-86C6-5C8FC584657A}">
  <dimension ref="A1:AB116"/>
  <sheetViews>
    <sheetView topLeftCell="A21" workbookViewId="0">
      <selection activeCell="D104" sqref="D104"/>
    </sheetView>
  </sheetViews>
  <sheetFormatPr defaultRowHeight="14.4" x14ac:dyDescent="0.3"/>
  <cols>
    <col min="1" max="1" width="16.88671875" customWidth="1"/>
    <col min="2" max="2" width="28.6640625" customWidth="1"/>
    <col min="3" max="3" width="7.5546875" customWidth="1"/>
    <col min="4" max="4" width="22.33203125" customWidth="1"/>
    <col min="19" max="19" width="8.88671875" style="45"/>
    <col min="20" max="28" width="8.88671875" style="1"/>
  </cols>
  <sheetData>
    <row r="1" spans="1:19" s="1" customFormat="1" ht="18" x14ac:dyDescent="0.35">
      <c r="A1" s="25" t="s">
        <v>52</v>
      </c>
      <c r="S1" s="2"/>
    </row>
    <row r="2" spans="1:19" s="1" customFormat="1" x14ac:dyDescent="0.3">
      <c r="S2" s="2"/>
    </row>
    <row r="3" spans="1:19" x14ac:dyDescent="0.3">
      <c r="A3" s="26" t="s">
        <v>53</v>
      </c>
      <c r="B3" s="26" t="s">
        <v>54</v>
      </c>
      <c r="C3" s="26" t="s">
        <v>55</v>
      </c>
      <c r="D3" s="26" t="s">
        <v>56</v>
      </c>
      <c r="E3" s="65" t="s">
        <v>57</v>
      </c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</row>
    <row r="4" spans="1:19" x14ac:dyDescent="0.3">
      <c r="A4" s="27" t="s">
        <v>58</v>
      </c>
      <c r="B4" s="27"/>
      <c r="C4" s="27"/>
      <c r="D4" s="27"/>
      <c r="E4" s="2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  <c r="L4" s="28">
        <v>8</v>
      </c>
      <c r="M4" s="28">
        <v>9</v>
      </c>
      <c r="N4" s="28">
        <v>10</v>
      </c>
      <c r="O4" s="28">
        <v>11</v>
      </c>
      <c r="P4" s="28">
        <v>12</v>
      </c>
      <c r="Q4" s="29">
        <v>13</v>
      </c>
      <c r="R4" s="30"/>
      <c r="S4" s="28">
        <v>14</v>
      </c>
    </row>
    <row r="5" spans="1:19" x14ac:dyDescent="0.3">
      <c r="A5" s="31" t="s">
        <v>59</v>
      </c>
      <c r="B5" s="31" t="s">
        <v>60</v>
      </c>
      <c r="C5" s="31">
        <v>20</v>
      </c>
      <c r="D5" s="31" t="s">
        <v>61</v>
      </c>
      <c r="E5" s="32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4"/>
      <c r="R5" s="30"/>
      <c r="S5" s="34" t="s">
        <v>62</v>
      </c>
    </row>
    <row r="6" spans="1:19" x14ac:dyDescent="0.3">
      <c r="A6" s="31" t="s">
        <v>63</v>
      </c>
      <c r="B6" s="31" t="s">
        <v>64</v>
      </c>
      <c r="C6" s="31">
        <v>7.8</v>
      </c>
      <c r="D6" s="31" t="s">
        <v>65</v>
      </c>
      <c r="E6" s="31"/>
      <c r="F6" s="31"/>
      <c r="G6" s="31"/>
      <c r="H6" s="31"/>
      <c r="I6" s="31"/>
      <c r="J6" s="31"/>
      <c r="K6" s="31"/>
      <c r="L6" s="31">
        <v>52</v>
      </c>
      <c r="M6" s="31"/>
      <c r="N6" s="31">
        <v>52</v>
      </c>
      <c r="O6" s="31">
        <v>52</v>
      </c>
      <c r="P6" s="31"/>
      <c r="Q6" s="31">
        <v>1</v>
      </c>
      <c r="R6" s="30"/>
      <c r="S6" s="34"/>
    </row>
    <row r="7" spans="1:19" x14ac:dyDescent="0.3">
      <c r="A7" s="31" t="s">
        <v>66</v>
      </c>
      <c r="B7" s="31" t="s">
        <v>67</v>
      </c>
      <c r="C7" s="31">
        <v>116</v>
      </c>
      <c r="D7" s="31" t="s">
        <v>68</v>
      </c>
      <c r="E7" s="31"/>
      <c r="F7" s="31"/>
      <c r="G7" s="31">
        <v>51</v>
      </c>
      <c r="H7" s="31">
        <v>1</v>
      </c>
      <c r="I7" s="31"/>
      <c r="J7" s="31"/>
      <c r="K7" s="31"/>
      <c r="L7" s="31"/>
      <c r="M7" s="31"/>
      <c r="N7" s="31">
        <v>52</v>
      </c>
      <c r="O7" s="31">
        <v>52</v>
      </c>
      <c r="P7" s="31"/>
      <c r="Q7" s="31">
        <v>1</v>
      </c>
      <c r="R7" s="30"/>
      <c r="S7" s="34"/>
    </row>
    <row r="8" spans="1:19" x14ac:dyDescent="0.3">
      <c r="A8" s="31" t="s">
        <v>69</v>
      </c>
      <c r="B8" s="31" t="s">
        <v>70</v>
      </c>
      <c r="C8" s="31">
        <v>17.7</v>
      </c>
      <c r="D8" s="31" t="s">
        <v>71</v>
      </c>
      <c r="E8" s="31"/>
      <c r="F8" s="31"/>
      <c r="G8" s="31"/>
      <c r="H8" s="31"/>
      <c r="I8" s="31"/>
      <c r="J8" s="31"/>
      <c r="K8" s="31"/>
      <c r="L8" s="31"/>
      <c r="M8" s="31"/>
      <c r="N8" s="31"/>
      <c r="O8" s="31"/>
      <c r="P8" s="31"/>
      <c r="Q8" s="31">
        <v>1</v>
      </c>
      <c r="R8" s="30"/>
      <c r="S8" s="34" t="s">
        <v>62</v>
      </c>
    </row>
    <row r="9" spans="1:19" x14ac:dyDescent="0.3">
      <c r="A9" s="31" t="s">
        <v>72</v>
      </c>
      <c r="B9" s="31" t="s">
        <v>73</v>
      </c>
      <c r="C9" s="31">
        <v>232</v>
      </c>
      <c r="D9" s="31" t="s">
        <v>71</v>
      </c>
      <c r="E9" s="32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>
        <v>1</v>
      </c>
      <c r="R9" s="30"/>
      <c r="S9" s="34" t="s">
        <v>62</v>
      </c>
    </row>
    <row r="10" spans="1:19" x14ac:dyDescent="0.3">
      <c r="A10" s="31" t="s">
        <v>74</v>
      </c>
      <c r="B10" s="31" t="s">
        <v>75</v>
      </c>
      <c r="C10" s="31" t="s">
        <v>76</v>
      </c>
      <c r="D10" s="31" t="s">
        <v>71</v>
      </c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>
        <v>1</v>
      </c>
      <c r="R10" s="30"/>
      <c r="S10" s="34" t="s">
        <v>62</v>
      </c>
    </row>
    <row r="11" spans="1:19" x14ac:dyDescent="0.3">
      <c r="A11" s="31" t="s">
        <v>77</v>
      </c>
      <c r="B11" s="31" t="s">
        <v>78</v>
      </c>
      <c r="C11" s="31" t="s">
        <v>76</v>
      </c>
      <c r="D11" s="31" t="s">
        <v>71</v>
      </c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>
        <v>1</v>
      </c>
      <c r="R11" s="30"/>
      <c r="S11" s="34" t="s">
        <v>79</v>
      </c>
    </row>
    <row r="12" spans="1:19" x14ac:dyDescent="0.3">
      <c r="A12" s="31" t="s">
        <v>80</v>
      </c>
      <c r="B12" s="31" t="s">
        <v>81</v>
      </c>
      <c r="C12" s="31">
        <v>59</v>
      </c>
      <c r="D12" s="31" t="s">
        <v>71</v>
      </c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>
        <v>1</v>
      </c>
      <c r="R12" s="30"/>
      <c r="S12" s="34" t="s">
        <v>62</v>
      </c>
    </row>
    <row r="13" spans="1:19" x14ac:dyDescent="0.3">
      <c r="A13" s="31" t="s">
        <v>82</v>
      </c>
      <c r="B13" s="31" t="s">
        <v>75</v>
      </c>
      <c r="C13" s="31" t="s">
        <v>76</v>
      </c>
      <c r="D13" s="31" t="s">
        <v>71</v>
      </c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>
        <v>1</v>
      </c>
      <c r="R13" s="30"/>
      <c r="S13" s="34" t="s">
        <v>62</v>
      </c>
    </row>
    <row r="14" spans="1:19" x14ac:dyDescent="0.3">
      <c r="A14" s="31" t="s">
        <v>83</v>
      </c>
      <c r="B14" s="31" t="s">
        <v>67</v>
      </c>
      <c r="C14" s="31">
        <v>25</v>
      </c>
      <c r="D14" s="31" t="s">
        <v>68</v>
      </c>
      <c r="E14" s="31"/>
      <c r="F14" s="31"/>
      <c r="G14" s="31">
        <v>51</v>
      </c>
      <c r="H14" s="31">
        <v>1</v>
      </c>
      <c r="I14" s="31"/>
      <c r="J14" s="31"/>
      <c r="K14" s="31"/>
      <c r="L14" s="31"/>
      <c r="M14" s="31"/>
      <c r="N14" s="31">
        <v>52</v>
      </c>
      <c r="O14" s="31">
        <v>52</v>
      </c>
      <c r="P14" s="31"/>
      <c r="Q14" s="31">
        <v>1</v>
      </c>
      <c r="R14" s="30"/>
      <c r="S14" s="34"/>
    </row>
    <row r="15" spans="1:19" x14ac:dyDescent="0.3">
      <c r="A15" s="31" t="s">
        <v>84</v>
      </c>
      <c r="B15" s="31" t="s">
        <v>67</v>
      </c>
      <c r="C15" s="31">
        <v>46</v>
      </c>
      <c r="D15" s="31" t="s">
        <v>71</v>
      </c>
      <c r="E15" s="31"/>
      <c r="F15" s="31"/>
      <c r="G15" s="31">
        <v>51</v>
      </c>
      <c r="H15" s="31">
        <v>1</v>
      </c>
      <c r="I15" s="31"/>
      <c r="J15" s="31"/>
      <c r="K15" s="31"/>
      <c r="L15" s="31"/>
      <c r="M15" s="31"/>
      <c r="N15" s="31">
        <v>52</v>
      </c>
      <c r="O15" s="31">
        <v>52</v>
      </c>
      <c r="P15" s="31"/>
      <c r="Q15" s="31">
        <v>1</v>
      </c>
      <c r="R15" s="30"/>
      <c r="S15" s="34"/>
    </row>
    <row r="16" spans="1:19" x14ac:dyDescent="0.3">
      <c r="A16" s="31" t="s">
        <v>85</v>
      </c>
      <c r="B16" s="31" t="s">
        <v>67</v>
      </c>
      <c r="C16" s="31">
        <v>25</v>
      </c>
      <c r="D16" s="31" t="s">
        <v>71</v>
      </c>
      <c r="E16" s="31"/>
      <c r="F16" s="31"/>
      <c r="G16" s="31">
        <v>51</v>
      </c>
      <c r="H16" s="31">
        <v>1</v>
      </c>
      <c r="I16" s="31"/>
      <c r="J16" s="31"/>
      <c r="K16" s="31"/>
      <c r="L16" s="31"/>
      <c r="M16" s="31"/>
      <c r="N16" s="31">
        <v>52</v>
      </c>
      <c r="O16" s="31">
        <v>52</v>
      </c>
      <c r="P16" s="31"/>
      <c r="Q16" s="31">
        <v>1</v>
      </c>
      <c r="R16" s="30"/>
      <c r="S16" s="34"/>
    </row>
    <row r="17" spans="1:19" x14ac:dyDescent="0.3">
      <c r="A17" s="31" t="s">
        <v>86</v>
      </c>
      <c r="B17" s="31" t="s">
        <v>87</v>
      </c>
      <c r="C17" s="31">
        <v>23.2</v>
      </c>
      <c r="D17" s="31" t="s">
        <v>71</v>
      </c>
      <c r="E17" s="31"/>
      <c r="F17" s="31"/>
      <c r="G17" s="31">
        <v>12</v>
      </c>
      <c r="H17" s="31"/>
      <c r="I17" s="31"/>
      <c r="J17" s="31"/>
      <c r="K17" s="31"/>
      <c r="L17" s="31"/>
      <c r="M17" s="31"/>
      <c r="N17" s="31">
        <v>12</v>
      </c>
      <c r="O17" s="31"/>
      <c r="P17" s="31"/>
      <c r="Q17" s="31"/>
      <c r="R17" s="30"/>
      <c r="S17" s="34"/>
    </row>
    <row r="18" spans="1:19" x14ac:dyDescent="0.3">
      <c r="A18" s="31" t="s">
        <v>88</v>
      </c>
      <c r="B18" s="31" t="s">
        <v>89</v>
      </c>
      <c r="C18" s="31">
        <v>20.399999999999999</v>
      </c>
      <c r="D18" s="31" t="s">
        <v>90</v>
      </c>
      <c r="E18" s="31" t="s">
        <v>90</v>
      </c>
      <c r="F18" s="31"/>
      <c r="G18" s="31"/>
      <c r="H18" s="31"/>
      <c r="I18" s="31"/>
      <c r="J18" s="31"/>
      <c r="K18" s="31"/>
      <c r="L18" s="31"/>
      <c r="M18" s="31"/>
      <c r="N18" s="31"/>
      <c r="O18" s="31"/>
      <c r="P18" s="31">
        <v>52</v>
      </c>
      <c r="Q18" s="31"/>
      <c r="R18" s="30"/>
      <c r="S18" s="34" t="s">
        <v>62</v>
      </c>
    </row>
    <row r="19" spans="1:19" x14ac:dyDescent="0.3">
      <c r="A19" s="31" t="s">
        <v>91</v>
      </c>
      <c r="B19" s="31" t="s">
        <v>92</v>
      </c>
      <c r="C19" s="31">
        <v>15.6</v>
      </c>
      <c r="D19" s="31" t="s">
        <v>93</v>
      </c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>
        <v>52</v>
      </c>
      <c r="Q19" s="31"/>
      <c r="R19" s="30"/>
      <c r="S19" s="34" t="s">
        <v>62</v>
      </c>
    </row>
    <row r="20" spans="1:19" x14ac:dyDescent="0.3">
      <c r="A20" s="31" t="s">
        <v>94</v>
      </c>
      <c r="B20" s="31" t="s">
        <v>95</v>
      </c>
      <c r="C20" s="31">
        <v>14.5</v>
      </c>
      <c r="D20" s="31" t="s">
        <v>93</v>
      </c>
      <c r="E20" s="31"/>
      <c r="F20" s="31"/>
      <c r="G20" s="31"/>
      <c r="H20" s="31"/>
      <c r="I20" s="31"/>
      <c r="J20" s="31"/>
      <c r="K20" s="31"/>
      <c r="L20" s="31"/>
      <c r="M20" s="31"/>
      <c r="N20" s="31"/>
      <c r="O20" s="31"/>
      <c r="P20" s="31">
        <v>52</v>
      </c>
      <c r="Q20" s="31"/>
      <c r="R20" s="30"/>
      <c r="S20" s="34" t="s">
        <v>62</v>
      </c>
    </row>
    <row r="21" spans="1:19" x14ac:dyDescent="0.3">
      <c r="A21" s="31" t="s">
        <v>96</v>
      </c>
      <c r="B21" s="31" t="s">
        <v>95</v>
      </c>
      <c r="C21" s="31">
        <v>20.399999999999999</v>
      </c>
      <c r="D21" s="31" t="s">
        <v>93</v>
      </c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>
        <v>52</v>
      </c>
      <c r="Q21" s="31"/>
      <c r="R21" s="30"/>
      <c r="S21" s="34" t="s">
        <v>62</v>
      </c>
    </row>
    <row r="22" spans="1:19" x14ac:dyDescent="0.3">
      <c r="A22" s="31" t="s">
        <v>97</v>
      </c>
      <c r="B22" s="31" t="s">
        <v>98</v>
      </c>
      <c r="C22" s="31">
        <v>3.6</v>
      </c>
      <c r="D22" s="31" t="s">
        <v>93</v>
      </c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>
        <v>52</v>
      </c>
      <c r="Q22" s="31"/>
      <c r="R22" s="30"/>
      <c r="S22" s="34" t="s">
        <v>62</v>
      </c>
    </row>
    <row r="23" spans="1:19" x14ac:dyDescent="0.3">
      <c r="A23" s="31" t="s">
        <v>99</v>
      </c>
      <c r="B23" s="31" t="s">
        <v>67</v>
      </c>
      <c r="C23" s="31">
        <v>45.4</v>
      </c>
      <c r="D23" s="31" t="s">
        <v>100</v>
      </c>
      <c r="E23" s="31"/>
      <c r="F23" s="31"/>
      <c r="G23" s="31">
        <v>51</v>
      </c>
      <c r="H23" s="31">
        <v>1</v>
      </c>
      <c r="I23" s="31"/>
      <c r="J23" s="31"/>
      <c r="K23" s="31"/>
      <c r="L23" s="31"/>
      <c r="M23" s="31"/>
      <c r="N23" s="31">
        <v>52</v>
      </c>
      <c r="O23" s="31">
        <v>52</v>
      </c>
      <c r="P23" s="31"/>
      <c r="Q23" s="31">
        <v>1</v>
      </c>
      <c r="R23" s="30"/>
      <c r="S23" s="34"/>
    </row>
    <row r="24" spans="1:19" x14ac:dyDescent="0.3">
      <c r="A24" s="31" t="s">
        <v>101</v>
      </c>
      <c r="B24" s="31" t="s">
        <v>102</v>
      </c>
      <c r="C24" s="31">
        <v>83.3</v>
      </c>
      <c r="D24" s="31" t="s">
        <v>103</v>
      </c>
      <c r="E24" s="31"/>
      <c r="F24" s="31"/>
      <c r="G24" s="31">
        <v>51</v>
      </c>
      <c r="H24" s="31">
        <v>1</v>
      </c>
      <c r="I24" s="31"/>
      <c r="J24" s="31"/>
      <c r="K24" s="31"/>
      <c r="L24" s="31"/>
      <c r="M24" s="31"/>
      <c r="N24" s="31">
        <v>52</v>
      </c>
      <c r="O24" s="31">
        <v>52</v>
      </c>
      <c r="P24" s="31"/>
      <c r="Q24" s="31">
        <v>1</v>
      </c>
      <c r="R24" s="30"/>
      <c r="S24" s="34" t="s">
        <v>62</v>
      </c>
    </row>
    <row r="25" spans="1:19" x14ac:dyDescent="0.3">
      <c r="A25" s="31" t="s">
        <v>104</v>
      </c>
      <c r="B25" s="31" t="s">
        <v>105</v>
      </c>
      <c r="C25" s="31">
        <v>7.9</v>
      </c>
      <c r="D25" s="31" t="s">
        <v>90</v>
      </c>
      <c r="E25" s="31" t="s">
        <v>90</v>
      </c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0"/>
      <c r="S25" s="34"/>
    </row>
    <row r="26" spans="1:19" x14ac:dyDescent="0.3">
      <c r="A26" s="31" t="s">
        <v>106</v>
      </c>
      <c r="B26" s="31" t="s">
        <v>107</v>
      </c>
      <c r="C26" s="31">
        <v>9.6</v>
      </c>
      <c r="D26" s="31" t="s">
        <v>71</v>
      </c>
      <c r="E26" s="31" t="s">
        <v>108</v>
      </c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0"/>
      <c r="S26" s="34"/>
    </row>
    <row r="27" spans="1:19" x14ac:dyDescent="0.3">
      <c r="A27" s="31" t="s">
        <v>109</v>
      </c>
      <c r="B27" s="31" t="s">
        <v>110</v>
      </c>
      <c r="C27" s="31">
        <v>9.6</v>
      </c>
      <c r="D27" s="31" t="s">
        <v>71</v>
      </c>
      <c r="E27" s="31" t="s">
        <v>108</v>
      </c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0"/>
      <c r="S27" s="34"/>
    </row>
    <row r="28" spans="1:19" x14ac:dyDescent="0.3">
      <c r="A28" s="31" t="s">
        <v>111</v>
      </c>
      <c r="B28" s="31" t="s">
        <v>75</v>
      </c>
      <c r="C28" s="31">
        <v>38.799999999999997</v>
      </c>
      <c r="D28" s="31" t="s">
        <v>71</v>
      </c>
      <c r="E28" s="31" t="s">
        <v>108</v>
      </c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0"/>
      <c r="S28" s="34"/>
    </row>
    <row r="29" spans="1:19" x14ac:dyDescent="0.3">
      <c r="A29" s="31" t="s">
        <v>112</v>
      </c>
      <c r="B29" s="31" t="s">
        <v>113</v>
      </c>
      <c r="C29" s="31">
        <v>42.9</v>
      </c>
      <c r="D29" s="31" t="s">
        <v>114</v>
      </c>
      <c r="E29" s="31"/>
      <c r="F29" s="31"/>
      <c r="G29" s="31"/>
      <c r="H29" s="31"/>
      <c r="I29" s="31"/>
      <c r="J29" s="31"/>
      <c r="K29" s="31"/>
      <c r="L29" s="31">
        <v>52</v>
      </c>
      <c r="M29" s="31"/>
      <c r="N29" s="31">
        <v>52</v>
      </c>
      <c r="O29" s="31">
        <v>52</v>
      </c>
      <c r="P29" s="31"/>
      <c r="Q29" s="31">
        <v>1</v>
      </c>
      <c r="R29" s="30"/>
      <c r="S29" s="34"/>
    </row>
    <row r="30" spans="1:19" x14ac:dyDescent="0.3">
      <c r="A30" s="31" t="s">
        <v>115</v>
      </c>
      <c r="B30" s="31" t="s">
        <v>116</v>
      </c>
      <c r="C30" s="31">
        <v>28.2</v>
      </c>
      <c r="D30" s="31" t="s">
        <v>114</v>
      </c>
      <c r="E30" s="31"/>
      <c r="F30" s="31"/>
      <c r="G30" s="31"/>
      <c r="H30" s="31"/>
      <c r="I30" s="31"/>
      <c r="J30" s="31"/>
      <c r="K30" s="31"/>
      <c r="L30" s="31">
        <v>52</v>
      </c>
      <c r="M30" s="31"/>
      <c r="N30" s="31">
        <v>52</v>
      </c>
      <c r="O30" s="31">
        <v>52</v>
      </c>
      <c r="P30" s="31"/>
      <c r="Q30" s="31">
        <v>1</v>
      </c>
      <c r="R30" s="30"/>
      <c r="S30" s="34"/>
    </row>
    <row r="31" spans="1:19" x14ac:dyDescent="0.3">
      <c r="A31" s="31" t="s">
        <v>117</v>
      </c>
      <c r="B31" s="31" t="s">
        <v>118</v>
      </c>
      <c r="C31" s="31">
        <v>29.2</v>
      </c>
      <c r="D31" s="31" t="s">
        <v>114</v>
      </c>
      <c r="E31" s="31"/>
      <c r="F31" s="31"/>
      <c r="G31" s="31"/>
      <c r="H31" s="31"/>
      <c r="I31" s="31"/>
      <c r="J31" s="31"/>
      <c r="K31" s="31"/>
      <c r="L31" s="31">
        <v>52</v>
      </c>
      <c r="M31" s="31"/>
      <c r="N31" s="31">
        <v>52</v>
      </c>
      <c r="O31" s="31">
        <v>52</v>
      </c>
      <c r="P31" s="31"/>
      <c r="Q31" s="31">
        <v>1</v>
      </c>
      <c r="R31" s="30"/>
      <c r="S31" s="34"/>
    </row>
    <row r="32" spans="1:19" x14ac:dyDescent="0.3">
      <c r="A32" s="31" t="s">
        <v>119</v>
      </c>
      <c r="B32" s="31" t="s">
        <v>105</v>
      </c>
      <c r="C32" s="31">
        <v>17.600000000000001</v>
      </c>
      <c r="D32" s="31" t="s">
        <v>90</v>
      </c>
      <c r="E32" s="31" t="s">
        <v>90</v>
      </c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0"/>
      <c r="S32" s="34"/>
    </row>
    <row r="33" spans="1:19" x14ac:dyDescent="0.3">
      <c r="A33" s="31" t="s">
        <v>120</v>
      </c>
      <c r="B33" s="31" t="s">
        <v>64</v>
      </c>
      <c r="C33" s="31">
        <v>8.4</v>
      </c>
      <c r="D33" s="31" t="s">
        <v>65</v>
      </c>
      <c r="E33" s="31"/>
      <c r="F33" s="31"/>
      <c r="G33" s="31">
        <v>51</v>
      </c>
      <c r="H33" s="31">
        <v>1</v>
      </c>
      <c r="I33" s="31"/>
      <c r="J33" s="31"/>
      <c r="K33" s="31"/>
      <c r="L33" s="31"/>
      <c r="M33" s="31"/>
      <c r="N33" s="31">
        <v>52</v>
      </c>
      <c r="O33" s="31">
        <v>52</v>
      </c>
      <c r="P33" s="31"/>
      <c r="Q33" s="31">
        <v>1</v>
      </c>
      <c r="R33" s="30"/>
      <c r="S33" s="34"/>
    </row>
    <row r="34" spans="1:19" x14ac:dyDescent="0.3">
      <c r="A34" s="31" t="s">
        <v>121</v>
      </c>
      <c r="B34" s="31" t="s">
        <v>122</v>
      </c>
      <c r="C34" s="31">
        <v>9.6</v>
      </c>
      <c r="D34" s="31" t="s">
        <v>90</v>
      </c>
      <c r="E34" s="31" t="s">
        <v>90</v>
      </c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0"/>
      <c r="S34" s="34"/>
    </row>
    <row r="35" spans="1:19" x14ac:dyDescent="0.3">
      <c r="A35" s="31" t="s">
        <v>123</v>
      </c>
      <c r="B35" s="31" t="s">
        <v>95</v>
      </c>
      <c r="C35" s="31">
        <v>5</v>
      </c>
      <c r="D35" s="31" t="s">
        <v>124</v>
      </c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>
        <v>52</v>
      </c>
      <c r="Q35" s="31"/>
      <c r="R35" s="30"/>
      <c r="S35" s="34"/>
    </row>
    <row r="36" spans="1:19" x14ac:dyDescent="0.3">
      <c r="A36" s="31" t="s">
        <v>125</v>
      </c>
      <c r="B36" s="31" t="s">
        <v>126</v>
      </c>
      <c r="C36" s="31">
        <v>28.7</v>
      </c>
      <c r="D36" s="31" t="s">
        <v>71</v>
      </c>
      <c r="E36" s="31"/>
      <c r="F36" s="31"/>
      <c r="G36" s="31">
        <v>51</v>
      </c>
      <c r="H36" s="31">
        <v>1</v>
      </c>
      <c r="I36" s="31"/>
      <c r="J36" s="31"/>
      <c r="K36" s="31"/>
      <c r="L36" s="31"/>
      <c r="M36" s="31"/>
      <c r="N36" s="31">
        <v>52</v>
      </c>
      <c r="O36" s="31">
        <v>52</v>
      </c>
      <c r="P36" s="31"/>
      <c r="Q36" s="31">
        <v>1</v>
      </c>
      <c r="R36" s="30"/>
      <c r="S36" s="34"/>
    </row>
    <row r="37" spans="1:19" x14ac:dyDescent="0.3">
      <c r="A37" s="31" t="s">
        <v>127</v>
      </c>
      <c r="B37" s="31" t="s">
        <v>105</v>
      </c>
      <c r="C37" s="31">
        <v>12.4</v>
      </c>
      <c r="D37" s="31" t="s">
        <v>90</v>
      </c>
      <c r="E37" s="31" t="s">
        <v>90</v>
      </c>
      <c r="F37" s="31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0"/>
      <c r="S37" s="34"/>
    </row>
    <row r="38" spans="1:19" x14ac:dyDescent="0.3">
      <c r="A38" s="31" t="s">
        <v>128</v>
      </c>
      <c r="B38" s="31" t="s">
        <v>67</v>
      </c>
      <c r="C38" s="31">
        <v>10.9</v>
      </c>
      <c r="D38" s="31" t="s">
        <v>100</v>
      </c>
      <c r="E38" s="31"/>
      <c r="F38" s="31"/>
      <c r="G38" s="31">
        <v>51</v>
      </c>
      <c r="H38" s="31">
        <v>1</v>
      </c>
      <c r="I38" s="31"/>
      <c r="J38" s="31"/>
      <c r="K38" s="31"/>
      <c r="L38" s="31"/>
      <c r="M38" s="31"/>
      <c r="N38" s="31">
        <v>52</v>
      </c>
      <c r="O38" s="31">
        <v>52</v>
      </c>
      <c r="P38" s="31"/>
      <c r="Q38" s="31">
        <v>1</v>
      </c>
      <c r="R38" s="30"/>
      <c r="S38" s="34" t="s">
        <v>62</v>
      </c>
    </row>
    <row r="39" spans="1:19" x14ac:dyDescent="0.3">
      <c r="A39" s="31" t="s">
        <v>129</v>
      </c>
      <c r="B39" s="31" t="s">
        <v>130</v>
      </c>
      <c r="C39" s="31">
        <v>23.6</v>
      </c>
      <c r="D39" s="31" t="s">
        <v>100</v>
      </c>
      <c r="E39" s="31"/>
      <c r="F39" s="31"/>
      <c r="G39" s="31">
        <v>51</v>
      </c>
      <c r="H39" s="31">
        <v>1</v>
      </c>
      <c r="I39" s="31"/>
      <c r="J39" s="31"/>
      <c r="K39" s="31"/>
      <c r="L39" s="31"/>
      <c r="M39" s="31"/>
      <c r="N39" s="31">
        <v>52</v>
      </c>
      <c r="O39" s="31">
        <v>52</v>
      </c>
      <c r="P39" s="31"/>
      <c r="Q39" s="31">
        <v>1</v>
      </c>
      <c r="R39" s="30"/>
      <c r="S39" s="34" t="s">
        <v>62</v>
      </c>
    </row>
    <row r="40" spans="1:19" x14ac:dyDescent="0.3">
      <c r="A40" s="31" t="s">
        <v>131</v>
      </c>
      <c r="B40" s="31" t="s">
        <v>132</v>
      </c>
      <c r="C40" s="31">
        <v>21.1</v>
      </c>
      <c r="D40" s="31" t="s">
        <v>100</v>
      </c>
      <c r="E40" s="31"/>
      <c r="F40" s="31"/>
      <c r="G40" s="31">
        <v>51</v>
      </c>
      <c r="H40" s="31">
        <v>1</v>
      </c>
      <c r="I40" s="31"/>
      <c r="J40" s="31"/>
      <c r="K40" s="31"/>
      <c r="L40" s="31"/>
      <c r="M40" s="31"/>
      <c r="N40" s="31">
        <v>52</v>
      </c>
      <c r="O40" s="31">
        <v>52</v>
      </c>
      <c r="P40" s="31"/>
      <c r="Q40" s="31">
        <v>1</v>
      </c>
      <c r="R40" s="30"/>
      <c r="S40" s="34" t="s">
        <v>62</v>
      </c>
    </row>
    <row r="41" spans="1:19" x14ac:dyDescent="0.3">
      <c r="A41" s="30"/>
      <c r="B41" s="30"/>
      <c r="C41" s="35">
        <f>SUM(C6:C40)</f>
        <v>1058.3999999999999</v>
      </c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6"/>
    </row>
    <row r="42" spans="1:19" x14ac:dyDescent="0.3">
      <c r="A42" s="27" t="s">
        <v>133</v>
      </c>
      <c r="B42" s="27"/>
      <c r="C42" s="27"/>
      <c r="D42" s="27"/>
      <c r="E42" s="28">
        <v>1</v>
      </c>
      <c r="F42" s="28">
        <v>2</v>
      </c>
      <c r="G42" s="28">
        <v>3</v>
      </c>
      <c r="H42" s="28">
        <v>4</v>
      </c>
      <c r="I42" s="28">
        <v>5</v>
      </c>
      <c r="J42" s="28">
        <v>6</v>
      </c>
      <c r="K42" s="28">
        <v>7</v>
      </c>
      <c r="L42" s="28">
        <v>8</v>
      </c>
      <c r="M42" s="28">
        <v>9</v>
      </c>
      <c r="N42" s="28">
        <v>10</v>
      </c>
      <c r="O42" s="28">
        <v>11</v>
      </c>
      <c r="P42" s="28">
        <v>12</v>
      </c>
      <c r="Q42" s="29">
        <v>13</v>
      </c>
      <c r="R42" s="30"/>
      <c r="S42" s="28">
        <v>14</v>
      </c>
    </row>
    <row r="43" spans="1:19" x14ac:dyDescent="0.3">
      <c r="A43" s="31" t="s">
        <v>134</v>
      </c>
      <c r="B43" s="31" t="s">
        <v>135</v>
      </c>
      <c r="C43" s="31">
        <v>61.5</v>
      </c>
      <c r="D43" s="31" t="s">
        <v>71</v>
      </c>
      <c r="E43" s="31"/>
      <c r="F43" s="31"/>
      <c r="G43" s="31">
        <v>51</v>
      </c>
      <c r="H43" s="31">
        <v>1</v>
      </c>
      <c r="I43" s="31"/>
      <c r="J43" s="31"/>
      <c r="K43" s="31"/>
      <c r="L43" s="31"/>
      <c r="M43" s="31"/>
      <c r="N43" s="31">
        <v>52</v>
      </c>
      <c r="O43" s="31">
        <v>52</v>
      </c>
      <c r="P43" s="31"/>
      <c r="Q43" s="31">
        <v>1</v>
      </c>
      <c r="R43" s="30"/>
      <c r="S43" s="34" t="s">
        <v>62</v>
      </c>
    </row>
    <row r="44" spans="1:19" x14ac:dyDescent="0.3">
      <c r="A44" s="31" t="s">
        <v>136</v>
      </c>
      <c r="B44" s="31" t="s">
        <v>137</v>
      </c>
      <c r="C44" s="31">
        <v>17.100000000000001</v>
      </c>
      <c r="D44" s="31" t="s">
        <v>114</v>
      </c>
      <c r="E44" s="31"/>
      <c r="F44" s="31"/>
      <c r="G44" s="31"/>
      <c r="H44" s="31"/>
      <c r="I44" s="31"/>
      <c r="J44" s="31"/>
      <c r="K44" s="31"/>
      <c r="L44" s="31">
        <v>52</v>
      </c>
      <c r="M44" s="31"/>
      <c r="N44" s="31">
        <v>52</v>
      </c>
      <c r="O44" s="31">
        <v>52</v>
      </c>
      <c r="P44" s="31"/>
      <c r="Q44" s="31">
        <v>1</v>
      </c>
      <c r="R44" s="30"/>
      <c r="S44" s="34"/>
    </row>
    <row r="45" spans="1:19" x14ac:dyDescent="0.3">
      <c r="A45" s="31" t="s">
        <v>138</v>
      </c>
      <c r="B45" s="31" t="s">
        <v>137</v>
      </c>
      <c r="C45" s="31">
        <v>23.5</v>
      </c>
      <c r="D45" s="31" t="s">
        <v>114</v>
      </c>
      <c r="E45" s="31"/>
      <c r="F45" s="31"/>
      <c r="G45" s="31"/>
      <c r="H45" s="31"/>
      <c r="I45" s="31"/>
      <c r="J45" s="31"/>
      <c r="K45" s="31"/>
      <c r="L45" s="31">
        <v>52</v>
      </c>
      <c r="M45" s="31"/>
      <c r="N45" s="31">
        <v>52</v>
      </c>
      <c r="O45" s="31">
        <v>52</v>
      </c>
      <c r="P45" s="31"/>
      <c r="Q45" s="31">
        <v>1</v>
      </c>
      <c r="R45" s="30"/>
      <c r="S45" s="34"/>
    </row>
    <row r="46" spans="1:19" x14ac:dyDescent="0.3">
      <c r="A46" s="31" t="s">
        <v>139</v>
      </c>
      <c r="B46" s="31" t="s">
        <v>137</v>
      </c>
      <c r="C46" s="31">
        <v>22.6</v>
      </c>
      <c r="D46" s="31" t="s">
        <v>114</v>
      </c>
      <c r="E46" s="31"/>
      <c r="F46" s="31"/>
      <c r="G46" s="31"/>
      <c r="H46" s="31"/>
      <c r="I46" s="31"/>
      <c r="J46" s="31"/>
      <c r="K46" s="31"/>
      <c r="L46" s="31">
        <v>52</v>
      </c>
      <c r="M46" s="31"/>
      <c r="N46" s="31">
        <v>52</v>
      </c>
      <c r="O46" s="31">
        <v>52</v>
      </c>
      <c r="P46" s="31"/>
      <c r="Q46" s="31">
        <v>1</v>
      </c>
      <c r="R46" s="30"/>
      <c r="S46" s="34"/>
    </row>
    <row r="47" spans="1:19" x14ac:dyDescent="0.3">
      <c r="A47" s="31" t="s">
        <v>136</v>
      </c>
      <c r="B47" s="31" t="s">
        <v>67</v>
      </c>
      <c r="C47" s="31">
        <v>31.9</v>
      </c>
      <c r="D47" s="31" t="s">
        <v>114</v>
      </c>
      <c r="E47" s="31"/>
      <c r="F47" s="31"/>
      <c r="G47" s="31"/>
      <c r="H47" s="31"/>
      <c r="I47" s="31"/>
      <c r="J47" s="31"/>
      <c r="K47" s="31"/>
      <c r="L47" s="31">
        <v>52</v>
      </c>
      <c r="M47" s="31"/>
      <c r="N47" s="31">
        <v>52</v>
      </c>
      <c r="O47" s="31">
        <v>52</v>
      </c>
      <c r="P47" s="31"/>
      <c r="Q47" s="31">
        <v>1</v>
      </c>
      <c r="R47" s="30"/>
      <c r="S47" s="34"/>
    </row>
    <row r="48" spans="1:19" x14ac:dyDescent="0.3">
      <c r="A48" s="31" t="s">
        <v>140</v>
      </c>
      <c r="B48" s="31" t="s">
        <v>141</v>
      </c>
      <c r="C48" s="31">
        <v>10</v>
      </c>
      <c r="D48" s="31" t="s">
        <v>114</v>
      </c>
      <c r="E48" s="31"/>
      <c r="F48" s="31"/>
      <c r="G48" s="31"/>
      <c r="H48" s="31"/>
      <c r="I48" s="31"/>
      <c r="J48" s="31"/>
      <c r="K48" s="31"/>
      <c r="L48" s="31">
        <v>52</v>
      </c>
      <c r="M48" s="31"/>
      <c r="N48" s="31">
        <v>52</v>
      </c>
      <c r="O48" s="31">
        <v>52</v>
      </c>
      <c r="P48" s="31"/>
      <c r="Q48" s="31">
        <v>1</v>
      </c>
      <c r="R48" s="30"/>
      <c r="S48" s="34"/>
    </row>
    <row r="49" spans="1:19" x14ac:dyDescent="0.3">
      <c r="A49" s="31" t="s">
        <v>142</v>
      </c>
      <c r="B49" s="31" t="s">
        <v>95</v>
      </c>
      <c r="C49" s="31">
        <v>5.7</v>
      </c>
      <c r="D49" s="31" t="s">
        <v>65</v>
      </c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31"/>
      <c r="P49" s="31">
        <v>52</v>
      </c>
      <c r="Q49" s="31"/>
      <c r="R49" s="30"/>
      <c r="S49" s="34"/>
    </row>
    <row r="50" spans="1:19" x14ac:dyDescent="0.3">
      <c r="A50" s="31" t="s">
        <v>143</v>
      </c>
      <c r="B50" s="31" t="s">
        <v>144</v>
      </c>
      <c r="C50" s="31">
        <v>7.2</v>
      </c>
      <c r="D50" s="31" t="s">
        <v>65</v>
      </c>
      <c r="E50" s="31"/>
      <c r="F50" s="31"/>
      <c r="G50" s="31">
        <v>51</v>
      </c>
      <c r="H50" s="31">
        <v>1</v>
      </c>
      <c r="I50" s="31"/>
      <c r="J50" s="31"/>
      <c r="K50" s="31"/>
      <c r="L50" s="31"/>
      <c r="M50" s="31"/>
      <c r="N50" s="31">
        <v>52</v>
      </c>
      <c r="O50" s="31">
        <v>52</v>
      </c>
      <c r="P50" s="31"/>
      <c r="Q50" s="31">
        <v>1</v>
      </c>
      <c r="R50" s="30"/>
      <c r="S50" s="34"/>
    </row>
    <row r="51" spans="1:19" x14ac:dyDescent="0.3">
      <c r="A51" s="30"/>
      <c r="B51" s="30"/>
      <c r="C51" s="35">
        <f>SUM(C43:C50)</f>
        <v>179.49999999999997</v>
      </c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6"/>
    </row>
    <row r="52" spans="1:19" s="1" customFormat="1" x14ac:dyDescent="0.3">
      <c r="S52" s="2"/>
    </row>
    <row r="53" spans="1:19" x14ac:dyDescent="0.3">
      <c r="A53" s="30"/>
      <c r="B53" s="30"/>
      <c r="C53" s="35">
        <f>C41+C51</f>
        <v>1237.8999999999999</v>
      </c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6"/>
    </row>
    <row r="54" spans="1:19" s="1" customFormat="1" x14ac:dyDescent="0.3">
      <c r="S54" s="2"/>
    </row>
    <row r="55" spans="1:19" x14ac:dyDescent="0.3">
      <c r="A55" s="37" t="s">
        <v>145</v>
      </c>
      <c r="B55" s="37"/>
      <c r="C55" s="37" t="s">
        <v>146</v>
      </c>
      <c r="D55" s="37"/>
      <c r="E55" s="37"/>
      <c r="F55" s="67" t="s">
        <v>147</v>
      </c>
      <c r="G55" s="67"/>
      <c r="H55" s="67"/>
      <c r="I55" s="67"/>
      <c r="J55" s="1"/>
      <c r="K55" s="1"/>
      <c r="L55" s="1"/>
      <c r="M55" s="1"/>
      <c r="N55" s="1"/>
      <c r="O55" s="1"/>
      <c r="P55" s="1"/>
      <c r="Q55" s="1"/>
      <c r="R55" s="1"/>
      <c r="S55" s="2"/>
    </row>
    <row r="56" spans="1:19" x14ac:dyDescent="0.3">
      <c r="A56" s="37" t="s">
        <v>148</v>
      </c>
      <c r="B56" s="37"/>
      <c r="C56" s="37" t="s">
        <v>149</v>
      </c>
      <c r="D56" s="37"/>
      <c r="E56" s="37"/>
      <c r="F56" s="38" t="s">
        <v>150</v>
      </c>
      <c r="G56" s="38"/>
      <c r="H56" s="38"/>
      <c r="I56" s="38"/>
      <c r="J56" s="1"/>
      <c r="K56" s="1"/>
      <c r="L56" s="1"/>
      <c r="M56" s="1"/>
      <c r="N56" s="1"/>
      <c r="O56" s="1"/>
      <c r="P56" s="1"/>
      <c r="Q56" s="1"/>
      <c r="R56" s="1"/>
      <c r="S56" s="2"/>
    </row>
    <row r="57" spans="1:19" x14ac:dyDescent="0.3">
      <c r="A57" s="37" t="s">
        <v>151</v>
      </c>
      <c r="B57" s="37"/>
      <c r="C57" s="37" t="s">
        <v>152</v>
      </c>
      <c r="D57" s="37"/>
      <c r="E57" s="37"/>
      <c r="F57" s="67" t="s">
        <v>153</v>
      </c>
      <c r="G57" s="67"/>
      <c r="H57" s="67"/>
      <c r="I57" s="67"/>
      <c r="J57" s="1"/>
      <c r="K57" s="1"/>
      <c r="L57" s="1"/>
      <c r="M57" s="1"/>
      <c r="N57" s="1"/>
      <c r="O57" s="1"/>
      <c r="P57" s="1"/>
      <c r="Q57" s="1"/>
      <c r="R57" s="1"/>
      <c r="S57" s="2"/>
    </row>
    <row r="58" spans="1:19" x14ac:dyDescent="0.3">
      <c r="A58" s="37" t="s">
        <v>154</v>
      </c>
      <c r="B58" s="37"/>
      <c r="C58" s="37" t="s">
        <v>155</v>
      </c>
      <c r="D58" s="37"/>
      <c r="E58" s="37"/>
      <c r="F58" s="39" t="s">
        <v>156</v>
      </c>
      <c r="G58" s="39"/>
      <c r="H58" s="39"/>
      <c r="I58" s="39"/>
      <c r="J58" s="1"/>
      <c r="K58" s="1"/>
      <c r="L58" s="1"/>
      <c r="M58" s="1"/>
      <c r="N58" s="1"/>
      <c r="O58" s="1"/>
      <c r="P58" s="1"/>
      <c r="Q58" s="1"/>
      <c r="R58" s="1"/>
      <c r="S58" s="2"/>
    </row>
    <row r="59" spans="1:19" x14ac:dyDescent="0.3">
      <c r="A59" s="37" t="s">
        <v>157</v>
      </c>
      <c r="B59" s="37"/>
      <c r="C59" s="38" t="s">
        <v>158</v>
      </c>
      <c r="D59" s="38"/>
      <c r="E59" s="38"/>
      <c r="F59" s="39"/>
      <c r="G59" s="39"/>
      <c r="H59" s="39"/>
      <c r="I59" s="39"/>
      <c r="J59" s="1"/>
      <c r="K59" s="1"/>
      <c r="L59" s="1"/>
      <c r="M59" s="1"/>
      <c r="N59" s="1"/>
      <c r="O59" s="1"/>
      <c r="P59" s="1"/>
      <c r="Q59" s="1"/>
      <c r="R59" s="1"/>
      <c r="S59" s="2"/>
    </row>
    <row r="60" spans="1:19" s="1" customFormat="1" x14ac:dyDescent="0.3">
      <c r="S60" s="2"/>
    </row>
    <row r="61" spans="1:19" s="1" customFormat="1" x14ac:dyDescent="0.3">
      <c r="A61" s="40" t="s">
        <v>159</v>
      </c>
      <c r="B61" s="41" t="s">
        <v>160</v>
      </c>
      <c r="S61" s="2"/>
    </row>
    <row r="62" spans="1:19" s="1" customFormat="1" x14ac:dyDescent="0.3">
      <c r="S62" s="2"/>
    </row>
    <row r="63" spans="1:19" s="1" customFormat="1" ht="21" x14ac:dyDescent="0.4">
      <c r="A63" s="42" t="s">
        <v>161</v>
      </c>
      <c r="S63" s="2"/>
    </row>
    <row r="64" spans="1:19" s="1" customFormat="1" x14ac:dyDescent="0.3">
      <c r="S64" s="2"/>
    </row>
    <row r="65" spans="1:19" s="1" customFormat="1" x14ac:dyDescent="0.3">
      <c r="B65" s="43" t="s">
        <v>13</v>
      </c>
      <c r="D65" s="43" t="s">
        <v>14</v>
      </c>
      <c r="F65" s="68" t="s">
        <v>162</v>
      </c>
      <c r="G65" s="69"/>
      <c r="S65" s="2"/>
    </row>
    <row r="66" spans="1:19" s="1" customFormat="1" ht="5.4" customHeight="1" x14ac:dyDescent="0.3">
      <c r="S66" s="2"/>
    </row>
    <row r="67" spans="1:19" s="1" customFormat="1" x14ac:dyDescent="0.3">
      <c r="A67" s="1" t="s">
        <v>163</v>
      </c>
      <c r="B67" s="44">
        <v>24</v>
      </c>
      <c r="D67" s="44">
        <v>24</v>
      </c>
      <c r="F67" s="61"/>
      <c r="G67" s="62"/>
      <c r="S67" s="2"/>
    </row>
    <row r="68" spans="1:19" s="1" customFormat="1" x14ac:dyDescent="0.3">
      <c r="B68" s="14" t="s">
        <v>164</v>
      </c>
      <c r="C68" s="14"/>
      <c r="D68" s="14" t="s">
        <v>164</v>
      </c>
      <c r="E68" s="14"/>
      <c r="F68" s="14"/>
      <c r="G68" s="14"/>
      <c r="S68" s="2"/>
    </row>
    <row r="69" spans="1:19" s="1" customFormat="1" ht="5.4" customHeight="1" x14ac:dyDescent="0.3">
      <c r="S69" s="2"/>
    </row>
    <row r="70" spans="1:19" s="1" customFormat="1" x14ac:dyDescent="0.3">
      <c r="A70" s="1" t="s">
        <v>165</v>
      </c>
      <c r="B70" s="44">
        <v>24</v>
      </c>
      <c r="D70" s="44">
        <v>24</v>
      </c>
      <c r="F70" s="61"/>
      <c r="G70" s="62"/>
      <c r="S70" s="2"/>
    </row>
    <row r="71" spans="1:19" s="1" customFormat="1" x14ac:dyDescent="0.3">
      <c r="B71" s="14" t="s">
        <v>164</v>
      </c>
      <c r="C71" s="14"/>
      <c r="D71" s="14" t="s">
        <v>164</v>
      </c>
      <c r="E71" s="14"/>
      <c r="F71" s="14"/>
      <c r="G71" s="14"/>
      <c r="S71" s="2"/>
    </row>
    <row r="72" spans="1:19" s="1" customFormat="1" ht="5.4" customHeight="1" x14ac:dyDescent="0.3">
      <c r="S72" s="2"/>
    </row>
    <row r="73" spans="1:19" s="1" customFormat="1" x14ac:dyDescent="0.3">
      <c r="A73" s="1" t="s">
        <v>166</v>
      </c>
      <c r="B73" s="44">
        <v>30</v>
      </c>
      <c r="D73" s="44">
        <v>24</v>
      </c>
      <c r="F73" s="61">
        <v>6</v>
      </c>
      <c r="G73" s="62"/>
      <c r="S73" s="2"/>
    </row>
    <row r="74" spans="1:19" s="1" customFormat="1" x14ac:dyDescent="0.3">
      <c r="B74" s="14" t="s">
        <v>167</v>
      </c>
      <c r="C74" s="14"/>
      <c r="D74" s="14" t="s">
        <v>164</v>
      </c>
      <c r="E74" s="14"/>
      <c r="F74" s="14" t="s">
        <v>168</v>
      </c>
      <c r="G74" s="14"/>
      <c r="S74" s="2"/>
    </row>
    <row r="75" spans="1:19" s="1" customFormat="1" ht="5.4" customHeight="1" x14ac:dyDescent="0.3">
      <c r="S75" s="2"/>
    </row>
    <row r="76" spans="1:19" s="1" customFormat="1" x14ac:dyDescent="0.3">
      <c r="A76" s="1" t="s">
        <v>169</v>
      </c>
      <c r="B76" s="44">
        <v>24</v>
      </c>
      <c r="D76" s="44">
        <v>18</v>
      </c>
      <c r="F76" s="61">
        <v>6</v>
      </c>
      <c r="G76" s="62"/>
      <c r="S76" s="2"/>
    </row>
    <row r="77" spans="1:19" s="1" customFormat="1" x14ac:dyDescent="0.3">
      <c r="B77" s="14" t="s">
        <v>164</v>
      </c>
      <c r="C77" s="14"/>
      <c r="D77" s="14" t="s">
        <v>170</v>
      </c>
      <c r="E77" s="14"/>
      <c r="F77" s="14" t="s">
        <v>168</v>
      </c>
      <c r="G77" s="14"/>
      <c r="S77" s="2"/>
    </row>
    <row r="78" spans="1:19" s="1" customFormat="1" ht="5.4" customHeight="1" x14ac:dyDescent="0.3">
      <c r="S78" s="2"/>
    </row>
    <row r="79" spans="1:19" s="1" customFormat="1" x14ac:dyDescent="0.3">
      <c r="A79" s="1" t="s">
        <v>171</v>
      </c>
      <c r="B79" s="44">
        <v>24</v>
      </c>
      <c r="D79" s="44">
        <v>24</v>
      </c>
      <c r="F79" s="61"/>
      <c r="G79" s="62"/>
      <c r="S79" s="2"/>
    </row>
    <row r="80" spans="1:19" s="1" customFormat="1" x14ac:dyDescent="0.3">
      <c r="B80" s="14" t="s">
        <v>164</v>
      </c>
      <c r="C80" s="14"/>
      <c r="D80" s="14" t="s">
        <v>164</v>
      </c>
      <c r="E80" s="14"/>
      <c r="F80" s="14"/>
      <c r="G80" s="14"/>
      <c r="S80" s="2"/>
    </row>
    <row r="81" spans="1:19" s="1" customFormat="1" ht="5.4" customHeight="1" x14ac:dyDescent="0.3">
      <c r="S81" s="2"/>
    </row>
    <row r="82" spans="1:19" s="1" customFormat="1" x14ac:dyDescent="0.3">
      <c r="A82" s="1" t="s">
        <v>172</v>
      </c>
      <c r="B82" s="44">
        <v>24</v>
      </c>
      <c r="D82" s="44">
        <v>24</v>
      </c>
      <c r="F82" s="61"/>
      <c r="G82" s="62"/>
      <c r="S82" s="2"/>
    </row>
    <row r="83" spans="1:19" s="1" customFormat="1" x14ac:dyDescent="0.3">
      <c r="B83" s="14" t="s">
        <v>164</v>
      </c>
      <c r="C83" s="14"/>
      <c r="D83" s="14" t="s">
        <v>164</v>
      </c>
      <c r="E83" s="14"/>
      <c r="F83" s="14"/>
      <c r="G83" s="14"/>
      <c r="S83" s="2"/>
    </row>
    <row r="84" spans="1:19" s="1" customFormat="1" ht="5.4" customHeight="1" x14ac:dyDescent="0.3">
      <c r="S84" s="2"/>
    </row>
    <row r="85" spans="1:19" s="1" customFormat="1" x14ac:dyDescent="0.3">
      <c r="A85" s="1" t="s">
        <v>173</v>
      </c>
      <c r="B85" s="44">
        <v>0</v>
      </c>
      <c r="D85" s="44">
        <v>0</v>
      </c>
      <c r="F85" s="61"/>
      <c r="G85" s="62"/>
      <c r="S85" s="2"/>
    </row>
    <row r="86" spans="1:19" s="1" customFormat="1" x14ac:dyDescent="0.3">
      <c r="B86" s="14" t="s">
        <v>174</v>
      </c>
      <c r="C86" s="14"/>
      <c r="D86" s="14" t="s">
        <v>174</v>
      </c>
      <c r="E86" s="14"/>
      <c r="F86" s="14"/>
      <c r="G86" s="14"/>
      <c r="S86" s="2"/>
    </row>
    <row r="87" spans="1:19" s="1" customFormat="1" ht="5.4" customHeight="1" x14ac:dyDescent="0.3">
      <c r="S87" s="2"/>
    </row>
    <row r="88" spans="1:19" s="1" customFormat="1" x14ac:dyDescent="0.3">
      <c r="A88" s="1" t="s">
        <v>175</v>
      </c>
      <c r="B88" s="44">
        <v>30</v>
      </c>
      <c r="D88" s="44">
        <v>24</v>
      </c>
      <c r="F88" s="61"/>
      <c r="G88" s="62"/>
      <c r="S88" s="2"/>
    </row>
    <row r="89" spans="1:19" s="1" customFormat="1" x14ac:dyDescent="0.3">
      <c r="B89" s="14" t="s">
        <v>167</v>
      </c>
      <c r="C89" s="14"/>
      <c r="D89" s="14" t="s">
        <v>164</v>
      </c>
      <c r="E89" s="14"/>
      <c r="F89" s="14"/>
      <c r="G89" s="14"/>
      <c r="S89" s="2"/>
    </row>
    <row r="90" spans="1:19" s="1" customFormat="1" ht="5.4" customHeight="1" x14ac:dyDescent="0.3">
      <c r="S90" s="2"/>
    </row>
    <row r="91" spans="1:19" s="1" customFormat="1" x14ac:dyDescent="0.3">
      <c r="A91" s="1" t="s">
        <v>176</v>
      </c>
      <c r="B91" s="44">
        <v>24</v>
      </c>
      <c r="D91" s="44">
        <v>30</v>
      </c>
      <c r="F91" s="61"/>
      <c r="G91" s="62"/>
      <c r="S91" s="2"/>
    </row>
    <row r="92" spans="1:19" s="1" customFormat="1" x14ac:dyDescent="0.3">
      <c r="B92" s="14" t="s">
        <v>164</v>
      </c>
      <c r="C92" s="14"/>
      <c r="D92" s="14" t="s">
        <v>167</v>
      </c>
      <c r="E92" s="14"/>
      <c r="F92" s="14"/>
      <c r="G92" s="14"/>
      <c r="S92" s="2"/>
    </row>
    <row r="93" spans="1:19" s="1" customFormat="1" ht="5.4" customHeight="1" x14ac:dyDescent="0.3">
      <c r="S93" s="2"/>
    </row>
    <row r="94" spans="1:19" s="1" customFormat="1" x14ac:dyDescent="0.3">
      <c r="A94" s="1" t="s">
        <v>177</v>
      </c>
      <c r="B94" s="44">
        <v>24</v>
      </c>
      <c r="D94" s="44">
        <v>24</v>
      </c>
      <c r="F94" s="61"/>
      <c r="G94" s="62"/>
      <c r="S94" s="2"/>
    </row>
    <row r="95" spans="1:19" s="1" customFormat="1" x14ac:dyDescent="0.3">
      <c r="B95" s="14" t="s">
        <v>164</v>
      </c>
      <c r="C95" s="14"/>
      <c r="D95" s="14" t="s">
        <v>164</v>
      </c>
      <c r="E95" s="14"/>
      <c r="F95" s="14"/>
      <c r="G95" s="14"/>
      <c r="S95" s="2"/>
    </row>
    <row r="96" spans="1:19" s="1" customFormat="1" ht="5.4" customHeight="1" x14ac:dyDescent="0.3">
      <c r="S96" s="2"/>
    </row>
    <row r="97" spans="1:19" s="1" customFormat="1" x14ac:dyDescent="0.3">
      <c r="A97" s="1" t="s">
        <v>178</v>
      </c>
      <c r="B97" s="44">
        <v>30</v>
      </c>
      <c r="D97" s="44">
        <v>30</v>
      </c>
      <c r="F97" s="61"/>
      <c r="G97" s="62"/>
      <c r="S97" s="2"/>
    </row>
    <row r="98" spans="1:19" x14ac:dyDescent="0.3">
      <c r="A98" s="1"/>
      <c r="B98" s="14" t="s">
        <v>167</v>
      </c>
      <c r="C98" s="14"/>
      <c r="D98" s="14" t="s">
        <v>167</v>
      </c>
      <c r="E98" s="14"/>
      <c r="F98" s="14"/>
      <c r="G98" s="14"/>
    </row>
    <row r="99" spans="1:19" s="1" customFormat="1" ht="5.4" customHeight="1" x14ac:dyDescent="0.3">
      <c r="S99" s="2"/>
    </row>
    <row r="100" spans="1:19" s="4" customFormat="1" x14ac:dyDescent="0.3">
      <c r="A100" s="1" t="s">
        <v>257</v>
      </c>
      <c r="B100" s="44">
        <v>24</v>
      </c>
      <c r="C100" s="1"/>
      <c r="D100" s="44">
        <v>24</v>
      </c>
      <c r="E100" s="1"/>
      <c r="F100" s="61"/>
      <c r="G100" s="62"/>
      <c r="S100" s="6"/>
    </row>
    <row r="101" spans="1:19" s="1" customFormat="1" x14ac:dyDescent="0.3">
      <c r="B101" s="14" t="s">
        <v>164</v>
      </c>
      <c r="C101" s="14"/>
      <c r="D101" s="14" t="s">
        <v>164</v>
      </c>
      <c r="E101" s="14"/>
      <c r="F101" s="14"/>
      <c r="G101" s="14"/>
      <c r="S101" s="2"/>
    </row>
    <row r="102" spans="1:19" s="1" customFormat="1" ht="15" thickBot="1" x14ac:dyDescent="0.35">
      <c r="S102" s="2"/>
    </row>
    <row r="103" spans="1:19" s="1" customFormat="1" ht="15" thickBot="1" x14ac:dyDescent="0.35">
      <c r="A103" s="4" t="s">
        <v>179</v>
      </c>
      <c r="B103" s="46">
        <f>B67+B70+B73+B76+B79+B82+B85+B88+B91+B94+B97+B100</f>
        <v>282</v>
      </c>
      <c r="C103" s="4"/>
      <c r="D103" s="46">
        <f>D67+D70+D73+D76+D79+D82+D85+D88+D91+D94+D97+D100</f>
        <v>270</v>
      </c>
      <c r="E103" s="4"/>
      <c r="F103" s="63">
        <f>F73+F76</f>
        <v>12</v>
      </c>
      <c r="G103" s="64"/>
      <c r="S103" s="2"/>
    </row>
    <row r="104" spans="1:19" s="1" customFormat="1" x14ac:dyDescent="0.3">
      <c r="S104" s="2"/>
    </row>
    <row r="105" spans="1:19" s="1" customFormat="1" x14ac:dyDescent="0.3">
      <c r="S105" s="2"/>
    </row>
    <row r="106" spans="1:19" s="1" customFormat="1" x14ac:dyDescent="0.3">
      <c r="S106" s="2"/>
    </row>
    <row r="107" spans="1:19" s="1" customFormat="1" x14ac:dyDescent="0.3">
      <c r="S107" s="2"/>
    </row>
    <row r="108" spans="1:19" s="1" customFormat="1" x14ac:dyDescent="0.3">
      <c r="S108" s="2"/>
    </row>
    <row r="109" spans="1:19" s="1" customFormat="1" x14ac:dyDescent="0.3">
      <c r="S109" s="2"/>
    </row>
    <row r="110" spans="1:19" s="1" customFormat="1" x14ac:dyDescent="0.3">
      <c r="S110" s="2"/>
    </row>
    <row r="111" spans="1:19" s="1" customFormat="1" x14ac:dyDescent="0.3">
      <c r="S111" s="2"/>
    </row>
    <row r="112" spans="1:19" s="1" customFormat="1" x14ac:dyDescent="0.3">
      <c r="S112" s="2"/>
    </row>
    <row r="113" spans="19:19" s="1" customFormat="1" x14ac:dyDescent="0.3">
      <c r="S113" s="2"/>
    </row>
    <row r="114" spans="19:19" s="1" customFormat="1" x14ac:dyDescent="0.3">
      <c r="S114" s="2"/>
    </row>
    <row r="115" spans="19:19" s="1" customFormat="1" x14ac:dyDescent="0.3">
      <c r="S115" s="2"/>
    </row>
    <row r="116" spans="19:19" s="1" customFormat="1" x14ac:dyDescent="0.3">
      <c r="S116" s="2"/>
    </row>
  </sheetData>
  <mergeCells count="17">
    <mergeCell ref="F70:G70"/>
    <mergeCell ref="F100:G100"/>
    <mergeCell ref="E3:S3"/>
    <mergeCell ref="F55:I55"/>
    <mergeCell ref="F57:I57"/>
    <mergeCell ref="F65:G65"/>
    <mergeCell ref="F67:G67"/>
    <mergeCell ref="F91:G91"/>
    <mergeCell ref="F94:G94"/>
    <mergeCell ref="F97:G97"/>
    <mergeCell ref="F103:G103"/>
    <mergeCell ref="F73:G73"/>
    <mergeCell ref="F76:G76"/>
    <mergeCell ref="F79:G79"/>
    <mergeCell ref="F82:G82"/>
    <mergeCell ref="F85:G85"/>
    <mergeCell ref="F88:G88"/>
  </mergeCells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2DC94-9EE8-4A2D-A68B-9135C6952ACA}">
  <dimension ref="A1:Z35"/>
  <sheetViews>
    <sheetView workbookViewId="0">
      <selection activeCell="C25" sqref="C25"/>
    </sheetView>
  </sheetViews>
  <sheetFormatPr defaultRowHeight="14.4" x14ac:dyDescent="0.3"/>
  <cols>
    <col min="1" max="1" width="16.88671875" customWidth="1"/>
    <col min="2" max="2" width="28.6640625" customWidth="1"/>
    <col min="3" max="3" width="7.5546875" customWidth="1"/>
    <col min="4" max="4" width="22.33203125" customWidth="1"/>
    <col min="18" max="26" width="8.88671875" style="1"/>
  </cols>
  <sheetData>
    <row r="1" spans="1:18" s="1" customFormat="1" ht="18" x14ac:dyDescent="0.35">
      <c r="A1" s="25" t="s">
        <v>180</v>
      </c>
    </row>
    <row r="2" spans="1:18" s="1" customFormat="1" x14ac:dyDescent="0.3"/>
    <row r="3" spans="1:18" x14ac:dyDescent="0.3">
      <c r="A3" s="26" t="s">
        <v>53</v>
      </c>
      <c r="B3" s="26" t="s">
        <v>54</v>
      </c>
      <c r="C3" s="26" t="s">
        <v>55</v>
      </c>
      <c r="D3" s="26" t="s">
        <v>56</v>
      </c>
      <c r="E3" s="70" t="s">
        <v>57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x14ac:dyDescent="0.3">
      <c r="A4" s="47" t="s">
        <v>181</v>
      </c>
      <c r="B4" s="47"/>
      <c r="C4" s="47"/>
      <c r="D4" s="47"/>
      <c r="E4" s="4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  <c r="L4" s="28">
        <v>8</v>
      </c>
      <c r="M4" s="28">
        <v>9</v>
      </c>
      <c r="N4" s="28">
        <v>10</v>
      </c>
      <c r="O4" s="28">
        <v>11</v>
      </c>
      <c r="P4" s="28">
        <v>12</v>
      </c>
      <c r="Q4" s="29">
        <v>13</v>
      </c>
      <c r="R4" s="29">
        <v>14</v>
      </c>
    </row>
    <row r="5" spans="1:18" x14ac:dyDescent="0.3">
      <c r="A5" s="31"/>
      <c r="B5" s="31" t="s">
        <v>182</v>
      </c>
      <c r="C5" s="34">
        <v>12.7</v>
      </c>
      <c r="D5" s="34" t="s">
        <v>114</v>
      </c>
      <c r="E5" s="33"/>
      <c r="F5" s="33"/>
      <c r="G5" s="33"/>
      <c r="H5" s="33"/>
      <c r="I5" s="33"/>
      <c r="J5" s="33"/>
      <c r="K5" s="33"/>
      <c r="L5" s="33">
        <v>52</v>
      </c>
      <c r="M5" s="33"/>
      <c r="N5" s="33">
        <v>52</v>
      </c>
      <c r="O5" s="33"/>
      <c r="P5" s="33"/>
      <c r="Q5" s="34">
        <v>1</v>
      </c>
      <c r="R5" s="34"/>
    </row>
    <row r="6" spans="1:18" x14ac:dyDescent="0.3">
      <c r="A6" s="31"/>
      <c r="B6" s="31" t="s">
        <v>183</v>
      </c>
      <c r="C6" s="34">
        <v>34.4</v>
      </c>
      <c r="D6" s="34" t="s">
        <v>124</v>
      </c>
      <c r="E6" s="33"/>
      <c r="F6" s="33"/>
      <c r="G6" s="33">
        <v>51</v>
      </c>
      <c r="H6" s="33">
        <v>1</v>
      </c>
      <c r="I6" s="33"/>
      <c r="J6" s="33"/>
      <c r="K6" s="33"/>
      <c r="L6" s="33"/>
      <c r="M6" s="33"/>
      <c r="N6" s="33">
        <v>49</v>
      </c>
      <c r="O6" s="33"/>
      <c r="P6" s="34"/>
      <c r="Q6" s="34">
        <v>1</v>
      </c>
      <c r="R6" s="34"/>
    </row>
    <row r="7" spans="1:18" x14ac:dyDescent="0.3">
      <c r="A7" s="31"/>
      <c r="B7" s="31" t="s">
        <v>184</v>
      </c>
      <c r="C7" s="34">
        <v>221.95</v>
      </c>
      <c r="D7" s="34" t="s">
        <v>185</v>
      </c>
      <c r="E7" s="33"/>
      <c r="F7" s="33"/>
      <c r="G7" s="33">
        <v>51</v>
      </c>
      <c r="H7" s="33">
        <v>1</v>
      </c>
      <c r="I7" s="33"/>
      <c r="J7" s="33"/>
      <c r="K7" s="33"/>
      <c r="L7" s="33"/>
      <c r="M7" s="33"/>
      <c r="N7" s="33">
        <v>52</v>
      </c>
      <c r="O7" s="33">
        <v>52</v>
      </c>
      <c r="P7" s="34"/>
      <c r="Q7" s="34">
        <v>1</v>
      </c>
      <c r="R7" s="34"/>
    </row>
    <row r="8" spans="1:18" x14ac:dyDescent="0.3">
      <c r="A8" s="31"/>
      <c r="B8" s="31" t="s">
        <v>137</v>
      </c>
      <c r="C8" s="34">
        <v>11.5</v>
      </c>
      <c r="D8" s="34" t="s">
        <v>185</v>
      </c>
      <c r="E8" s="33"/>
      <c r="F8" s="33"/>
      <c r="G8" s="33">
        <v>51</v>
      </c>
      <c r="H8" s="33">
        <v>1</v>
      </c>
      <c r="I8" s="33"/>
      <c r="J8" s="33"/>
      <c r="K8" s="33"/>
      <c r="L8" s="33"/>
      <c r="M8" s="33"/>
      <c r="N8" s="33">
        <v>49</v>
      </c>
      <c r="O8" s="33"/>
      <c r="P8" s="34"/>
      <c r="Q8" s="34">
        <v>1</v>
      </c>
      <c r="R8" s="34"/>
    </row>
    <row r="9" spans="1:18" x14ac:dyDescent="0.3">
      <c r="A9" s="31"/>
      <c r="B9" s="31" t="s">
        <v>186</v>
      </c>
      <c r="C9" s="34">
        <v>1.9</v>
      </c>
      <c r="D9" s="34" t="s">
        <v>124</v>
      </c>
      <c r="E9" s="33"/>
      <c r="F9" s="33"/>
      <c r="G9" s="33"/>
      <c r="H9" s="33">
        <v>12</v>
      </c>
      <c r="I9" s="33"/>
      <c r="J9" s="33"/>
      <c r="K9" s="33"/>
      <c r="L9" s="33"/>
      <c r="M9" s="33"/>
      <c r="N9" s="33"/>
      <c r="O9" s="33"/>
      <c r="P9" s="34">
        <v>52</v>
      </c>
      <c r="Q9" s="34"/>
      <c r="R9" s="34"/>
    </row>
    <row r="10" spans="1:18" x14ac:dyDescent="0.3">
      <c r="A10" s="31"/>
      <c r="B10" s="31" t="s">
        <v>187</v>
      </c>
      <c r="C10" s="34">
        <v>1.9</v>
      </c>
      <c r="D10" s="34" t="s">
        <v>124</v>
      </c>
      <c r="E10" s="33"/>
      <c r="F10" s="33"/>
      <c r="G10" s="33"/>
      <c r="H10" s="33">
        <v>12</v>
      </c>
      <c r="I10" s="33"/>
      <c r="J10" s="33"/>
      <c r="K10" s="33"/>
      <c r="L10" s="33"/>
      <c r="M10" s="33"/>
      <c r="N10" s="33"/>
      <c r="O10" s="33"/>
      <c r="P10" s="34">
        <v>52</v>
      </c>
      <c r="Q10" s="34"/>
      <c r="R10" s="34"/>
    </row>
    <row r="11" spans="1:18" x14ac:dyDescent="0.3">
      <c r="A11" s="31"/>
      <c r="B11" s="31" t="s">
        <v>188</v>
      </c>
      <c r="C11" s="34">
        <v>2.2000000000000002</v>
      </c>
      <c r="D11" s="34" t="s">
        <v>124</v>
      </c>
      <c r="E11" s="33"/>
      <c r="F11" s="33"/>
      <c r="G11" s="33"/>
      <c r="H11" s="33">
        <v>12</v>
      </c>
      <c r="I11" s="33"/>
      <c r="J11" s="33"/>
      <c r="K11" s="33"/>
      <c r="L11" s="33"/>
      <c r="M11" s="33"/>
      <c r="N11" s="33"/>
      <c r="O11" s="33"/>
      <c r="P11" s="34">
        <v>52</v>
      </c>
      <c r="Q11" s="34"/>
      <c r="R11" s="34"/>
    </row>
    <row r="12" spans="1:18" x14ac:dyDescent="0.3">
      <c r="A12" s="30"/>
      <c r="B12" s="30"/>
      <c r="C12" s="35">
        <f>SUM(C5:C11)</f>
        <v>286.5499999999999</v>
      </c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</row>
    <row r="13" spans="1:18" s="1" customFormat="1" x14ac:dyDescent="0.3"/>
    <row r="14" spans="1:18" x14ac:dyDescent="0.3">
      <c r="A14" s="49" t="s">
        <v>145</v>
      </c>
      <c r="B14" s="49"/>
      <c r="C14" s="49" t="s">
        <v>146</v>
      </c>
      <c r="D14" s="49"/>
      <c r="E14" s="49"/>
      <c r="F14" s="72" t="s">
        <v>147</v>
      </c>
      <c r="G14" s="72"/>
      <c r="H14" s="72"/>
      <c r="I14" s="72"/>
      <c r="J14" s="51"/>
      <c r="K14" s="1"/>
      <c r="L14" s="1"/>
      <c r="M14" s="1"/>
      <c r="N14" s="1"/>
      <c r="O14" s="1"/>
      <c r="P14" s="1"/>
      <c r="Q14" s="1"/>
    </row>
    <row r="15" spans="1:18" x14ac:dyDescent="0.3">
      <c r="A15" s="49" t="s">
        <v>148</v>
      </c>
      <c r="B15" s="49"/>
      <c r="C15" s="49" t="s">
        <v>149</v>
      </c>
      <c r="D15" s="49"/>
      <c r="E15" s="49"/>
      <c r="F15" s="50" t="s">
        <v>150</v>
      </c>
      <c r="G15" s="50"/>
      <c r="H15" s="50"/>
      <c r="I15" s="50"/>
      <c r="J15" s="51"/>
      <c r="K15" s="1"/>
      <c r="L15" s="1"/>
      <c r="M15" s="1"/>
      <c r="N15" s="1"/>
      <c r="O15" s="1"/>
      <c r="P15" s="1"/>
      <c r="Q15" s="1"/>
    </row>
    <row r="16" spans="1:18" x14ac:dyDescent="0.3">
      <c r="A16" s="49" t="s">
        <v>151</v>
      </c>
      <c r="B16" s="49"/>
      <c r="C16" s="49" t="s">
        <v>152</v>
      </c>
      <c r="D16" s="49"/>
      <c r="E16" s="49"/>
      <c r="F16" s="72" t="s">
        <v>153</v>
      </c>
      <c r="G16" s="72"/>
      <c r="H16" s="72"/>
      <c r="I16" s="72"/>
      <c r="J16" s="51"/>
      <c r="K16" s="1"/>
      <c r="L16" s="1"/>
      <c r="M16" s="1"/>
      <c r="N16" s="1"/>
      <c r="O16" s="1"/>
      <c r="P16" s="1"/>
      <c r="Q16" s="1"/>
    </row>
    <row r="17" spans="1:17" x14ac:dyDescent="0.3">
      <c r="A17" s="49" t="s">
        <v>154</v>
      </c>
      <c r="B17" s="49"/>
      <c r="C17" s="49" t="s">
        <v>155</v>
      </c>
      <c r="D17" s="49"/>
      <c r="E17" s="49"/>
      <c r="F17" s="52" t="s">
        <v>189</v>
      </c>
      <c r="G17" s="52"/>
      <c r="H17" s="52"/>
      <c r="I17" s="52"/>
      <c r="J17" s="51"/>
      <c r="K17" s="1"/>
      <c r="L17" s="1"/>
      <c r="M17" s="1"/>
      <c r="N17" s="1"/>
      <c r="O17" s="1"/>
      <c r="P17" s="1"/>
      <c r="Q17" s="1"/>
    </row>
    <row r="18" spans="1:17" x14ac:dyDescent="0.3">
      <c r="A18" s="49" t="s">
        <v>157</v>
      </c>
      <c r="B18" s="49"/>
      <c r="C18" s="50" t="s">
        <v>190</v>
      </c>
      <c r="D18" s="50"/>
      <c r="E18" s="50"/>
      <c r="F18" s="52"/>
      <c r="G18" s="52"/>
      <c r="H18" s="52"/>
      <c r="I18" s="52"/>
      <c r="J18" s="51"/>
      <c r="K18" s="1"/>
      <c r="L18" s="1"/>
      <c r="M18" s="1"/>
      <c r="N18" s="1"/>
      <c r="O18" s="1"/>
      <c r="P18" s="1"/>
      <c r="Q18" s="1"/>
    </row>
    <row r="19" spans="1:17" s="1" customFormat="1" x14ac:dyDescent="0.3"/>
    <row r="20" spans="1:17" s="1" customFormat="1" x14ac:dyDescent="0.3"/>
    <row r="21" spans="1:17" s="1" customFormat="1" x14ac:dyDescent="0.3"/>
    <row r="22" spans="1:17" s="1" customFormat="1" x14ac:dyDescent="0.3"/>
    <row r="23" spans="1:17" s="1" customFormat="1" x14ac:dyDescent="0.3"/>
    <row r="24" spans="1:17" s="1" customFormat="1" x14ac:dyDescent="0.3"/>
    <row r="25" spans="1:17" s="1" customFormat="1" x14ac:dyDescent="0.3"/>
    <row r="26" spans="1:17" s="1" customFormat="1" x14ac:dyDescent="0.3"/>
    <row r="27" spans="1:17" s="1" customFormat="1" x14ac:dyDescent="0.3"/>
    <row r="28" spans="1:17" s="1" customFormat="1" x14ac:dyDescent="0.3"/>
    <row r="29" spans="1:17" s="1" customFormat="1" x14ac:dyDescent="0.3"/>
    <row r="30" spans="1:17" s="1" customFormat="1" x14ac:dyDescent="0.3"/>
    <row r="31" spans="1:17" s="1" customFormat="1" x14ac:dyDescent="0.3"/>
    <row r="32" spans="1:17" s="1" customFormat="1" x14ac:dyDescent="0.3"/>
    <row r="33" s="1" customFormat="1" x14ac:dyDescent="0.3"/>
    <row r="34" s="1" customFormat="1" x14ac:dyDescent="0.3"/>
    <row r="35" s="1" customFormat="1" x14ac:dyDescent="0.3"/>
  </sheetData>
  <mergeCells count="3">
    <mergeCell ref="E3:R3"/>
    <mergeCell ref="F14:I14"/>
    <mergeCell ref="F16:I1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006964-7A12-414D-A586-6C80A6AEB470}">
  <dimension ref="A1:Z39"/>
  <sheetViews>
    <sheetView workbookViewId="0">
      <selection sqref="A1:XFD1048576"/>
    </sheetView>
  </sheetViews>
  <sheetFormatPr defaultRowHeight="14.4" x14ac:dyDescent="0.3"/>
  <cols>
    <col min="1" max="1" width="16.88671875" customWidth="1"/>
    <col min="2" max="2" width="28.6640625" customWidth="1"/>
    <col min="3" max="3" width="7.5546875" customWidth="1"/>
    <col min="4" max="4" width="22.33203125" customWidth="1"/>
    <col min="18" max="26" width="8.88671875" style="1"/>
  </cols>
  <sheetData>
    <row r="1" spans="1:18" s="1" customFormat="1" ht="18" x14ac:dyDescent="0.35">
      <c r="A1" s="25" t="s">
        <v>191</v>
      </c>
    </row>
    <row r="2" spans="1:18" s="1" customFormat="1" x14ac:dyDescent="0.3"/>
    <row r="3" spans="1:18" x14ac:dyDescent="0.3">
      <c r="A3" s="26" t="s">
        <v>53</v>
      </c>
      <c r="B3" s="26" t="s">
        <v>54</v>
      </c>
      <c r="C3" s="26" t="s">
        <v>55</v>
      </c>
      <c r="D3" s="26" t="s">
        <v>56</v>
      </c>
      <c r="E3" s="70" t="s">
        <v>57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x14ac:dyDescent="0.3">
      <c r="A4" s="47" t="s">
        <v>181</v>
      </c>
      <c r="B4" s="47"/>
      <c r="C4" s="47"/>
      <c r="D4" s="47"/>
      <c r="E4" s="4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  <c r="L4" s="28">
        <v>8</v>
      </c>
      <c r="M4" s="28">
        <v>9</v>
      </c>
      <c r="N4" s="28">
        <v>10</v>
      </c>
      <c r="O4" s="28">
        <v>11</v>
      </c>
      <c r="P4" s="28">
        <v>12</v>
      </c>
      <c r="Q4" s="29">
        <v>13</v>
      </c>
      <c r="R4" s="29">
        <v>14</v>
      </c>
    </row>
    <row r="5" spans="1:18" x14ac:dyDescent="0.3">
      <c r="A5" s="31"/>
      <c r="B5" s="31" t="s">
        <v>192</v>
      </c>
      <c r="C5" s="34">
        <v>4.3</v>
      </c>
      <c r="D5" s="34" t="s">
        <v>114</v>
      </c>
      <c r="E5" s="33"/>
      <c r="F5" s="33"/>
      <c r="G5" s="33"/>
      <c r="H5" s="33"/>
      <c r="I5" s="33"/>
      <c r="J5" s="33"/>
      <c r="K5" s="33"/>
      <c r="L5" s="33">
        <v>147</v>
      </c>
      <c r="M5" s="33"/>
      <c r="N5" s="33">
        <v>49</v>
      </c>
      <c r="O5" s="33"/>
      <c r="P5" s="33"/>
      <c r="Q5" s="34">
        <v>1</v>
      </c>
      <c r="R5" s="34"/>
    </row>
    <row r="6" spans="1:18" x14ac:dyDescent="0.3">
      <c r="A6" s="31"/>
      <c r="B6" s="31" t="s">
        <v>193</v>
      </c>
      <c r="C6" s="34">
        <v>14</v>
      </c>
      <c r="D6" s="34" t="s">
        <v>124</v>
      </c>
      <c r="E6" s="33"/>
      <c r="F6" s="33">
        <v>98</v>
      </c>
      <c r="G6" s="33">
        <v>48</v>
      </c>
      <c r="H6" s="33">
        <v>1</v>
      </c>
      <c r="I6" s="33"/>
      <c r="J6" s="33"/>
      <c r="K6" s="33"/>
      <c r="L6" s="33"/>
      <c r="M6" s="33"/>
      <c r="N6" s="33">
        <v>49</v>
      </c>
      <c r="O6" s="33">
        <v>147</v>
      </c>
      <c r="P6" s="34"/>
      <c r="Q6" s="34">
        <v>1</v>
      </c>
      <c r="R6" s="34"/>
    </row>
    <row r="7" spans="1:18" x14ac:dyDescent="0.3">
      <c r="A7" s="31"/>
      <c r="B7" s="31" t="s">
        <v>194</v>
      </c>
      <c r="C7" s="34">
        <v>222.7</v>
      </c>
      <c r="D7" s="34" t="s">
        <v>124</v>
      </c>
      <c r="E7" s="33"/>
      <c r="F7" s="33">
        <v>98</v>
      </c>
      <c r="G7" s="33">
        <v>48</v>
      </c>
      <c r="H7" s="33">
        <v>1</v>
      </c>
      <c r="I7" s="33"/>
      <c r="J7" s="33"/>
      <c r="K7" s="33"/>
      <c r="L7" s="33"/>
      <c r="M7" s="33"/>
      <c r="N7" s="33">
        <v>49</v>
      </c>
      <c r="O7" s="33">
        <v>147</v>
      </c>
      <c r="P7" s="34"/>
      <c r="Q7" s="34">
        <v>1</v>
      </c>
      <c r="R7" s="34">
        <v>98</v>
      </c>
    </row>
    <row r="8" spans="1:18" x14ac:dyDescent="0.3">
      <c r="A8" s="31"/>
      <c r="B8" s="31" t="s">
        <v>195</v>
      </c>
      <c r="C8" s="34">
        <v>26</v>
      </c>
      <c r="D8" s="34" t="s">
        <v>124</v>
      </c>
      <c r="E8" s="33"/>
      <c r="F8" s="33">
        <v>98</v>
      </c>
      <c r="G8" s="33">
        <v>48</v>
      </c>
      <c r="H8" s="33">
        <v>1</v>
      </c>
      <c r="I8" s="33"/>
      <c r="J8" s="33"/>
      <c r="K8" s="33"/>
      <c r="L8" s="33"/>
      <c r="M8" s="33"/>
      <c r="N8" s="33">
        <v>49</v>
      </c>
      <c r="O8" s="33">
        <v>147</v>
      </c>
      <c r="P8" s="34"/>
      <c r="Q8" s="34">
        <v>1</v>
      </c>
      <c r="R8" s="34">
        <v>98</v>
      </c>
    </row>
    <row r="9" spans="1:18" x14ac:dyDescent="0.3">
      <c r="A9" s="31"/>
      <c r="B9" s="31" t="s">
        <v>196</v>
      </c>
      <c r="C9" s="34">
        <v>10</v>
      </c>
      <c r="D9" s="34" t="s">
        <v>124</v>
      </c>
      <c r="E9" s="33"/>
      <c r="F9" s="33">
        <v>98</v>
      </c>
      <c r="G9" s="33">
        <v>48</v>
      </c>
      <c r="H9" s="33">
        <v>1</v>
      </c>
      <c r="I9" s="33"/>
      <c r="J9" s="33"/>
      <c r="K9" s="33"/>
      <c r="L9" s="33"/>
      <c r="M9" s="33"/>
      <c r="N9" s="33">
        <v>49</v>
      </c>
      <c r="O9" s="33">
        <v>147</v>
      </c>
      <c r="P9" s="34"/>
      <c r="Q9" s="34">
        <v>1</v>
      </c>
      <c r="R9" s="34">
        <v>98</v>
      </c>
    </row>
    <row r="10" spans="1:18" x14ac:dyDescent="0.3">
      <c r="A10" s="31"/>
      <c r="B10" s="31" t="s">
        <v>197</v>
      </c>
      <c r="C10" s="34">
        <v>8</v>
      </c>
      <c r="D10" s="34" t="s">
        <v>124</v>
      </c>
      <c r="E10" s="33"/>
      <c r="F10" s="33"/>
      <c r="G10" s="33">
        <v>49</v>
      </c>
      <c r="H10" s="33"/>
      <c r="I10" s="33"/>
      <c r="J10" s="33"/>
      <c r="K10" s="33"/>
      <c r="L10" s="33"/>
      <c r="M10" s="33"/>
      <c r="N10" s="33">
        <v>49</v>
      </c>
      <c r="O10" s="33"/>
      <c r="P10" s="34"/>
      <c r="Q10" s="34">
        <v>1</v>
      </c>
      <c r="R10" s="34"/>
    </row>
    <row r="11" spans="1:18" x14ac:dyDescent="0.3">
      <c r="A11" s="31"/>
      <c r="B11" s="31" t="s">
        <v>198</v>
      </c>
      <c r="C11" s="34">
        <v>1.4</v>
      </c>
      <c r="D11" s="34" t="s">
        <v>124</v>
      </c>
      <c r="E11" s="33"/>
      <c r="F11" s="33"/>
      <c r="G11" s="33"/>
      <c r="H11" s="33">
        <v>12</v>
      </c>
      <c r="I11" s="33"/>
      <c r="J11" s="33"/>
      <c r="K11" s="33"/>
      <c r="L11" s="33"/>
      <c r="M11" s="33"/>
      <c r="N11" s="33"/>
      <c r="O11" s="33"/>
      <c r="P11" s="34">
        <v>147</v>
      </c>
      <c r="Q11" s="34"/>
      <c r="R11" s="34"/>
    </row>
    <row r="12" spans="1:18" x14ac:dyDescent="0.3">
      <c r="A12" s="31"/>
      <c r="B12" s="31" t="s">
        <v>199</v>
      </c>
      <c r="C12" s="34">
        <v>2.9</v>
      </c>
      <c r="D12" s="34" t="s">
        <v>124</v>
      </c>
      <c r="E12" s="33"/>
      <c r="F12" s="33"/>
      <c r="G12" s="33"/>
      <c r="H12" s="33">
        <v>12</v>
      </c>
      <c r="I12" s="33"/>
      <c r="J12" s="33"/>
      <c r="K12" s="33"/>
      <c r="L12" s="33"/>
      <c r="M12" s="33"/>
      <c r="N12" s="33"/>
      <c r="O12" s="33"/>
      <c r="P12" s="34">
        <v>147</v>
      </c>
      <c r="Q12" s="34"/>
      <c r="R12" s="34"/>
    </row>
    <row r="13" spans="1:18" x14ac:dyDescent="0.3">
      <c r="A13" s="31"/>
      <c r="B13" s="31" t="s">
        <v>200</v>
      </c>
      <c r="C13" s="34">
        <v>3.6</v>
      </c>
      <c r="D13" s="34" t="s">
        <v>124</v>
      </c>
      <c r="E13" s="33"/>
      <c r="F13" s="33"/>
      <c r="G13" s="33"/>
      <c r="H13" s="33">
        <v>12</v>
      </c>
      <c r="I13" s="33"/>
      <c r="J13" s="33"/>
      <c r="K13" s="33"/>
      <c r="L13" s="33"/>
      <c r="M13" s="33"/>
      <c r="N13" s="33"/>
      <c r="O13" s="33"/>
      <c r="P13" s="34">
        <v>147</v>
      </c>
      <c r="Q13" s="34"/>
      <c r="R13" s="34"/>
    </row>
    <row r="14" spans="1:18" x14ac:dyDescent="0.3">
      <c r="A14" s="31"/>
      <c r="B14" s="31" t="s">
        <v>201</v>
      </c>
      <c r="C14" s="34">
        <v>8.4</v>
      </c>
      <c r="D14" s="34" t="s">
        <v>124</v>
      </c>
      <c r="E14" s="33"/>
      <c r="F14" s="33"/>
      <c r="G14" s="33">
        <v>49</v>
      </c>
      <c r="H14" s="33"/>
      <c r="I14" s="33"/>
      <c r="J14" s="33"/>
      <c r="K14" s="33"/>
      <c r="L14" s="33"/>
      <c r="M14" s="33"/>
      <c r="N14" s="33">
        <v>49</v>
      </c>
      <c r="O14" s="33"/>
      <c r="P14" s="34"/>
      <c r="Q14" s="34">
        <v>1</v>
      </c>
      <c r="R14" s="34"/>
    </row>
    <row r="15" spans="1:18" x14ac:dyDescent="0.3">
      <c r="A15" s="31"/>
      <c r="B15" s="31" t="s">
        <v>202</v>
      </c>
      <c r="C15" s="34">
        <v>54</v>
      </c>
      <c r="D15" s="34" t="s">
        <v>124</v>
      </c>
      <c r="E15" s="33"/>
      <c r="F15" s="33">
        <v>98</v>
      </c>
      <c r="G15" s="33">
        <v>48</v>
      </c>
      <c r="H15" s="33">
        <v>1</v>
      </c>
      <c r="I15" s="33"/>
      <c r="J15" s="33"/>
      <c r="K15" s="33"/>
      <c r="L15" s="33"/>
      <c r="M15" s="33"/>
      <c r="N15" s="33">
        <v>49</v>
      </c>
      <c r="O15" s="33">
        <v>147</v>
      </c>
      <c r="P15" s="34"/>
      <c r="Q15" s="34">
        <v>1</v>
      </c>
      <c r="R15" s="34">
        <v>98</v>
      </c>
    </row>
    <row r="16" spans="1:18" x14ac:dyDescent="0.3">
      <c r="A16" s="30"/>
      <c r="B16" s="30"/>
      <c r="C16" s="35">
        <f>SUM(C5:C15)</f>
        <v>355.29999999999995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7" s="1" customFormat="1" x14ac:dyDescent="0.3"/>
    <row r="18" spans="1:17" x14ac:dyDescent="0.3">
      <c r="A18" s="49" t="s">
        <v>145</v>
      </c>
      <c r="B18" s="49"/>
      <c r="C18" s="49" t="s">
        <v>146</v>
      </c>
      <c r="D18" s="49"/>
      <c r="E18" s="49"/>
      <c r="F18" s="72" t="s">
        <v>147</v>
      </c>
      <c r="G18" s="72"/>
      <c r="H18" s="72"/>
      <c r="I18" s="72"/>
      <c r="J18" s="51"/>
      <c r="K18" s="1"/>
      <c r="L18" s="1"/>
      <c r="M18" s="1"/>
      <c r="N18" s="1"/>
      <c r="O18" s="1"/>
      <c r="P18" s="1"/>
      <c r="Q18" s="1"/>
    </row>
    <row r="19" spans="1:17" x14ac:dyDescent="0.3">
      <c r="A19" s="49" t="s">
        <v>148</v>
      </c>
      <c r="B19" s="49"/>
      <c r="C19" s="49" t="s">
        <v>149</v>
      </c>
      <c r="D19" s="49"/>
      <c r="E19" s="49"/>
      <c r="F19" s="50" t="s">
        <v>150</v>
      </c>
      <c r="G19" s="50"/>
      <c r="H19" s="50"/>
      <c r="I19" s="50"/>
      <c r="J19" s="51"/>
      <c r="K19" s="1"/>
      <c r="L19" s="1"/>
      <c r="M19" s="1"/>
      <c r="N19" s="1"/>
      <c r="O19" s="1"/>
      <c r="P19" s="1"/>
      <c r="Q19" s="1"/>
    </row>
    <row r="20" spans="1:17" x14ac:dyDescent="0.3">
      <c r="A20" s="49" t="s">
        <v>151</v>
      </c>
      <c r="B20" s="49"/>
      <c r="C20" s="49" t="s">
        <v>152</v>
      </c>
      <c r="D20" s="49"/>
      <c r="E20" s="49"/>
      <c r="F20" s="72" t="s">
        <v>153</v>
      </c>
      <c r="G20" s="72"/>
      <c r="H20" s="72"/>
      <c r="I20" s="72"/>
      <c r="J20" s="51"/>
      <c r="K20" s="1"/>
      <c r="L20" s="1"/>
      <c r="M20" s="1"/>
      <c r="N20" s="1"/>
      <c r="O20" s="1"/>
      <c r="P20" s="1"/>
      <c r="Q20" s="1"/>
    </row>
    <row r="21" spans="1:17" x14ac:dyDescent="0.3">
      <c r="A21" s="49" t="s">
        <v>154</v>
      </c>
      <c r="B21" s="49"/>
      <c r="C21" s="49" t="s">
        <v>155</v>
      </c>
      <c r="D21" s="49"/>
      <c r="E21" s="49"/>
      <c r="F21" s="52" t="s">
        <v>189</v>
      </c>
      <c r="G21" s="52"/>
      <c r="H21" s="52"/>
      <c r="I21" s="52"/>
      <c r="J21" s="51"/>
      <c r="K21" s="1"/>
      <c r="L21" s="1"/>
      <c r="M21" s="1"/>
      <c r="N21" s="1"/>
      <c r="O21" s="1"/>
      <c r="P21" s="1"/>
      <c r="Q21" s="1"/>
    </row>
    <row r="22" spans="1:17" x14ac:dyDescent="0.3">
      <c r="A22" s="49" t="s">
        <v>157</v>
      </c>
      <c r="B22" s="49"/>
      <c r="C22" s="50" t="s">
        <v>190</v>
      </c>
      <c r="D22" s="50"/>
      <c r="E22" s="50"/>
      <c r="F22" s="52"/>
      <c r="G22" s="52"/>
      <c r="H22" s="52"/>
      <c r="I22" s="52"/>
      <c r="J22" s="51"/>
      <c r="K22" s="1"/>
      <c r="L22" s="1"/>
      <c r="M22" s="1"/>
      <c r="N22" s="1"/>
      <c r="O22" s="1"/>
      <c r="P22" s="1"/>
      <c r="Q22" s="1"/>
    </row>
    <row r="23" spans="1:17" s="1" customFormat="1" x14ac:dyDescent="0.3"/>
    <row r="24" spans="1:17" s="1" customFormat="1" x14ac:dyDescent="0.3"/>
    <row r="25" spans="1:17" s="1" customFormat="1" x14ac:dyDescent="0.3"/>
    <row r="26" spans="1:17" s="1" customFormat="1" x14ac:dyDescent="0.3"/>
    <row r="27" spans="1:17" s="1" customFormat="1" x14ac:dyDescent="0.3"/>
    <row r="28" spans="1:17" s="1" customFormat="1" x14ac:dyDescent="0.3"/>
    <row r="29" spans="1:17" s="1" customFormat="1" x14ac:dyDescent="0.3"/>
    <row r="30" spans="1:17" s="1" customFormat="1" x14ac:dyDescent="0.3"/>
    <row r="31" spans="1:17" s="1" customFormat="1" x14ac:dyDescent="0.3"/>
    <row r="32" spans="1:17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</sheetData>
  <mergeCells count="3">
    <mergeCell ref="E3:R3"/>
    <mergeCell ref="F18:I18"/>
    <mergeCell ref="F20:I20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11D1-166E-4024-A7D1-C9BFC0D2985C}">
  <dimension ref="A1:Z39"/>
  <sheetViews>
    <sheetView workbookViewId="0">
      <selection sqref="A1:XFD1048576"/>
    </sheetView>
  </sheetViews>
  <sheetFormatPr defaultRowHeight="14.4" x14ac:dyDescent="0.3"/>
  <cols>
    <col min="1" max="1" width="16.88671875" customWidth="1"/>
    <col min="2" max="2" width="28.6640625" customWidth="1"/>
    <col min="3" max="3" width="7.5546875" customWidth="1"/>
    <col min="4" max="4" width="22.33203125" customWidth="1"/>
    <col min="18" max="26" width="8.88671875" style="1"/>
  </cols>
  <sheetData>
    <row r="1" spans="1:18" s="1" customFormat="1" ht="18" x14ac:dyDescent="0.35">
      <c r="A1" s="25" t="s">
        <v>203</v>
      </c>
    </row>
    <row r="2" spans="1:18" s="1" customFormat="1" x14ac:dyDescent="0.3"/>
    <row r="3" spans="1:18" x14ac:dyDescent="0.3">
      <c r="A3" s="26" t="s">
        <v>53</v>
      </c>
      <c r="B3" s="26" t="s">
        <v>54</v>
      </c>
      <c r="C3" s="26" t="s">
        <v>55</v>
      </c>
      <c r="D3" s="26" t="s">
        <v>56</v>
      </c>
      <c r="E3" s="70" t="s">
        <v>57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x14ac:dyDescent="0.3">
      <c r="A4" s="47" t="s">
        <v>181</v>
      </c>
      <c r="B4" s="47"/>
      <c r="C4" s="27"/>
      <c r="D4" s="27"/>
      <c r="E4" s="2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  <c r="L4" s="28">
        <v>8</v>
      </c>
      <c r="M4" s="28">
        <v>9</v>
      </c>
      <c r="N4" s="28">
        <v>10</v>
      </c>
      <c r="O4" s="28">
        <v>11</v>
      </c>
      <c r="P4" s="28">
        <v>12</v>
      </c>
      <c r="Q4" s="29">
        <v>13</v>
      </c>
      <c r="R4" s="29">
        <v>14</v>
      </c>
    </row>
    <row r="5" spans="1:18" x14ac:dyDescent="0.3">
      <c r="A5" s="31"/>
      <c r="B5" s="31" t="s">
        <v>182</v>
      </c>
      <c r="C5" s="31">
        <v>7</v>
      </c>
      <c r="D5" s="31" t="s">
        <v>114</v>
      </c>
      <c r="E5" s="33"/>
      <c r="F5" s="33"/>
      <c r="G5" s="33"/>
      <c r="H5" s="33"/>
      <c r="I5" s="33"/>
      <c r="J5" s="33"/>
      <c r="K5" s="33"/>
      <c r="L5" s="33">
        <v>196</v>
      </c>
      <c r="M5" s="33"/>
      <c r="N5" s="33">
        <v>49</v>
      </c>
      <c r="O5" s="33"/>
      <c r="P5" s="33"/>
      <c r="Q5" s="34"/>
      <c r="R5" s="34"/>
    </row>
    <row r="6" spans="1:18" x14ac:dyDescent="0.3">
      <c r="A6" s="31"/>
      <c r="B6" s="31" t="s">
        <v>204</v>
      </c>
      <c r="C6" s="31">
        <v>1.1299999999999999</v>
      </c>
      <c r="D6" s="31" t="s">
        <v>124</v>
      </c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4">
        <v>196</v>
      </c>
      <c r="Q6" s="34"/>
      <c r="R6" s="34"/>
    </row>
    <row r="7" spans="1:18" x14ac:dyDescent="0.3">
      <c r="A7" s="31"/>
      <c r="B7" s="31" t="s">
        <v>205</v>
      </c>
      <c r="C7" s="31">
        <v>1.1299999999999999</v>
      </c>
      <c r="D7" s="31" t="s">
        <v>124</v>
      </c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4">
        <v>196</v>
      </c>
      <c r="Q7" s="34"/>
      <c r="R7" s="34"/>
    </row>
    <row r="8" spans="1:18" x14ac:dyDescent="0.3">
      <c r="A8" s="31"/>
      <c r="B8" s="31" t="s">
        <v>206</v>
      </c>
      <c r="C8" s="31">
        <v>1.27</v>
      </c>
      <c r="D8" s="31" t="s">
        <v>124</v>
      </c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4">
        <v>196</v>
      </c>
      <c r="Q8" s="34"/>
      <c r="R8" s="34"/>
    </row>
    <row r="9" spans="1:18" x14ac:dyDescent="0.3">
      <c r="A9" s="31"/>
      <c r="B9" s="31" t="s">
        <v>205</v>
      </c>
      <c r="C9" s="31">
        <v>1.3</v>
      </c>
      <c r="D9" s="31" t="s">
        <v>124</v>
      </c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4">
        <v>196</v>
      </c>
      <c r="Q9" s="34"/>
      <c r="R9" s="34"/>
    </row>
    <row r="10" spans="1:18" x14ac:dyDescent="0.3">
      <c r="A10" s="31"/>
      <c r="B10" s="31" t="s">
        <v>205</v>
      </c>
      <c r="C10" s="31">
        <v>3.96</v>
      </c>
      <c r="D10" s="31" t="s">
        <v>124</v>
      </c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4">
        <v>196</v>
      </c>
      <c r="Q10" s="34"/>
      <c r="R10" s="34"/>
    </row>
    <row r="11" spans="1:18" x14ac:dyDescent="0.3">
      <c r="A11" s="31"/>
      <c r="B11" s="31" t="s">
        <v>207</v>
      </c>
      <c r="C11" s="31">
        <v>14</v>
      </c>
      <c r="D11" s="31" t="s">
        <v>185</v>
      </c>
      <c r="E11" s="33"/>
      <c r="F11" s="33"/>
      <c r="G11" s="33">
        <v>12</v>
      </c>
      <c r="H11" s="33"/>
      <c r="I11" s="33"/>
      <c r="J11" s="33"/>
      <c r="K11" s="33"/>
      <c r="L11" s="33"/>
      <c r="M11" s="33"/>
      <c r="N11" s="33">
        <v>12</v>
      </c>
      <c r="O11" s="33">
        <v>49</v>
      </c>
      <c r="P11" s="33"/>
      <c r="Q11" s="34"/>
      <c r="R11" s="34"/>
    </row>
    <row r="12" spans="1:18" x14ac:dyDescent="0.3">
      <c r="A12" s="31"/>
      <c r="B12" s="31" t="s">
        <v>208</v>
      </c>
      <c r="C12" s="31">
        <v>19</v>
      </c>
      <c r="D12" s="31" t="s">
        <v>114</v>
      </c>
      <c r="E12" s="34"/>
      <c r="F12" s="34"/>
      <c r="G12" s="34"/>
      <c r="H12" s="34"/>
      <c r="I12" s="34"/>
      <c r="J12" s="34"/>
      <c r="K12" s="34"/>
      <c r="L12" s="34">
        <v>98</v>
      </c>
      <c r="M12" s="34">
        <v>98</v>
      </c>
      <c r="N12" s="34">
        <v>49</v>
      </c>
      <c r="O12" s="34">
        <v>196</v>
      </c>
      <c r="P12" s="34"/>
      <c r="Q12" s="34">
        <v>1</v>
      </c>
      <c r="R12" s="34">
        <v>49</v>
      </c>
    </row>
    <row r="13" spans="1:18" x14ac:dyDescent="0.3">
      <c r="A13" s="31"/>
      <c r="B13" s="31" t="s">
        <v>209</v>
      </c>
      <c r="C13" s="31">
        <v>15</v>
      </c>
      <c r="D13" s="31" t="s">
        <v>114</v>
      </c>
      <c r="E13" s="34"/>
      <c r="F13" s="34"/>
      <c r="G13" s="34"/>
      <c r="H13" s="34"/>
      <c r="I13" s="34"/>
      <c r="J13" s="34"/>
      <c r="K13" s="34"/>
      <c r="L13" s="34">
        <v>98</v>
      </c>
      <c r="M13" s="34">
        <v>98</v>
      </c>
      <c r="N13" s="34">
        <v>49</v>
      </c>
      <c r="O13" s="34">
        <v>196</v>
      </c>
      <c r="P13" s="34"/>
      <c r="Q13" s="34">
        <v>1</v>
      </c>
      <c r="R13" s="34">
        <v>49</v>
      </c>
    </row>
    <row r="14" spans="1:18" x14ac:dyDescent="0.3">
      <c r="A14" s="31"/>
      <c r="B14" s="31" t="s">
        <v>210</v>
      </c>
      <c r="C14" s="31">
        <v>300</v>
      </c>
      <c r="D14" s="31" t="s">
        <v>211</v>
      </c>
      <c r="E14" s="34"/>
      <c r="F14" s="34">
        <v>98</v>
      </c>
      <c r="G14" s="34">
        <v>97</v>
      </c>
      <c r="H14" s="34">
        <v>1</v>
      </c>
      <c r="I14" s="34"/>
      <c r="J14" s="34"/>
      <c r="K14" s="34"/>
      <c r="L14" s="34"/>
      <c r="M14" s="34"/>
      <c r="N14" s="34">
        <v>49</v>
      </c>
      <c r="O14" s="34">
        <v>196</v>
      </c>
      <c r="P14" s="34"/>
      <c r="Q14" s="34">
        <v>1</v>
      </c>
      <c r="R14" s="34">
        <v>49</v>
      </c>
    </row>
    <row r="15" spans="1:18" x14ac:dyDescent="0.3">
      <c r="A15" s="31"/>
      <c r="B15" s="31" t="s">
        <v>212</v>
      </c>
      <c r="C15" s="31">
        <v>310</v>
      </c>
      <c r="D15" s="31" t="s">
        <v>114</v>
      </c>
      <c r="E15" s="33"/>
      <c r="F15" s="34"/>
      <c r="G15" s="34"/>
      <c r="H15" s="34"/>
      <c r="I15" s="34"/>
      <c r="J15" s="34"/>
      <c r="K15" s="34"/>
      <c r="L15" s="34">
        <v>24</v>
      </c>
      <c r="M15" s="34"/>
      <c r="N15" s="34">
        <v>24</v>
      </c>
      <c r="O15" s="34">
        <v>49</v>
      </c>
      <c r="P15" s="34"/>
      <c r="Q15" s="34">
        <v>1</v>
      </c>
      <c r="R15" s="34"/>
    </row>
    <row r="16" spans="1:18" x14ac:dyDescent="0.3">
      <c r="A16" s="30"/>
      <c r="B16" s="30"/>
      <c r="C16" s="35">
        <f>SUM(C5:C15)</f>
        <v>673.79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</row>
    <row r="17" spans="1:17" s="1" customFormat="1" x14ac:dyDescent="0.3"/>
    <row r="18" spans="1:17" x14ac:dyDescent="0.3">
      <c r="A18" s="49" t="s">
        <v>145</v>
      </c>
      <c r="B18" s="49"/>
      <c r="C18" s="49" t="s">
        <v>146</v>
      </c>
      <c r="D18" s="49"/>
      <c r="E18" s="49"/>
      <c r="F18" s="72" t="s">
        <v>147</v>
      </c>
      <c r="G18" s="72"/>
      <c r="H18" s="72"/>
      <c r="I18" s="72"/>
      <c r="J18" s="51"/>
      <c r="K18" s="1"/>
      <c r="L18" s="1"/>
      <c r="M18" s="1"/>
      <c r="N18" s="1"/>
      <c r="O18" s="1"/>
      <c r="P18" s="1"/>
      <c r="Q18" s="1"/>
    </row>
    <row r="19" spans="1:17" x14ac:dyDescent="0.3">
      <c r="A19" s="49" t="s">
        <v>148</v>
      </c>
      <c r="B19" s="49"/>
      <c r="C19" s="49" t="s">
        <v>149</v>
      </c>
      <c r="D19" s="49"/>
      <c r="E19" s="49"/>
      <c r="F19" s="50" t="s">
        <v>150</v>
      </c>
      <c r="G19" s="50"/>
      <c r="H19" s="50"/>
      <c r="I19" s="50"/>
      <c r="J19" s="51"/>
      <c r="K19" s="1"/>
      <c r="L19" s="1"/>
      <c r="M19" s="1"/>
      <c r="N19" s="1"/>
      <c r="O19" s="1"/>
      <c r="P19" s="1"/>
      <c r="Q19" s="1"/>
    </row>
    <row r="20" spans="1:17" x14ac:dyDescent="0.3">
      <c r="A20" s="49" t="s">
        <v>151</v>
      </c>
      <c r="B20" s="49"/>
      <c r="C20" s="49" t="s">
        <v>152</v>
      </c>
      <c r="D20" s="49"/>
      <c r="E20" s="49"/>
      <c r="F20" s="72" t="s">
        <v>153</v>
      </c>
      <c r="G20" s="72"/>
      <c r="H20" s="72"/>
      <c r="I20" s="72"/>
      <c r="J20" s="51"/>
      <c r="K20" s="1"/>
      <c r="L20" s="1"/>
      <c r="M20" s="1"/>
      <c r="N20" s="1"/>
      <c r="O20" s="1"/>
      <c r="P20" s="1"/>
      <c r="Q20" s="1"/>
    </row>
    <row r="21" spans="1:17" x14ac:dyDescent="0.3">
      <c r="A21" s="49" t="s">
        <v>154</v>
      </c>
      <c r="B21" s="49"/>
      <c r="C21" s="49" t="s">
        <v>155</v>
      </c>
      <c r="D21" s="49"/>
      <c r="E21" s="49"/>
      <c r="F21" s="52" t="s">
        <v>189</v>
      </c>
      <c r="G21" s="52"/>
      <c r="H21" s="52"/>
      <c r="I21" s="52"/>
      <c r="J21" s="51"/>
      <c r="K21" s="1"/>
      <c r="L21" s="1"/>
      <c r="M21" s="1"/>
      <c r="N21" s="1"/>
      <c r="O21" s="1"/>
      <c r="P21" s="1"/>
      <c r="Q21" s="1"/>
    </row>
    <row r="22" spans="1:17" x14ac:dyDescent="0.3">
      <c r="A22" s="49" t="s">
        <v>157</v>
      </c>
      <c r="B22" s="49"/>
      <c r="C22" s="50" t="s">
        <v>190</v>
      </c>
      <c r="D22" s="50"/>
      <c r="E22" s="50"/>
      <c r="F22" s="52"/>
      <c r="G22" s="52"/>
      <c r="H22" s="52"/>
      <c r="I22" s="52"/>
      <c r="J22" s="51"/>
      <c r="K22" s="1"/>
      <c r="L22" s="1"/>
      <c r="M22" s="1"/>
      <c r="N22" s="1"/>
      <c r="O22" s="1"/>
      <c r="P22" s="1"/>
      <c r="Q22" s="1"/>
    </row>
    <row r="23" spans="1:17" s="1" customFormat="1" x14ac:dyDescent="0.3"/>
    <row r="24" spans="1:17" s="1" customFormat="1" x14ac:dyDescent="0.3"/>
    <row r="25" spans="1:17" s="1" customFormat="1" x14ac:dyDescent="0.3"/>
    <row r="26" spans="1:17" s="1" customFormat="1" x14ac:dyDescent="0.3"/>
    <row r="27" spans="1:17" s="1" customFormat="1" x14ac:dyDescent="0.3"/>
    <row r="28" spans="1:17" s="1" customFormat="1" x14ac:dyDescent="0.3"/>
    <row r="29" spans="1:17" s="1" customFormat="1" x14ac:dyDescent="0.3"/>
    <row r="30" spans="1:17" s="1" customFormat="1" x14ac:dyDescent="0.3"/>
    <row r="31" spans="1:17" s="1" customFormat="1" x14ac:dyDescent="0.3"/>
    <row r="32" spans="1:17" s="1" customFormat="1" x14ac:dyDescent="0.3"/>
    <row r="33" s="1" customFormat="1" x14ac:dyDescent="0.3"/>
    <row r="34" s="1" customFormat="1" x14ac:dyDescent="0.3"/>
    <row r="35" s="1" customFormat="1" x14ac:dyDescent="0.3"/>
    <row r="36" s="1" customFormat="1" x14ac:dyDescent="0.3"/>
    <row r="37" s="1" customFormat="1" x14ac:dyDescent="0.3"/>
    <row r="38" s="1" customFormat="1" x14ac:dyDescent="0.3"/>
    <row r="39" s="1" customFormat="1" x14ac:dyDescent="0.3"/>
  </sheetData>
  <mergeCells count="3">
    <mergeCell ref="E3:R3"/>
    <mergeCell ref="F18:I18"/>
    <mergeCell ref="F20:I20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ABA70-5241-4880-BC14-25BCE3789153}">
  <dimension ref="A1:Z33"/>
  <sheetViews>
    <sheetView workbookViewId="0">
      <selection activeCell="B25" sqref="B25"/>
    </sheetView>
  </sheetViews>
  <sheetFormatPr defaultRowHeight="14.4" x14ac:dyDescent="0.3"/>
  <cols>
    <col min="1" max="1" width="16.88671875" customWidth="1"/>
    <col min="2" max="2" width="28.6640625" customWidth="1"/>
    <col min="3" max="3" width="7.5546875" customWidth="1"/>
    <col min="4" max="4" width="22.33203125" customWidth="1"/>
    <col min="18" max="26" width="8.88671875" style="1"/>
  </cols>
  <sheetData>
    <row r="1" spans="1:18" s="1" customFormat="1" ht="18" x14ac:dyDescent="0.35">
      <c r="A1" s="25" t="s">
        <v>213</v>
      </c>
    </row>
    <row r="2" spans="1:18" s="1" customFormat="1" x14ac:dyDescent="0.3"/>
    <row r="3" spans="1:18" x14ac:dyDescent="0.3">
      <c r="A3" s="26" t="s">
        <v>53</v>
      </c>
      <c r="B3" s="26" t="s">
        <v>54</v>
      </c>
      <c r="C3" s="26" t="s">
        <v>55</v>
      </c>
      <c r="D3" s="26" t="s">
        <v>56</v>
      </c>
      <c r="E3" s="70" t="s">
        <v>57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x14ac:dyDescent="0.3">
      <c r="A4" s="27" t="s">
        <v>181</v>
      </c>
      <c r="B4" s="27"/>
      <c r="C4" s="27"/>
      <c r="D4" s="27"/>
      <c r="E4" s="2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  <c r="L4" s="28">
        <v>8</v>
      </c>
      <c r="M4" s="28">
        <v>9</v>
      </c>
      <c r="N4" s="28">
        <v>10</v>
      </c>
      <c r="O4" s="28">
        <v>11</v>
      </c>
      <c r="P4" s="28">
        <v>12</v>
      </c>
      <c r="Q4" s="29">
        <v>13</v>
      </c>
      <c r="R4" s="29">
        <v>14</v>
      </c>
    </row>
    <row r="5" spans="1:18" x14ac:dyDescent="0.3">
      <c r="A5" s="31" t="s">
        <v>214</v>
      </c>
      <c r="B5" s="31" t="s">
        <v>214</v>
      </c>
      <c r="C5" s="31">
        <v>16.170000000000002</v>
      </c>
      <c r="D5" s="31" t="s">
        <v>211</v>
      </c>
      <c r="E5" s="33"/>
      <c r="F5" s="33"/>
      <c r="G5" s="33">
        <v>52</v>
      </c>
      <c r="H5" s="33"/>
      <c r="I5" s="33"/>
      <c r="J5" s="33"/>
      <c r="K5" s="33"/>
      <c r="L5" s="33"/>
      <c r="M5" s="33"/>
      <c r="N5" s="33"/>
      <c r="O5" s="33"/>
      <c r="P5" s="33"/>
      <c r="Q5" s="34"/>
      <c r="R5" s="34"/>
    </row>
    <row r="6" spans="1:18" x14ac:dyDescent="0.3">
      <c r="A6" s="31" t="s">
        <v>215</v>
      </c>
      <c r="B6" s="31" t="s">
        <v>215</v>
      </c>
      <c r="C6" s="31">
        <v>8.16</v>
      </c>
      <c r="D6" s="31" t="s">
        <v>211</v>
      </c>
      <c r="E6" s="34"/>
      <c r="F6" s="34"/>
      <c r="G6" s="34">
        <v>52</v>
      </c>
      <c r="H6" s="34"/>
      <c r="I6" s="34"/>
      <c r="J6" s="34"/>
      <c r="K6" s="34"/>
      <c r="L6" s="34">
        <v>104</v>
      </c>
      <c r="M6" s="34"/>
      <c r="N6" s="34">
        <v>52</v>
      </c>
      <c r="O6" s="34">
        <v>156</v>
      </c>
      <c r="P6" s="34"/>
      <c r="Q6" s="34">
        <v>1</v>
      </c>
      <c r="R6" s="34"/>
    </row>
    <row r="7" spans="1:18" x14ac:dyDescent="0.3">
      <c r="A7" s="31" t="s">
        <v>95</v>
      </c>
      <c r="B7" s="31" t="s">
        <v>95</v>
      </c>
      <c r="C7" s="31">
        <v>2.66</v>
      </c>
      <c r="D7" s="31" t="s">
        <v>211</v>
      </c>
      <c r="E7" s="34"/>
      <c r="F7" s="34"/>
      <c r="G7" s="34"/>
      <c r="H7" s="34">
        <v>12</v>
      </c>
      <c r="I7" s="34"/>
      <c r="J7" s="34"/>
      <c r="K7" s="34"/>
      <c r="L7" s="34"/>
      <c r="M7" s="34"/>
      <c r="N7" s="34"/>
      <c r="O7" s="34"/>
      <c r="P7" s="34">
        <v>156</v>
      </c>
      <c r="Q7" s="34"/>
      <c r="R7" s="34"/>
    </row>
    <row r="8" spans="1:18" x14ac:dyDescent="0.3">
      <c r="A8" s="31" t="s">
        <v>216</v>
      </c>
      <c r="B8" s="31" t="s">
        <v>216</v>
      </c>
      <c r="C8" s="31">
        <v>5.58</v>
      </c>
      <c r="D8" s="31" t="s">
        <v>211</v>
      </c>
      <c r="E8" s="34"/>
      <c r="F8" s="34"/>
      <c r="G8" s="34"/>
      <c r="H8" s="34">
        <v>12</v>
      </c>
      <c r="I8" s="34"/>
      <c r="J8" s="34"/>
      <c r="K8" s="34"/>
      <c r="L8" s="34"/>
      <c r="M8" s="34"/>
      <c r="N8" s="34"/>
      <c r="O8" s="34"/>
      <c r="P8" s="34">
        <v>156</v>
      </c>
      <c r="Q8" s="34"/>
      <c r="R8" s="34"/>
    </row>
    <row r="9" spans="1:18" x14ac:dyDescent="0.3">
      <c r="A9" s="31" t="s">
        <v>217</v>
      </c>
      <c r="B9" s="31" t="s">
        <v>217</v>
      </c>
      <c r="C9" s="31">
        <v>216.9</v>
      </c>
      <c r="D9" s="31" t="s">
        <v>211</v>
      </c>
      <c r="E9" s="33"/>
      <c r="F9" s="34"/>
      <c r="G9" s="34">
        <v>52</v>
      </c>
      <c r="H9" s="34">
        <v>1</v>
      </c>
      <c r="I9" s="34"/>
      <c r="J9" s="34"/>
      <c r="K9" s="34"/>
      <c r="L9" s="34">
        <v>104</v>
      </c>
      <c r="M9" s="34"/>
      <c r="N9" s="34">
        <v>52</v>
      </c>
      <c r="O9" s="34">
        <v>156</v>
      </c>
      <c r="P9" s="34"/>
      <c r="Q9" s="34">
        <v>1</v>
      </c>
      <c r="R9" s="34">
        <v>104</v>
      </c>
    </row>
    <row r="10" spans="1:18" x14ac:dyDescent="0.3">
      <c r="A10" s="30"/>
      <c r="B10" s="30"/>
      <c r="C10" s="35">
        <f>C5+C6+C7+C8+C9</f>
        <v>249.47</v>
      </c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</row>
    <row r="11" spans="1:18" s="1" customFormat="1" x14ac:dyDescent="0.3"/>
    <row r="12" spans="1:18" x14ac:dyDescent="0.3">
      <c r="A12" s="49" t="s">
        <v>145</v>
      </c>
      <c r="B12" s="49"/>
      <c r="C12" s="49" t="s">
        <v>146</v>
      </c>
      <c r="D12" s="49"/>
      <c r="E12" s="49"/>
      <c r="F12" s="72" t="s">
        <v>147</v>
      </c>
      <c r="G12" s="72"/>
      <c r="H12" s="72"/>
      <c r="I12" s="72"/>
      <c r="J12" s="51"/>
      <c r="K12" s="1"/>
      <c r="L12" s="1"/>
      <c r="M12" s="1"/>
      <c r="N12" s="1"/>
      <c r="O12" s="1"/>
      <c r="P12" s="1"/>
      <c r="Q12" s="1"/>
    </row>
    <row r="13" spans="1:18" x14ac:dyDescent="0.3">
      <c r="A13" s="49" t="s">
        <v>148</v>
      </c>
      <c r="B13" s="49"/>
      <c r="C13" s="49" t="s">
        <v>149</v>
      </c>
      <c r="D13" s="49"/>
      <c r="E13" s="49"/>
      <c r="F13" s="50" t="s">
        <v>150</v>
      </c>
      <c r="G13" s="50"/>
      <c r="H13" s="50"/>
      <c r="I13" s="50"/>
      <c r="J13" s="51"/>
      <c r="K13" s="1"/>
      <c r="L13" s="1"/>
      <c r="M13" s="1"/>
      <c r="N13" s="1"/>
      <c r="O13" s="1"/>
      <c r="P13" s="1"/>
      <c r="Q13" s="1"/>
    </row>
    <row r="14" spans="1:18" x14ac:dyDescent="0.3">
      <c r="A14" s="49" t="s">
        <v>151</v>
      </c>
      <c r="B14" s="49"/>
      <c r="C14" s="49" t="s">
        <v>152</v>
      </c>
      <c r="D14" s="49"/>
      <c r="E14" s="49"/>
      <c r="F14" s="72" t="s">
        <v>153</v>
      </c>
      <c r="G14" s="72"/>
      <c r="H14" s="72"/>
      <c r="I14" s="72"/>
      <c r="J14" s="51"/>
      <c r="K14" s="1"/>
      <c r="L14" s="1"/>
      <c r="M14" s="1"/>
      <c r="N14" s="1"/>
      <c r="O14" s="1"/>
      <c r="P14" s="1"/>
      <c r="Q14" s="1"/>
    </row>
    <row r="15" spans="1:18" x14ac:dyDescent="0.3">
      <c r="A15" s="49" t="s">
        <v>154</v>
      </c>
      <c r="B15" s="49"/>
      <c r="C15" s="49" t="s">
        <v>155</v>
      </c>
      <c r="D15" s="49"/>
      <c r="E15" s="49"/>
      <c r="F15" s="52" t="s">
        <v>189</v>
      </c>
      <c r="G15" s="52"/>
      <c r="H15" s="52"/>
      <c r="I15" s="52"/>
      <c r="J15" s="51"/>
      <c r="K15" s="1"/>
      <c r="L15" s="1"/>
      <c r="M15" s="1"/>
      <c r="N15" s="1"/>
      <c r="O15" s="1"/>
      <c r="P15" s="1"/>
      <c r="Q15" s="1"/>
    </row>
    <row r="16" spans="1:18" x14ac:dyDescent="0.3">
      <c r="A16" s="49" t="s">
        <v>157</v>
      </c>
      <c r="B16" s="49"/>
      <c r="C16" s="50" t="s">
        <v>218</v>
      </c>
      <c r="D16" s="50"/>
      <c r="E16" s="50"/>
      <c r="F16" s="52"/>
      <c r="G16" s="52"/>
      <c r="H16" s="52"/>
      <c r="I16" s="52"/>
      <c r="J16" s="51"/>
      <c r="K16" s="1"/>
      <c r="L16" s="1"/>
      <c r="M16" s="1"/>
      <c r="N16" s="1"/>
      <c r="O16" s="1"/>
      <c r="P16" s="1"/>
      <c r="Q16" s="1"/>
    </row>
    <row r="17" s="1" customFormat="1" x14ac:dyDescent="0.3"/>
    <row r="18" s="1" customFormat="1" x14ac:dyDescent="0.3"/>
    <row r="19" s="1" customFormat="1" x14ac:dyDescent="0.3"/>
    <row r="20" s="1" customFormat="1" x14ac:dyDescent="0.3"/>
    <row r="21" s="1" customFormat="1" x14ac:dyDescent="0.3"/>
    <row r="22" s="1" customFormat="1" x14ac:dyDescent="0.3"/>
    <row r="23" s="1" customFormat="1" x14ac:dyDescent="0.3"/>
    <row r="24" s="1" customFormat="1" x14ac:dyDescent="0.3"/>
    <row r="25" s="1" customFormat="1" x14ac:dyDescent="0.3"/>
    <row r="26" s="1" customFormat="1" x14ac:dyDescent="0.3"/>
    <row r="27" s="1" customFormat="1" x14ac:dyDescent="0.3"/>
    <row r="28" s="1" customFormat="1" x14ac:dyDescent="0.3"/>
    <row r="29" s="1" customFormat="1" x14ac:dyDescent="0.3"/>
    <row r="30" s="1" customFormat="1" x14ac:dyDescent="0.3"/>
    <row r="31" s="1" customFormat="1" x14ac:dyDescent="0.3"/>
    <row r="32" s="1" customFormat="1" x14ac:dyDescent="0.3"/>
    <row r="33" s="1" customFormat="1" x14ac:dyDescent="0.3"/>
  </sheetData>
  <mergeCells count="3">
    <mergeCell ref="E3:R3"/>
    <mergeCell ref="F12:I12"/>
    <mergeCell ref="F14:I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3ABE-9A04-4C7D-A87C-4E32C2628665}">
  <dimension ref="A1:Z32"/>
  <sheetViews>
    <sheetView workbookViewId="0">
      <selection activeCell="C26" sqref="C26"/>
    </sheetView>
  </sheetViews>
  <sheetFormatPr defaultRowHeight="14.4" x14ac:dyDescent="0.3"/>
  <cols>
    <col min="1" max="1" width="16.88671875" customWidth="1"/>
    <col min="2" max="2" width="28.6640625" customWidth="1"/>
    <col min="3" max="3" width="7.5546875" customWidth="1"/>
    <col min="4" max="4" width="22.33203125" customWidth="1"/>
    <col min="18" max="26" width="8.88671875" style="1"/>
  </cols>
  <sheetData>
    <row r="1" spans="1:18" s="1" customFormat="1" ht="18" x14ac:dyDescent="0.35">
      <c r="A1" s="25" t="s">
        <v>219</v>
      </c>
    </row>
    <row r="2" spans="1:18" s="1" customFormat="1" x14ac:dyDescent="0.3"/>
    <row r="3" spans="1:18" x14ac:dyDescent="0.3">
      <c r="A3" s="26" t="s">
        <v>53</v>
      </c>
      <c r="B3" s="26" t="s">
        <v>54</v>
      </c>
      <c r="C3" s="26" t="s">
        <v>55</v>
      </c>
      <c r="D3" s="26" t="s">
        <v>56</v>
      </c>
      <c r="E3" s="70" t="s">
        <v>57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x14ac:dyDescent="0.3">
      <c r="A4" s="47" t="s">
        <v>181</v>
      </c>
      <c r="B4" s="47"/>
      <c r="C4" s="47"/>
      <c r="D4" s="47"/>
      <c r="E4" s="4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  <c r="L4" s="28">
        <v>8</v>
      </c>
      <c r="M4" s="28">
        <v>9</v>
      </c>
      <c r="N4" s="28">
        <v>10</v>
      </c>
      <c r="O4" s="28">
        <v>11</v>
      </c>
      <c r="P4" s="28">
        <v>12</v>
      </c>
      <c r="Q4" s="29">
        <v>13</v>
      </c>
      <c r="R4" s="29">
        <v>14</v>
      </c>
    </row>
    <row r="5" spans="1:18" x14ac:dyDescent="0.3">
      <c r="A5" s="31"/>
      <c r="B5" s="31" t="s">
        <v>95</v>
      </c>
      <c r="C5" s="34">
        <v>4.7</v>
      </c>
      <c r="D5" s="34" t="s">
        <v>124</v>
      </c>
      <c r="E5" s="33"/>
      <c r="F5" s="33"/>
      <c r="G5" s="33"/>
      <c r="H5" s="33">
        <v>12</v>
      </c>
      <c r="I5" s="33"/>
      <c r="J5" s="33"/>
      <c r="K5" s="33"/>
      <c r="L5" s="33"/>
      <c r="M5" s="33"/>
      <c r="N5" s="33"/>
      <c r="O5" s="33"/>
      <c r="P5" s="33">
        <v>260</v>
      </c>
      <c r="Q5" s="34"/>
      <c r="R5" s="34"/>
    </row>
    <row r="6" spans="1:18" x14ac:dyDescent="0.3">
      <c r="A6" s="31"/>
      <c r="B6" s="31" t="s">
        <v>144</v>
      </c>
      <c r="C6" s="34">
        <v>20.8</v>
      </c>
      <c r="D6" s="34" t="s">
        <v>211</v>
      </c>
      <c r="E6" s="33"/>
      <c r="F6" s="33">
        <v>208</v>
      </c>
      <c r="G6" s="33">
        <v>52</v>
      </c>
      <c r="H6" s="33"/>
      <c r="I6" s="33"/>
      <c r="J6" s="33"/>
      <c r="K6" s="33"/>
      <c r="L6" s="33"/>
      <c r="M6" s="33"/>
      <c r="N6" s="33">
        <v>52</v>
      </c>
      <c r="O6" s="33">
        <v>260</v>
      </c>
      <c r="P6" s="34"/>
      <c r="Q6" s="34">
        <v>1</v>
      </c>
      <c r="R6" s="34"/>
    </row>
    <row r="7" spans="1:18" x14ac:dyDescent="0.3">
      <c r="A7" s="31"/>
      <c r="B7" s="31" t="s">
        <v>220</v>
      </c>
      <c r="C7" s="34">
        <v>11.1</v>
      </c>
      <c r="D7" s="34" t="s">
        <v>211</v>
      </c>
      <c r="E7" s="33"/>
      <c r="F7" s="33"/>
      <c r="G7" s="33">
        <v>12</v>
      </c>
      <c r="H7" s="33"/>
      <c r="I7" s="33"/>
      <c r="J7" s="33"/>
      <c r="K7" s="33"/>
      <c r="L7" s="33"/>
      <c r="M7" s="33"/>
      <c r="N7" s="33">
        <v>12</v>
      </c>
      <c r="O7" s="33"/>
      <c r="P7" s="34"/>
      <c r="Q7" s="34"/>
      <c r="R7" s="34"/>
    </row>
    <row r="8" spans="1:18" x14ac:dyDescent="0.3">
      <c r="A8" s="31"/>
      <c r="B8" s="31" t="s">
        <v>217</v>
      </c>
      <c r="C8" s="34">
        <v>253.4</v>
      </c>
      <c r="D8" s="34" t="s">
        <v>103</v>
      </c>
      <c r="E8" s="33"/>
      <c r="F8" s="33">
        <v>208</v>
      </c>
      <c r="G8" s="33">
        <v>51</v>
      </c>
      <c r="H8" s="33">
        <v>1</v>
      </c>
      <c r="I8" s="33"/>
      <c r="J8" s="33"/>
      <c r="K8" s="33"/>
      <c r="L8" s="33"/>
      <c r="M8" s="33"/>
      <c r="N8" s="33">
        <v>52</v>
      </c>
      <c r="O8" s="33"/>
      <c r="P8" s="34"/>
      <c r="Q8" s="34">
        <v>1</v>
      </c>
      <c r="R8" s="34">
        <v>208</v>
      </c>
    </row>
    <row r="9" spans="1:18" x14ac:dyDescent="0.3">
      <c r="A9" s="30"/>
      <c r="B9" s="30"/>
      <c r="C9" s="35">
        <f>SUM(C5:C8)</f>
        <v>290</v>
      </c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</row>
    <row r="10" spans="1:18" s="1" customFormat="1" x14ac:dyDescent="0.3"/>
    <row r="11" spans="1:18" x14ac:dyDescent="0.3">
      <c r="A11" s="49" t="s">
        <v>145</v>
      </c>
      <c r="B11" s="49"/>
      <c r="C11" s="49" t="s">
        <v>146</v>
      </c>
      <c r="D11" s="49"/>
      <c r="E11" s="49"/>
      <c r="F11" s="72" t="s">
        <v>147</v>
      </c>
      <c r="G11" s="72"/>
      <c r="H11" s="72"/>
      <c r="I11" s="72"/>
      <c r="J11" s="51"/>
      <c r="K11" s="1"/>
      <c r="L11" s="1"/>
      <c r="M11" s="1"/>
      <c r="N11" s="1"/>
      <c r="O11" s="1"/>
      <c r="P11" s="1"/>
      <c r="Q11" s="1"/>
    </row>
    <row r="12" spans="1:18" x14ac:dyDescent="0.3">
      <c r="A12" s="49" t="s">
        <v>148</v>
      </c>
      <c r="B12" s="49"/>
      <c r="C12" s="49" t="s">
        <v>149</v>
      </c>
      <c r="D12" s="49"/>
      <c r="E12" s="49"/>
      <c r="F12" s="50" t="s">
        <v>150</v>
      </c>
      <c r="G12" s="50"/>
      <c r="H12" s="50"/>
      <c r="I12" s="50"/>
      <c r="J12" s="51"/>
      <c r="K12" s="1"/>
      <c r="L12" s="1"/>
      <c r="M12" s="1"/>
      <c r="N12" s="1"/>
      <c r="O12" s="1"/>
      <c r="P12" s="1"/>
      <c r="Q12" s="1"/>
    </row>
    <row r="13" spans="1:18" x14ac:dyDescent="0.3">
      <c r="A13" s="49" t="s">
        <v>151</v>
      </c>
      <c r="B13" s="49"/>
      <c r="C13" s="49" t="s">
        <v>152</v>
      </c>
      <c r="D13" s="49"/>
      <c r="E13" s="49"/>
      <c r="F13" s="72" t="s">
        <v>153</v>
      </c>
      <c r="G13" s="72"/>
      <c r="H13" s="72"/>
      <c r="I13" s="72"/>
      <c r="J13" s="51"/>
      <c r="K13" s="1"/>
      <c r="L13" s="1"/>
      <c r="M13" s="1"/>
      <c r="N13" s="1"/>
      <c r="O13" s="1"/>
      <c r="P13" s="1"/>
      <c r="Q13" s="1"/>
    </row>
    <row r="14" spans="1:18" x14ac:dyDescent="0.3">
      <c r="A14" s="49" t="s">
        <v>154</v>
      </c>
      <c r="B14" s="49"/>
      <c r="C14" s="49" t="s">
        <v>155</v>
      </c>
      <c r="D14" s="49"/>
      <c r="E14" s="49"/>
      <c r="F14" s="52" t="s">
        <v>189</v>
      </c>
      <c r="G14" s="52"/>
      <c r="H14" s="52"/>
      <c r="I14" s="52"/>
      <c r="J14" s="51"/>
      <c r="K14" s="1"/>
      <c r="L14" s="1"/>
      <c r="M14" s="1"/>
      <c r="N14" s="1"/>
      <c r="O14" s="1"/>
      <c r="P14" s="1"/>
      <c r="Q14" s="1"/>
    </row>
    <row r="15" spans="1:18" x14ac:dyDescent="0.3">
      <c r="A15" s="49" t="s">
        <v>157</v>
      </c>
      <c r="B15" s="49"/>
      <c r="C15" s="50" t="s">
        <v>190</v>
      </c>
      <c r="D15" s="50"/>
      <c r="E15" s="50"/>
      <c r="F15" s="52"/>
      <c r="G15" s="52"/>
      <c r="H15" s="52"/>
      <c r="I15" s="52"/>
      <c r="J15" s="51"/>
      <c r="K15" s="1"/>
      <c r="L15" s="1"/>
      <c r="M15" s="1"/>
      <c r="N15" s="1"/>
      <c r="O15" s="1"/>
      <c r="P15" s="1"/>
      <c r="Q15" s="1"/>
    </row>
    <row r="16" spans="1:18" s="1" customFormat="1" x14ac:dyDescent="0.3"/>
    <row r="17" s="1" customFormat="1" x14ac:dyDescent="0.3"/>
    <row r="18" s="1" customFormat="1" x14ac:dyDescent="0.3"/>
    <row r="19" s="1" customFormat="1" x14ac:dyDescent="0.3"/>
    <row r="20" s="1" customFormat="1" x14ac:dyDescent="0.3"/>
    <row r="21" s="1" customFormat="1" x14ac:dyDescent="0.3"/>
    <row r="22" s="1" customFormat="1" x14ac:dyDescent="0.3"/>
    <row r="23" s="1" customFormat="1" x14ac:dyDescent="0.3"/>
    <row r="24" s="1" customFormat="1" x14ac:dyDescent="0.3"/>
    <row r="25" s="1" customFormat="1" x14ac:dyDescent="0.3"/>
    <row r="26" s="1" customFormat="1" x14ac:dyDescent="0.3"/>
    <row r="27" s="1" customFormat="1" x14ac:dyDescent="0.3"/>
    <row r="28" s="1" customFormat="1" x14ac:dyDescent="0.3"/>
    <row r="29" s="1" customFormat="1" x14ac:dyDescent="0.3"/>
    <row r="30" s="1" customFormat="1" x14ac:dyDescent="0.3"/>
    <row r="31" s="1" customFormat="1" x14ac:dyDescent="0.3"/>
    <row r="32" s="1" customFormat="1" x14ac:dyDescent="0.3"/>
  </sheetData>
  <mergeCells count="3">
    <mergeCell ref="E3:R3"/>
    <mergeCell ref="F11:I11"/>
    <mergeCell ref="F13:I1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DD1AF-A676-490F-B2FF-5ECAA1BD45CE}">
  <dimension ref="A1:Z31"/>
  <sheetViews>
    <sheetView workbookViewId="0">
      <selection activeCell="C21" sqref="C21"/>
    </sheetView>
  </sheetViews>
  <sheetFormatPr defaultRowHeight="14.4" x14ac:dyDescent="0.3"/>
  <cols>
    <col min="1" max="1" width="16.88671875" customWidth="1"/>
    <col min="2" max="2" width="28.6640625" customWidth="1"/>
    <col min="3" max="3" width="7.5546875" customWidth="1"/>
    <col min="4" max="4" width="22.33203125" customWidth="1"/>
    <col min="18" max="26" width="8.88671875" style="1"/>
  </cols>
  <sheetData>
    <row r="1" spans="1:18" s="1" customFormat="1" ht="18" x14ac:dyDescent="0.35">
      <c r="A1" s="25" t="s">
        <v>221</v>
      </c>
    </row>
    <row r="2" spans="1:18" s="1" customFormat="1" x14ac:dyDescent="0.3"/>
    <row r="3" spans="1:18" x14ac:dyDescent="0.3">
      <c r="A3" s="26" t="s">
        <v>53</v>
      </c>
      <c r="B3" s="26" t="s">
        <v>54</v>
      </c>
      <c r="C3" s="26" t="s">
        <v>55</v>
      </c>
      <c r="D3" s="26" t="s">
        <v>56</v>
      </c>
      <c r="E3" s="70" t="s">
        <v>57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x14ac:dyDescent="0.3">
      <c r="A4" s="47" t="s">
        <v>181</v>
      </c>
      <c r="B4" s="47"/>
      <c r="C4" s="47"/>
      <c r="D4" s="47"/>
      <c r="E4" s="48">
        <v>1</v>
      </c>
      <c r="F4" s="28">
        <v>2</v>
      </c>
      <c r="G4" s="28">
        <v>3</v>
      </c>
      <c r="H4" s="28">
        <v>4</v>
      </c>
      <c r="I4" s="28">
        <v>5</v>
      </c>
      <c r="J4" s="28">
        <v>6</v>
      </c>
      <c r="K4" s="28">
        <v>7</v>
      </c>
      <c r="L4" s="28">
        <v>8</v>
      </c>
      <c r="M4" s="28">
        <v>9</v>
      </c>
      <c r="N4" s="28">
        <v>10</v>
      </c>
      <c r="O4" s="28">
        <v>11</v>
      </c>
      <c r="P4" s="28">
        <v>12</v>
      </c>
      <c r="Q4" s="29">
        <v>13</v>
      </c>
      <c r="R4" s="29">
        <v>14</v>
      </c>
    </row>
    <row r="5" spans="1:18" x14ac:dyDescent="0.3">
      <c r="A5" s="31"/>
      <c r="B5" s="31" t="s">
        <v>222</v>
      </c>
      <c r="C5" s="34">
        <v>23</v>
      </c>
      <c r="D5" s="34" t="s">
        <v>223</v>
      </c>
      <c r="E5" s="33"/>
      <c r="F5" s="33">
        <v>156</v>
      </c>
      <c r="G5" s="33">
        <v>51</v>
      </c>
      <c r="H5" s="33">
        <v>1</v>
      </c>
      <c r="I5" s="33"/>
      <c r="J5" s="33"/>
      <c r="K5" s="33"/>
      <c r="L5" s="33"/>
      <c r="M5" s="33"/>
      <c r="N5" s="33">
        <v>52</v>
      </c>
      <c r="O5" s="33">
        <v>208</v>
      </c>
      <c r="P5" s="33"/>
      <c r="Q5" s="34">
        <v>1</v>
      </c>
      <c r="R5" s="34">
        <v>156</v>
      </c>
    </row>
    <row r="6" spans="1:18" x14ac:dyDescent="0.3">
      <c r="A6" s="31"/>
      <c r="B6" s="31" t="s">
        <v>217</v>
      </c>
      <c r="C6" s="34">
        <v>550</v>
      </c>
      <c r="D6" s="34" t="s">
        <v>224</v>
      </c>
      <c r="E6" s="33"/>
      <c r="F6" s="33">
        <v>156</v>
      </c>
      <c r="G6" s="33">
        <v>51</v>
      </c>
      <c r="H6" s="33">
        <v>1</v>
      </c>
      <c r="I6" s="33"/>
      <c r="J6" s="33"/>
      <c r="K6" s="33"/>
      <c r="L6" s="33">
        <v>52</v>
      </c>
      <c r="M6" s="33">
        <v>156</v>
      </c>
      <c r="N6" s="33">
        <v>52</v>
      </c>
      <c r="O6" s="33">
        <v>208</v>
      </c>
      <c r="P6" s="34"/>
      <c r="Q6" s="34">
        <v>1</v>
      </c>
      <c r="R6" s="34">
        <v>156</v>
      </c>
    </row>
    <row r="7" spans="1:18" x14ac:dyDescent="0.3">
      <c r="A7" s="31"/>
      <c r="B7" s="31" t="s">
        <v>214</v>
      </c>
      <c r="C7" s="34">
        <v>28</v>
      </c>
      <c r="D7" s="34" t="s">
        <v>225</v>
      </c>
      <c r="E7" s="33"/>
      <c r="F7" s="33">
        <v>12</v>
      </c>
      <c r="G7" s="33"/>
      <c r="H7" s="33"/>
      <c r="I7" s="33"/>
      <c r="J7" s="33"/>
      <c r="K7" s="33"/>
      <c r="L7" s="33"/>
      <c r="M7" s="33"/>
      <c r="N7" s="33">
        <v>12</v>
      </c>
      <c r="O7" s="33"/>
      <c r="P7" s="34"/>
      <c r="Q7" s="34"/>
      <c r="R7" s="34"/>
    </row>
    <row r="8" spans="1:18" x14ac:dyDescent="0.3">
      <c r="A8" s="30"/>
      <c r="B8" s="30"/>
      <c r="C8" s="35">
        <f>SUM(C5:C7)</f>
        <v>601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</row>
    <row r="9" spans="1:18" s="1" customFormat="1" x14ac:dyDescent="0.3"/>
    <row r="10" spans="1:18" x14ac:dyDescent="0.3">
      <c r="A10" s="49" t="s">
        <v>145</v>
      </c>
      <c r="B10" s="49"/>
      <c r="C10" s="49" t="s">
        <v>146</v>
      </c>
      <c r="D10" s="49"/>
      <c r="E10" s="49"/>
      <c r="F10" s="72" t="s">
        <v>147</v>
      </c>
      <c r="G10" s="72"/>
      <c r="H10" s="72"/>
      <c r="I10" s="72"/>
      <c r="J10" s="51"/>
      <c r="K10" s="1"/>
      <c r="L10" s="1"/>
      <c r="M10" s="1"/>
      <c r="N10" s="1"/>
      <c r="O10" s="1"/>
      <c r="P10" s="1"/>
      <c r="Q10" s="1"/>
    </row>
    <row r="11" spans="1:18" x14ac:dyDescent="0.3">
      <c r="A11" s="49" t="s">
        <v>148</v>
      </c>
      <c r="B11" s="49"/>
      <c r="C11" s="49" t="s">
        <v>149</v>
      </c>
      <c r="D11" s="49"/>
      <c r="E11" s="49"/>
      <c r="F11" s="50" t="s">
        <v>150</v>
      </c>
      <c r="G11" s="50"/>
      <c r="H11" s="50"/>
      <c r="I11" s="50"/>
      <c r="J11" s="51"/>
      <c r="K11" s="1"/>
      <c r="L11" s="1"/>
      <c r="M11" s="1"/>
      <c r="N11" s="1"/>
      <c r="O11" s="1"/>
      <c r="P11" s="1"/>
      <c r="Q11" s="1"/>
    </row>
    <row r="12" spans="1:18" x14ac:dyDescent="0.3">
      <c r="A12" s="49" t="s">
        <v>151</v>
      </c>
      <c r="B12" s="49"/>
      <c r="C12" s="49" t="s">
        <v>152</v>
      </c>
      <c r="D12" s="49"/>
      <c r="E12" s="49"/>
      <c r="F12" s="72" t="s">
        <v>153</v>
      </c>
      <c r="G12" s="72"/>
      <c r="H12" s="72"/>
      <c r="I12" s="72"/>
      <c r="J12" s="51"/>
      <c r="K12" s="1"/>
      <c r="L12" s="1"/>
      <c r="M12" s="1"/>
      <c r="N12" s="1"/>
      <c r="O12" s="1"/>
      <c r="P12" s="1"/>
      <c r="Q12" s="1"/>
    </row>
    <row r="13" spans="1:18" x14ac:dyDescent="0.3">
      <c r="A13" s="49" t="s">
        <v>154</v>
      </c>
      <c r="B13" s="49"/>
      <c r="C13" s="49" t="s">
        <v>155</v>
      </c>
      <c r="D13" s="49"/>
      <c r="E13" s="49"/>
      <c r="F13" s="52" t="s">
        <v>189</v>
      </c>
      <c r="G13" s="52"/>
      <c r="H13" s="52"/>
      <c r="I13" s="52"/>
      <c r="J13" s="51"/>
      <c r="K13" s="1"/>
      <c r="L13" s="1"/>
      <c r="M13" s="1"/>
      <c r="N13" s="1"/>
      <c r="O13" s="1"/>
      <c r="P13" s="1"/>
      <c r="Q13" s="1"/>
    </row>
    <row r="14" spans="1:18" x14ac:dyDescent="0.3">
      <c r="A14" s="49" t="s">
        <v>157</v>
      </c>
      <c r="B14" s="49"/>
      <c r="C14" s="50" t="s">
        <v>190</v>
      </c>
      <c r="D14" s="50"/>
      <c r="E14" s="50"/>
      <c r="F14" s="52"/>
      <c r="G14" s="52"/>
      <c r="H14" s="52"/>
      <c r="I14" s="52"/>
      <c r="J14" s="51"/>
      <c r="K14" s="1"/>
      <c r="L14" s="1"/>
      <c r="M14" s="1"/>
      <c r="N14" s="1"/>
      <c r="O14" s="1"/>
      <c r="P14" s="1"/>
      <c r="Q14" s="1"/>
    </row>
    <row r="15" spans="1:18" s="1" customFormat="1" x14ac:dyDescent="0.3"/>
    <row r="16" spans="1:18" s="1" customFormat="1" x14ac:dyDescent="0.3"/>
    <row r="17" s="1" customFormat="1" x14ac:dyDescent="0.3"/>
    <row r="18" s="1" customFormat="1" x14ac:dyDescent="0.3"/>
    <row r="19" s="1" customFormat="1" x14ac:dyDescent="0.3"/>
    <row r="20" s="1" customFormat="1" x14ac:dyDescent="0.3"/>
    <row r="21" s="1" customFormat="1" x14ac:dyDescent="0.3"/>
    <row r="22" s="1" customFormat="1" x14ac:dyDescent="0.3"/>
    <row r="23" s="1" customFormat="1" x14ac:dyDescent="0.3"/>
    <row r="24" s="1" customFormat="1" x14ac:dyDescent="0.3"/>
    <row r="25" s="1" customFormat="1" x14ac:dyDescent="0.3"/>
    <row r="26" s="1" customFormat="1" x14ac:dyDescent="0.3"/>
    <row r="27" s="1" customFormat="1" x14ac:dyDescent="0.3"/>
    <row r="28" s="1" customFormat="1" x14ac:dyDescent="0.3"/>
    <row r="29" s="1" customFormat="1" x14ac:dyDescent="0.3"/>
    <row r="30" s="1" customFormat="1" x14ac:dyDescent="0.3"/>
    <row r="31" s="1" customFormat="1" x14ac:dyDescent="0.3"/>
  </sheetData>
  <mergeCells count="3">
    <mergeCell ref="E3:R3"/>
    <mergeCell ref="F10:I10"/>
    <mergeCell ref="F12:I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1236EF-F779-4220-B5AC-DF4431CFC1E7}">
  <dimension ref="A1:Z73"/>
  <sheetViews>
    <sheetView workbookViewId="0">
      <selection activeCell="D61" sqref="D61"/>
    </sheetView>
  </sheetViews>
  <sheetFormatPr defaultRowHeight="14.4" x14ac:dyDescent="0.3"/>
  <cols>
    <col min="1" max="1" width="16.88671875" customWidth="1"/>
    <col min="2" max="2" width="28.6640625" customWidth="1"/>
    <col min="3" max="3" width="7.5546875" customWidth="1"/>
    <col min="4" max="4" width="22.33203125" customWidth="1"/>
    <col min="18" max="26" width="8.88671875" style="1"/>
  </cols>
  <sheetData>
    <row r="1" spans="1:18" s="1" customFormat="1" ht="18" x14ac:dyDescent="0.35">
      <c r="A1" s="25" t="s">
        <v>226</v>
      </c>
    </row>
    <row r="2" spans="1:18" s="1" customFormat="1" x14ac:dyDescent="0.3"/>
    <row r="3" spans="1:18" x14ac:dyDescent="0.3">
      <c r="A3" s="26" t="s">
        <v>53</v>
      </c>
      <c r="B3" s="26" t="s">
        <v>54</v>
      </c>
      <c r="C3" s="26" t="s">
        <v>55</v>
      </c>
      <c r="D3" s="26" t="s">
        <v>56</v>
      </c>
      <c r="E3" s="70" t="s">
        <v>57</v>
      </c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</row>
    <row r="4" spans="1:18" x14ac:dyDescent="0.3">
      <c r="A4" s="47" t="s">
        <v>227</v>
      </c>
      <c r="B4" s="47"/>
      <c r="C4" s="47"/>
      <c r="D4" s="47"/>
      <c r="E4" s="48">
        <v>1</v>
      </c>
      <c r="F4" s="48">
        <v>2</v>
      </c>
      <c r="G4" s="48">
        <v>3</v>
      </c>
      <c r="H4" s="48">
        <v>4</v>
      </c>
      <c r="I4" s="48">
        <v>5</v>
      </c>
      <c r="J4" s="48">
        <v>6</v>
      </c>
      <c r="K4" s="48">
        <v>7</v>
      </c>
      <c r="L4" s="48">
        <v>8</v>
      </c>
      <c r="M4" s="48">
        <v>9</v>
      </c>
      <c r="N4" s="48">
        <v>10</v>
      </c>
      <c r="O4" s="48">
        <v>11</v>
      </c>
      <c r="P4" s="48">
        <v>12</v>
      </c>
      <c r="Q4" s="53">
        <v>13</v>
      </c>
      <c r="R4" s="53">
        <v>14</v>
      </c>
    </row>
    <row r="5" spans="1:18" x14ac:dyDescent="0.3">
      <c r="A5" s="31"/>
      <c r="B5" s="31" t="s">
        <v>228</v>
      </c>
      <c r="C5" s="31">
        <v>4</v>
      </c>
      <c r="D5" s="31" t="s">
        <v>229</v>
      </c>
      <c r="E5" s="33"/>
      <c r="F5" s="33">
        <v>156</v>
      </c>
      <c r="G5" s="33">
        <v>51</v>
      </c>
      <c r="H5" s="33">
        <v>1</v>
      </c>
      <c r="I5" s="33"/>
      <c r="J5" s="33"/>
      <c r="K5" s="33"/>
      <c r="L5" s="33"/>
      <c r="M5" s="33"/>
      <c r="N5" s="33">
        <v>52</v>
      </c>
      <c r="O5" s="33"/>
      <c r="P5" s="33"/>
      <c r="Q5" s="34">
        <v>1</v>
      </c>
      <c r="R5" s="34"/>
    </row>
    <row r="6" spans="1:18" x14ac:dyDescent="0.3">
      <c r="A6" s="31"/>
      <c r="B6" s="31" t="s">
        <v>67</v>
      </c>
      <c r="C6" s="31">
        <v>3.3</v>
      </c>
      <c r="D6" s="31" t="s">
        <v>124</v>
      </c>
      <c r="E6" s="33"/>
      <c r="F6" s="33">
        <v>156</v>
      </c>
      <c r="G6" s="33">
        <v>51</v>
      </c>
      <c r="H6" s="33">
        <v>1</v>
      </c>
      <c r="I6" s="33"/>
      <c r="J6" s="33"/>
      <c r="K6" s="33"/>
      <c r="L6" s="33"/>
      <c r="M6" s="33"/>
      <c r="N6" s="33">
        <v>52</v>
      </c>
      <c r="O6" s="33"/>
      <c r="P6" s="33"/>
      <c r="Q6" s="34">
        <v>1</v>
      </c>
      <c r="R6" s="34"/>
    </row>
    <row r="7" spans="1:18" x14ac:dyDescent="0.3">
      <c r="A7" s="31"/>
      <c r="B7" s="31" t="s">
        <v>230</v>
      </c>
      <c r="C7" s="31">
        <v>4.5999999999999996</v>
      </c>
      <c r="D7" s="31" t="s">
        <v>124</v>
      </c>
      <c r="E7" s="33"/>
      <c r="F7" s="33"/>
      <c r="G7" s="33"/>
      <c r="H7" s="33">
        <v>12</v>
      </c>
      <c r="I7" s="33"/>
      <c r="J7" s="33"/>
      <c r="K7" s="33"/>
      <c r="L7" s="33"/>
      <c r="M7" s="33"/>
      <c r="N7" s="33"/>
      <c r="O7" s="33"/>
      <c r="P7" s="33">
        <v>260</v>
      </c>
      <c r="Q7" s="34"/>
      <c r="R7" s="34"/>
    </row>
    <row r="8" spans="1:18" x14ac:dyDescent="0.3">
      <c r="A8" s="31"/>
      <c r="B8" s="31" t="s">
        <v>231</v>
      </c>
      <c r="C8" s="31">
        <v>5.2</v>
      </c>
      <c r="D8" s="31" t="s">
        <v>124</v>
      </c>
      <c r="E8" s="33"/>
      <c r="F8" s="33"/>
      <c r="G8" s="33"/>
      <c r="H8" s="33">
        <v>12</v>
      </c>
      <c r="I8" s="33"/>
      <c r="J8" s="33"/>
      <c r="K8" s="33"/>
      <c r="L8" s="33"/>
      <c r="M8" s="33"/>
      <c r="N8" s="33"/>
      <c r="O8" s="33"/>
      <c r="P8" s="33">
        <v>260</v>
      </c>
      <c r="Q8" s="34"/>
      <c r="R8" s="34"/>
    </row>
    <row r="9" spans="1:18" x14ac:dyDescent="0.3">
      <c r="A9" s="54"/>
      <c r="B9" s="55"/>
      <c r="C9" s="55">
        <f>SUM(C5:C8)</f>
        <v>17.099999999999998</v>
      </c>
      <c r="D9" s="55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56"/>
      <c r="R9" s="57"/>
    </row>
    <row r="10" spans="1:18" x14ac:dyDescent="0.3">
      <c r="A10" s="47" t="s">
        <v>181</v>
      </c>
      <c r="B10" s="47"/>
      <c r="C10" s="47"/>
      <c r="D10" s="47"/>
      <c r="E10" s="48">
        <v>1</v>
      </c>
      <c r="F10" s="48">
        <v>2</v>
      </c>
      <c r="G10" s="48">
        <v>3</v>
      </c>
      <c r="H10" s="48">
        <v>4</v>
      </c>
      <c r="I10" s="48">
        <v>5</v>
      </c>
      <c r="J10" s="48">
        <v>6</v>
      </c>
      <c r="K10" s="48">
        <v>7</v>
      </c>
      <c r="L10" s="48">
        <v>8</v>
      </c>
      <c r="M10" s="48">
        <v>9</v>
      </c>
      <c r="N10" s="48">
        <v>10</v>
      </c>
      <c r="O10" s="48">
        <v>11</v>
      </c>
      <c r="P10" s="48">
        <v>12</v>
      </c>
      <c r="Q10" s="53">
        <v>13</v>
      </c>
      <c r="R10" s="53">
        <v>14</v>
      </c>
    </row>
    <row r="11" spans="1:18" x14ac:dyDescent="0.3">
      <c r="A11" s="31"/>
      <c r="B11" s="31" t="s">
        <v>232</v>
      </c>
      <c r="C11" s="31">
        <v>75</v>
      </c>
      <c r="D11" s="31" t="s">
        <v>103</v>
      </c>
      <c r="E11" s="33"/>
      <c r="F11" s="33">
        <v>156</v>
      </c>
      <c r="G11" s="33">
        <v>52</v>
      </c>
      <c r="H11" s="33"/>
      <c r="I11" s="33"/>
      <c r="J11" s="33"/>
      <c r="K11" s="33"/>
      <c r="L11" s="33"/>
      <c r="M11" s="33"/>
      <c r="N11" s="33">
        <v>52</v>
      </c>
      <c r="O11" s="33">
        <v>208</v>
      </c>
      <c r="P11" s="33"/>
      <c r="Q11" s="34">
        <v>1</v>
      </c>
      <c r="R11" s="34">
        <v>156</v>
      </c>
    </row>
    <row r="12" spans="1:18" x14ac:dyDescent="0.3">
      <c r="A12" s="31"/>
      <c r="B12" s="31" t="s">
        <v>233</v>
      </c>
      <c r="C12" s="31">
        <v>2.8</v>
      </c>
      <c r="D12" s="31" t="s">
        <v>185</v>
      </c>
      <c r="E12" s="33"/>
      <c r="F12" s="33">
        <v>156</v>
      </c>
      <c r="G12" s="33">
        <v>52</v>
      </c>
      <c r="H12" s="33"/>
      <c r="I12" s="33"/>
      <c r="J12" s="33"/>
      <c r="K12" s="33"/>
      <c r="L12" s="33"/>
      <c r="M12" s="33"/>
      <c r="N12" s="33">
        <v>52</v>
      </c>
      <c r="O12" s="33"/>
      <c r="P12" s="33"/>
      <c r="Q12" s="34">
        <v>1</v>
      </c>
      <c r="R12" s="34"/>
    </row>
    <row r="13" spans="1:18" x14ac:dyDescent="0.3">
      <c r="A13" s="31"/>
      <c r="B13" s="31" t="s">
        <v>234</v>
      </c>
      <c r="C13" s="31">
        <v>7.2</v>
      </c>
      <c r="D13" s="31" t="s">
        <v>235</v>
      </c>
      <c r="E13" s="33"/>
      <c r="F13" s="33"/>
      <c r="G13" s="33"/>
      <c r="H13" s="33"/>
      <c r="I13" s="33"/>
      <c r="J13" s="33"/>
      <c r="K13" s="33"/>
      <c r="L13" s="33">
        <v>208</v>
      </c>
      <c r="M13" s="33"/>
      <c r="N13" s="33">
        <v>52</v>
      </c>
      <c r="O13" s="33"/>
      <c r="P13" s="33"/>
      <c r="Q13" s="34">
        <v>1</v>
      </c>
      <c r="R13" s="34"/>
    </row>
    <row r="14" spans="1:18" x14ac:dyDescent="0.3">
      <c r="A14" s="31"/>
      <c r="B14" s="31" t="s">
        <v>236</v>
      </c>
      <c r="C14" s="31">
        <v>3.6</v>
      </c>
      <c r="D14" s="31" t="s">
        <v>185</v>
      </c>
      <c r="E14" s="33"/>
      <c r="F14" s="33"/>
      <c r="G14" s="33">
        <v>208</v>
      </c>
      <c r="H14" s="33"/>
      <c r="I14" s="33"/>
      <c r="J14" s="33"/>
      <c r="K14" s="33"/>
      <c r="L14" s="33"/>
      <c r="M14" s="33"/>
      <c r="N14" s="33">
        <v>52</v>
      </c>
      <c r="O14" s="33"/>
      <c r="P14" s="33"/>
      <c r="Q14" s="34">
        <v>1</v>
      </c>
      <c r="R14" s="34"/>
    </row>
    <row r="15" spans="1:18" x14ac:dyDescent="0.3">
      <c r="A15" s="31"/>
      <c r="B15" s="31" t="s">
        <v>237</v>
      </c>
      <c r="C15" s="31">
        <v>3.9</v>
      </c>
      <c r="D15" s="31" t="s">
        <v>124</v>
      </c>
      <c r="E15" s="33"/>
      <c r="F15" s="33"/>
      <c r="G15" s="33"/>
      <c r="H15" s="33">
        <v>12</v>
      </c>
      <c r="I15" s="33"/>
      <c r="J15" s="33"/>
      <c r="K15" s="33"/>
      <c r="L15" s="33"/>
      <c r="M15" s="33"/>
      <c r="N15" s="33"/>
      <c r="O15" s="33"/>
      <c r="P15" s="33">
        <v>260</v>
      </c>
      <c r="Q15" s="34"/>
      <c r="R15" s="34"/>
    </row>
    <row r="16" spans="1:18" x14ac:dyDescent="0.3">
      <c r="A16" s="31"/>
      <c r="B16" s="31" t="s">
        <v>238</v>
      </c>
      <c r="C16" s="31">
        <v>139.4</v>
      </c>
      <c r="D16" s="31" t="s">
        <v>185</v>
      </c>
      <c r="E16" s="33"/>
      <c r="F16" s="33">
        <v>156</v>
      </c>
      <c r="G16" s="33">
        <v>51</v>
      </c>
      <c r="H16" s="33">
        <v>1</v>
      </c>
      <c r="I16" s="33"/>
      <c r="J16" s="33"/>
      <c r="K16" s="33"/>
      <c r="L16" s="33"/>
      <c r="M16" s="33"/>
      <c r="N16" s="33">
        <v>52</v>
      </c>
      <c r="O16" s="33"/>
      <c r="P16" s="33"/>
      <c r="Q16" s="34">
        <v>1</v>
      </c>
      <c r="R16" s="34"/>
    </row>
    <row r="17" spans="1:18" x14ac:dyDescent="0.3">
      <c r="A17" s="31"/>
      <c r="B17" s="31" t="s">
        <v>239</v>
      </c>
      <c r="C17" s="31">
        <v>52.2</v>
      </c>
      <c r="D17" s="31" t="s">
        <v>103</v>
      </c>
      <c r="E17" s="33"/>
      <c r="F17" s="33">
        <v>156</v>
      </c>
      <c r="G17" s="33">
        <v>51</v>
      </c>
      <c r="H17" s="33">
        <v>1</v>
      </c>
      <c r="I17" s="33"/>
      <c r="J17" s="33"/>
      <c r="K17" s="33"/>
      <c r="L17" s="33"/>
      <c r="M17" s="33"/>
      <c r="N17" s="33">
        <v>52</v>
      </c>
      <c r="O17" s="33"/>
      <c r="P17" s="33"/>
      <c r="Q17" s="34">
        <v>1</v>
      </c>
      <c r="R17" s="34"/>
    </row>
    <row r="18" spans="1:18" x14ac:dyDescent="0.3">
      <c r="A18" s="31"/>
      <c r="B18" s="31" t="s">
        <v>240</v>
      </c>
      <c r="C18" s="31">
        <v>1.7</v>
      </c>
      <c r="D18" s="31" t="s">
        <v>185</v>
      </c>
      <c r="E18" s="33"/>
      <c r="F18" s="33">
        <v>156</v>
      </c>
      <c r="G18" s="33">
        <v>51</v>
      </c>
      <c r="H18" s="33">
        <v>1</v>
      </c>
      <c r="I18" s="33"/>
      <c r="J18" s="33"/>
      <c r="K18" s="33"/>
      <c r="L18" s="33"/>
      <c r="M18" s="33"/>
      <c r="N18" s="33">
        <v>52</v>
      </c>
      <c r="O18" s="33"/>
      <c r="P18" s="33"/>
      <c r="Q18" s="34">
        <v>1</v>
      </c>
      <c r="R18" s="34"/>
    </row>
    <row r="19" spans="1:18" x14ac:dyDescent="0.3">
      <c r="A19" s="31"/>
      <c r="B19" s="31" t="s">
        <v>241</v>
      </c>
      <c r="C19" s="31">
        <v>10.199999999999999</v>
      </c>
      <c r="D19" s="31" t="s">
        <v>185</v>
      </c>
      <c r="E19" s="33"/>
      <c r="F19" s="33">
        <v>156</v>
      </c>
      <c r="G19" s="33">
        <v>51</v>
      </c>
      <c r="H19" s="33">
        <v>1</v>
      </c>
      <c r="I19" s="33"/>
      <c r="J19" s="33"/>
      <c r="K19" s="33"/>
      <c r="L19" s="33"/>
      <c r="M19" s="33"/>
      <c r="N19" s="33">
        <v>52</v>
      </c>
      <c r="O19" s="33">
        <v>208</v>
      </c>
      <c r="P19" s="33"/>
      <c r="Q19" s="34">
        <v>1</v>
      </c>
      <c r="R19" s="34">
        <v>156</v>
      </c>
    </row>
    <row r="20" spans="1:18" x14ac:dyDescent="0.3">
      <c r="A20" s="31"/>
      <c r="B20" s="31" t="s">
        <v>242</v>
      </c>
      <c r="C20" s="31">
        <v>25.2</v>
      </c>
      <c r="D20" s="31" t="s">
        <v>243</v>
      </c>
      <c r="E20" s="33"/>
      <c r="F20" s="33">
        <v>156</v>
      </c>
      <c r="G20" s="33">
        <v>51</v>
      </c>
      <c r="H20" s="33">
        <v>1</v>
      </c>
      <c r="I20" s="33"/>
      <c r="J20" s="33"/>
      <c r="K20" s="33"/>
      <c r="L20" s="33"/>
      <c r="M20" s="33"/>
      <c r="N20" s="33">
        <v>52</v>
      </c>
      <c r="O20" s="33"/>
      <c r="P20" s="33"/>
      <c r="Q20" s="34">
        <v>1</v>
      </c>
      <c r="R20" s="34"/>
    </row>
    <row r="21" spans="1:18" x14ac:dyDescent="0.3">
      <c r="A21" s="31"/>
      <c r="B21" s="31" t="s">
        <v>244</v>
      </c>
      <c r="C21" s="31">
        <v>24.4</v>
      </c>
      <c r="D21" s="31" t="s">
        <v>243</v>
      </c>
      <c r="E21" s="33"/>
      <c r="F21" s="33">
        <v>156</v>
      </c>
      <c r="G21" s="33">
        <v>51</v>
      </c>
      <c r="H21" s="33">
        <v>1</v>
      </c>
      <c r="I21" s="33"/>
      <c r="J21" s="33"/>
      <c r="K21" s="33"/>
      <c r="L21" s="33"/>
      <c r="M21" s="33"/>
      <c r="N21" s="33">
        <v>52</v>
      </c>
      <c r="O21" s="33"/>
      <c r="P21" s="33"/>
      <c r="Q21" s="34">
        <v>1</v>
      </c>
      <c r="R21" s="34"/>
    </row>
    <row r="22" spans="1:18" x14ac:dyDescent="0.3">
      <c r="A22" s="31"/>
      <c r="B22" s="31" t="s">
        <v>245</v>
      </c>
      <c r="C22" s="31">
        <v>21.5</v>
      </c>
      <c r="D22" s="31" t="s">
        <v>243</v>
      </c>
      <c r="E22" s="33"/>
      <c r="F22" s="33">
        <v>156</v>
      </c>
      <c r="G22" s="33">
        <v>51</v>
      </c>
      <c r="H22" s="33">
        <v>1</v>
      </c>
      <c r="I22" s="33"/>
      <c r="J22" s="33"/>
      <c r="K22" s="33"/>
      <c r="L22" s="33"/>
      <c r="M22" s="33"/>
      <c r="N22" s="33">
        <v>52</v>
      </c>
      <c r="O22" s="33"/>
      <c r="P22" s="33"/>
      <c r="Q22" s="34">
        <v>1</v>
      </c>
      <c r="R22" s="34"/>
    </row>
    <row r="23" spans="1:18" x14ac:dyDescent="0.3">
      <c r="A23" s="31"/>
      <c r="B23" s="31" t="s">
        <v>246</v>
      </c>
      <c r="C23" s="31">
        <v>2.7</v>
      </c>
      <c r="D23" s="31" t="s">
        <v>243</v>
      </c>
      <c r="E23" s="33"/>
      <c r="F23" s="33">
        <v>156</v>
      </c>
      <c r="G23" s="33">
        <v>51</v>
      </c>
      <c r="H23" s="33">
        <v>1</v>
      </c>
      <c r="I23" s="33"/>
      <c r="J23" s="33"/>
      <c r="K23" s="33"/>
      <c r="L23" s="33"/>
      <c r="M23" s="33"/>
      <c r="N23" s="33">
        <v>52</v>
      </c>
      <c r="O23" s="33"/>
      <c r="P23" s="33"/>
      <c r="Q23" s="34">
        <v>1</v>
      </c>
      <c r="R23" s="34"/>
    </row>
    <row r="24" spans="1:18" x14ac:dyDescent="0.3">
      <c r="A24" s="31"/>
      <c r="B24" s="31" t="s">
        <v>67</v>
      </c>
      <c r="C24" s="31">
        <v>7</v>
      </c>
      <c r="D24" s="31" t="s">
        <v>185</v>
      </c>
      <c r="E24" s="33"/>
      <c r="F24" s="33">
        <v>156</v>
      </c>
      <c r="G24" s="33">
        <v>51</v>
      </c>
      <c r="H24" s="33">
        <v>1</v>
      </c>
      <c r="I24" s="33"/>
      <c r="J24" s="33"/>
      <c r="K24" s="33"/>
      <c r="L24" s="33"/>
      <c r="M24" s="33"/>
      <c r="N24" s="33">
        <v>52</v>
      </c>
      <c r="O24" s="33"/>
      <c r="P24" s="33"/>
      <c r="Q24" s="34">
        <v>1</v>
      </c>
      <c r="R24" s="34"/>
    </row>
    <row r="25" spans="1:18" x14ac:dyDescent="0.3">
      <c r="A25" s="31"/>
      <c r="B25" s="31" t="s">
        <v>247</v>
      </c>
      <c r="C25" s="31">
        <v>29</v>
      </c>
      <c r="D25" s="31" t="s">
        <v>185</v>
      </c>
      <c r="E25" s="33"/>
      <c r="F25" s="33">
        <v>104</v>
      </c>
      <c r="G25" s="33">
        <v>51</v>
      </c>
      <c r="H25" s="33">
        <v>1</v>
      </c>
      <c r="I25" s="33"/>
      <c r="J25" s="33"/>
      <c r="K25" s="33"/>
      <c r="L25" s="33"/>
      <c r="M25" s="33"/>
      <c r="N25" s="33">
        <v>52</v>
      </c>
      <c r="O25" s="33">
        <v>156</v>
      </c>
      <c r="P25" s="33"/>
      <c r="Q25" s="34">
        <v>1</v>
      </c>
      <c r="R25" s="34">
        <v>104</v>
      </c>
    </row>
    <row r="26" spans="1:18" x14ac:dyDescent="0.3">
      <c r="A26" s="31"/>
      <c r="B26" s="31" t="s">
        <v>248</v>
      </c>
      <c r="C26" s="31">
        <v>8</v>
      </c>
      <c r="D26" s="31" t="s">
        <v>185</v>
      </c>
      <c r="E26" s="33"/>
      <c r="F26" s="33">
        <v>104</v>
      </c>
      <c r="G26" s="33">
        <v>51</v>
      </c>
      <c r="H26" s="33">
        <v>1</v>
      </c>
      <c r="I26" s="33"/>
      <c r="J26" s="33"/>
      <c r="K26" s="33"/>
      <c r="L26" s="33"/>
      <c r="M26" s="33"/>
      <c r="N26" s="33">
        <v>52</v>
      </c>
      <c r="O26" s="33">
        <v>156</v>
      </c>
      <c r="P26" s="33"/>
      <c r="Q26" s="34">
        <v>1</v>
      </c>
      <c r="R26" s="34">
        <v>104</v>
      </c>
    </row>
    <row r="27" spans="1:18" x14ac:dyDescent="0.3">
      <c r="A27" s="26"/>
      <c r="B27" s="26"/>
      <c r="C27" s="26">
        <f>SUM(C11:C26)</f>
        <v>413.79999999999995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</row>
    <row r="28" spans="1:18" x14ac:dyDescent="0.3">
      <c r="A28" s="27" t="s">
        <v>249</v>
      </c>
      <c r="B28" s="47"/>
      <c r="C28" s="47"/>
      <c r="D28" s="47"/>
      <c r="E28" s="48">
        <v>1</v>
      </c>
      <c r="F28" s="48">
        <v>2</v>
      </c>
      <c r="G28" s="48">
        <v>3</v>
      </c>
      <c r="H28" s="48">
        <v>4</v>
      </c>
      <c r="I28" s="48">
        <v>5</v>
      </c>
      <c r="J28" s="48">
        <v>6</v>
      </c>
      <c r="K28" s="48">
        <v>7</v>
      </c>
      <c r="L28" s="48">
        <v>8</v>
      </c>
      <c r="M28" s="48">
        <v>9</v>
      </c>
      <c r="N28" s="48">
        <v>10</v>
      </c>
      <c r="O28" s="48">
        <v>11</v>
      </c>
      <c r="P28" s="48">
        <v>12</v>
      </c>
      <c r="Q28" s="53">
        <v>13</v>
      </c>
      <c r="R28" s="53">
        <v>14</v>
      </c>
    </row>
    <row r="29" spans="1:18" x14ac:dyDescent="0.3">
      <c r="A29" s="31"/>
      <c r="B29" s="31" t="s">
        <v>228</v>
      </c>
      <c r="C29" s="31">
        <v>2</v>
      </c>
      <c r="D29" s="31" t="s">
        <v>229</v>
      </c>
      <c r="E29" s="33"/>
      <c r="F29" s="33">
        <v>156</v>
      </c>
      <c r="G29" s="33">
        <v>51</v>
      </c>
      <c r="H29" s="33">
        <v>1</v>
      </c>
      <c r="I29" s="33"/>
      <c r="J29" s="33"/>
      <c r="K29" s="33"/>
      <c r="L29" s="33"/>
      <c r="M29" s="33"/>
      <c r="N29" s="33">
        <v>52</v>
      </c>
      <c r="O29" s="33"/>
      <c r="P29" s="33"/>
      <c r="Q29" s="34">
        <v>1</v>
      </c>
      <c r="R29" s="34"/>
    </row>
    <row r="30" spans="1:18" x14ac:dyDescent="0.3">
      <c r="A30" s="31"/>
      <c r="B30" s="31" t="s">
        <v>67</v>
      </c>
      <c r="C30" s="31">
        <v>19.8</v>
      </c>
      <c r="D30" s="31" t="s">
        <v>185</v>
      </c>
      <c r="E30" s="33"/>
      <c r="F30" s="33">
        <v>156</v>
      </c>
      <c r="G30" s="33">
        <v>51</v>
      </c>
      <c r="H30" s="33">
        <v>1</v>
      </c>
      <c r="I30" s="33"/>
      <c r="J30" s="33"/>
      <c r="K30" s="33"/>
      <c r="L30" s="33"/>
      <c r="M30" s="33"/>
      <c r="N30" s="33">
        <v>52</v>
      </c>
      <c r="O30" s="33"/>
      <c r="P30" s="33"/>
      <c r="Q30" s="34">
        <v>1</v>
      </c>
      <c r="R30" s="34"/>
    </row>
    <row r="31" spans="1:18" x14ac:dyDescent="0.3">
      <c r="A31" s="31"/>
      <c r="B31" s="31" t="s">
        <v>250</v>
      </c>
      <c r="C31" s="31">
        <v>59.3</v>
      </c>
      <c r="D31" s="31" t="s">
        <v>185</v>
      </c>
      <c r="E31" s="33"/>
      <c r="F31" s="33">
        <v>156</v>
      </c>
      <c r="G31" s="33">
        <v>51</v>
      </c>
      <c r="H31" s="33">
        <v>1</v>
      </c>
      <c r="I31" s="33"/>
      <c r="J31" s="33"/>
      <c r="K31" s="33"/>
      <c r="L31" s="33"/>
      <c r="M31" s="33"/>
      <c r="N31" s="33">
        <v>52</v>
      </c>
      <c r="O31" s="33">
        <v>208</v>
      </c>
      <c r="P31" s="33"/>
      <c r="Q31" s="34">
        <v>1</v>
      </c>
      <c r="R31" s="34">
        <v>156</v>
      </c>
    </row>
    <row r="32" spans="1:18" x14ac:dyDescent="0.3">
      <c r="A32" s="26"/>
      <c r="B32" s="26"/>
      <c r="C32" s="26">
        <f>SUM(C29:C31)</f>
        <v>81.099999999999994</v>
      </c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</row>
    <row r="33" spans="1:18" x14ac:dyDescent="0.3">
      <c r="A33" s="27" t="s">
        <v>133</v>
      </c>
      <c r="B33" s="47"/>
      <c r="C33" s="47"/>
      <c r="D33" s="47"/>
      <c r="E33" s="48">
        <v>1</v>
      </c>
      <c r="F33" s="48">
        <v>2</v>
      </c>
      <c r="G33" s="48">
        <v>3</v>
      </c>
      <c r="H33" s="48">
        <v>4</v>
      </c>
      <c r="I33" s="48">
        <v>5</v>
      </c>
      <c r="J33" s="48">
        <v>6</v>
      </c>
      <c r="K33" s="48">
        <v>7</v>
      </c>
      <c r="L33" s="48">
        <v>8</v>
      </c>
      <c r="M33" s="48">
        <v>9</v>
      </c>
      <c r="N33" s="48">
        <v>10</v>
      </c>
      <c r="O33" s="48">
        <v>11</v>
      </c>
      <c r="P33" s="48">
        <v>12</v>
      </c>
      <c r="Q33" s="53">
        <v>13</v>
      </c>
      <c r="R33" s="53">
        <v>14</v>
      </c>
    </row>
    <row r="34" spans="1:18" x14ac:dyDescent="0.3">
      <c r="A34" s="31"/>
      <c r="B34" s="31" t="s">
        <v>251</v>
      </c>
      <c r="C34" s="31">
        <v>115.5</v>
      </c>
      <c r="D34" s="31" t="s">
        <v>185</v>
      </c>
      <c r="E34" s="33"/>
      <c r="F34" s="33">
        <v>104</v>
      </c>
      <c r="G34" s="33">
        <v>51</v>
      </c>
      <c r="H34" s="33">
        <v>1</v>
      </c>
      <c r="I34" s="33"/>
      <c r="J34" s="33"/>
      <c r="K34" s="33"/>
      <c r="L34" s="33"/>
      <c r="M34" s="33"/>
      <c r="N34" s="33">
        <v>52</v>
      </c>
      <c r="O34" s="33">
        <v>156</v>
      </c>
      <c r="P34" s="33"/>
      <c r="Q34" s="34">
        <v>1</v>
      </c>
      <c r="R34" s="34">
        <v>104</v>
      </c>
    </row>
    <row r="35" spans="1:18" x14ac:dyDescent="0.3">
      <c r="A35" s="31"/>
      <c r="B35" s="31" t="s">
        <v>252</v>
      </c>
      <c r="C35" s="31">
        <v>75.5</v>
      </c>
      <c r="D35" s="31" t="s">
        <v>185</v>
      </c>
      <c r="E35" s="33"/>
      <c r="F35" s="33">
        <v>104</v>
      </c>
      <c r="G35" s="33">
        <v>51</v>
      </c>
      <c r="H35" s="33">
        <v>1</v>
      </c>
      <c r="I35" s="33"/>
      <c r="J35" s="33"/>
      <c r="K35" s="33"/>
      <c r="L35" s="33"/>
      <c r="M35" s="33"/>
      <c r="N35" s="33">
        <v>52</v>
      </c>
      <c r="O35" s="33">
        <v>156</v>
      </c>
      <c r="P35" s="33"/>
      <c r="Q35" s="34">
        <v>1</v>
      </c>
      <c r="R35" s="34">
        <v>104</v>
      </c>
    </row>
    <row r="36" spans="1:18" x14ac:dyDescent="0.3">
      <c r="A36" s="31"/>
      <c r="B36" s="31" t="s">
        <v>253</v>
      </c>
      <c r="C36" s="31">
        <v>36</v>
      </c>
      <c r="D36" s="31" t="s">
        <v>185</v>
      </c>
      <c r="E36" s="33"/>
      <c r="F36" s="33">
        <v>104</v>
      </c>
      <c r="G36" s="33">
        <v>51</v>
      </c>
      <c r="H36" s="33">
        <v>1</v>
      </c>
      <c r="I36" s="33"/>
      <c r="J36" s="33"/>
      <c r="K36" s="33"/>
      <c r="L36" s="33"/>
      <c r="M36" s="33"/>
      <c r="N36" s="33">
        <v>52</v>
      </c>
      <c r="O36" s="33">
        <v>156</v>
      </c>
      <c r="P36" s="33"/>
      <c r="Q36" s="34">
        <v>1</v>
      </c>
      <c r="R36" s="34">
        <v>104</v>
      </c>
    </row>
    <row r="37" spans="1:18" x14ac:dyDescent="0.3">
      <c r="A37" s="31"/>
      <c r="B37" s="31" t="s">
        <v>253</v>
      </c>
      <c r="C37" s="31">
        <v>32.9</v>
      </c>
      <c r="D37" s="31" t="s">
        <v>185</v>
      </c>
      <c r="E37" s="33"/>
      <c r="F37" s="33">
        <v>104</v>
      </c>
      <c r="G37" s="33">
        <v>51</v>
      </c>
      <c r="H37" s="33">
        <v>1</v>
      </c>
      <c r="I37" s="33"/>
      <c r="J37" s="33"/>
      <c r="K37" s="33"/>
      <c r="L37" s="33"/>
      <c r="M37" s="33"/>
      <c r="N37" s="33">
        <v>52</v>
      </c>
      <c r="O37" s="33">
        <v>156</v>
      </c>
      <c r="P37" s="33"/>
      <c r="Q37" s="34">
        <v>1</v>
      </c>
      <c r="R37" s="34">
        <v>104</v>
      </c>
    </row>
    <row r="38" spans="1:18" x14ac:dyDescent="0.3">
      <c r="A38" s="31"/>
      <c r="B38" s="31" t="s">
        <v>253</v>
      </c>
      <c r="C38" s="31">
        <v>21.8</v>
      </c>
      <c r="D38" s="31" t="s">
        <v>185</v>
      </c>
      <c r="E38" s="33"/>
      <c r="F38" s="33">
        <v>104</v>
      </c>
      <c r="G38" s="33">
        <v>51</v>
      </c>
      <c r="H38" s="33">
        <v>1</v>
      </c>
      <c r="I38" s="33"/>
      <c r="J38" s="33"/>
      <c r="K38" s="33"/>
      <c r="L38" s="33"/>
      <c r="M38" s="33"/>
      <c r="N38" s="33">
        <v>52</v>
      </c>
      <c r="O38" s="33">
        <v>156</v>
      </c>
      <c r="P38" s="33"/>
      <c r="Q38" s="34">
        <v>1</v>
      </c>
      <c r="R38" s="34">
        <v>104</v>
      </c>
    </row>
    <row r="39" spans="1:18" x14ac:dyDescent="0.3">
      <c r="A39" s="31"/>
      <c r="B39" s="31" t="s">
        <v>67</v>
      </c>
      <c r="C39" s="31">
        <v>6.5</v>
      </c>
      <c r="D39" s="31" t="s">
        <v>185</v>
      </c>
      <c r="E39" s="33"/>
      <c r="F39" s="33">
        <v>104</v>
      </c>
      <c r="G39" s="33">
        <v>51</v>
      </c>
      <c r="H39" s="33">
        <v>1</v>
      </c>
      <c r="I39" s="33"/>
      <c r="J39" s="33"/>
      <c r="K39" s="33"/>
      <c r="L39" s="33"/>
      <c r="M39" s="33"/>
      <c r="N39" s="33">
        <v>52</v>
      </c>
      <c r="O39" s="33"/>
      <c r="P39" s="33"/>
      <c r="Q39" s="34">
        <v>1</v>
      </c>
      <c r="R39" s="34"/>
    </row>
    <row r="40" spans="1:18" x14ac:dyDescent="0.3">
      <c r="A40" s="31"/>
      <c r="B40" s="31" t="s">
        <v>254</v>
      </c>
      <c r="C40" s="31">
        <v>1.2</v>
      </c>
      <c r="D40" s="31" t="s">
        <v>185</v>
      </c>
      <c r="E40" s="33"/>
      <c r="F40" s="33"/>
      <c r="G40" s="33"/>
      <c r="H40" s="33"/>
      <c r="I40" s="33">
        <v>12</v>
      </c>
      <c r="J40" s="33"/>
      <c r="K40" s="33"/>
      <c r="L40" s="33"/>
      <c r="M40" s="33"/>
      <c r="N40" s="33"/>
      <c r="O40" s="33"/>
      <c r="P40" s="33">
        <v>208</v>
      </c>
      <c r="Q40" s="34"/>
      <c r="R40" s="34"/>
    </row>
    <row r="41" spans="1:18" x14ac:dyDescent="0.3">
      <c r="A41" s="31"/>
      <c r="B41" s="31" t="s">
        <v>255</v>
      </c>
      <c r="C41" s="31">
        <v>1</v>
      </c>
      <c r="D41" s="31" t="s">
        <v>185</v>
      </c>
      <c r="E41" s="33"/>
      <c r="F41" s="33"/>
      <c r="G41" s="33"/>
      <c r="H41" s="33"/>
      <c r="I41" s="33">
        <v>12</v>
      </c>
      <c r="J41" s="33"/>
      <c r="K41" s="33"/>
      <c r="L41" s="33"/>
      <c r="M41" s="33"/>
      <c r="N41" s="33"/>
      <c r="O41" s="33"/>
      <c r="P41" s="33">
        <v>208</v>
      </c>
      <c r="Q41" s="34"/>
      <c r="R41" s="34"/>
    </row>
    <row r="42" spans="1:18" x14ac:dyDescent="0.3">
      <c r="A42" s="31"/>
      <c r="B42" s="31" t="s">
        <v>67</v>
      </c>
      <c r="C42" s="31">
        <v>5.9</v>
      </c>
      <c r="D42" s="31" t="s">
        <v>185</v>
      </c>
      <c r="E42" s="33"/>
      <c r="F42" s="33">
        <v>104</v>
      </c>
      <c r="G42" s="33">
        <v>51</v>
      </c>
      <c r="H42" s="33">
        <v>1</v>
      </c>
      <c r="I42" s="33"/>
      <c r="J42" s="33"/>
      <c r="K42" s="33"/>
      <c r="L42" s="33"/>
      <c r="M42" s="33"/>
      <c r="N42" s="33">
        <v>52</v>
      </c>
      <c r="O42" s="33"/>
      <c r="P42" s="33"/>
      <c r="Q42" s="34">
        <v>1</v>
      </c>
      <c r="R42" s="34"/>
    </row>
    <row r="43" spans="1:18" x14ac:dyDescent="0.3">
      <c r="A43" s="31"/>
      <c r="B43" s="31" t="s">
        <v>253</v>
      </c>
      <c r="C43" s="31">
        <v>18</v>
      </c>
      <c r="D43" s="31" t="s">
        <v>185</v>
      </c>
      <c r="E43" s="33"/>
      <c r="F43" s="33">
        <v>104</v>
      </c>
      <c r="G43" s="33">
        <v>51</v>
      </c>
      <c r="H43" s="33">
        <v>1</v>
      </c>
      <c r="I43" s="33"/>
      <c r="J43" s="33"/>
      <c r="K43" s="33"/>
      <c r="L43" s="33"/>
      <c r="M43" s="33"/>
      <c r="N43" s="33">
        <v>52</v>
      </c>
      <c r="O43" s="33">
        <v>156</v>
      </c>
      <c r="P43" s="33"/>
      <c r="Q43" s="34">
        <v>1</v>
      </c>
      <c r="R43" s="34">
        <v>104</v>
      </c>
    </row>
    <row r="44" spans="1:18" x14ac:dyDescent="0.3">
      <c r="A44" s="31"/>
      <c r="B44" s="31" t="s">
        <v>253</v>
      </c>
      <c r="C44" s="31">
        <v>11</v>
      </c>
      <c r="D44" s="31" t="s">
        <v>185</v>
      </c>
      <c r="E44" s="33"/>
      <c r="F44" s="33">
        <v>104</v>
      </c>
      <c r="G44" s="33">
        <v>51</v>
      </c>
      <c r="H44" s="33">
        <v>1</v>
      </c>
      <c r="I44" s="33"/>
      <c r="J44" s="33"/>
      <c r="K44" s="33"/>
      <c r="L44" s="33"/>
      <c r="M44" s="33"/>
      <c r="N44" s="33">
        <v>52</v>
      </c>
      <c r="O44" s="33">
        <v>156</v>
      </c>
      <c r="P44" s="33"/>
      <c r="Q44" s="34">
        <v>1</v>
      </c>
      <c r="R44" s="34">
        <v>104</v>
      </c>
    </row>
    <row r="45" spans="1:18" x14ac:dyDescent="0.3">
      <c r="A45" s="31"/>
      <c r="B45" s="31" t="s">
        <v>253</v>
      </c>
      <c r="C45" s="31">
        <v>134.19999999999999</v>
      </c>
      <c r="D45" s="31" t="s">
        <v>185</v>
      </c>
      <c r="E45" s="33"/>
      <c r="F45" s="33">
        <v>104</v>
      </c>
      <c r="G45" s="33">
        <v>51</v>
      </c>
      <c r="H45" s="33">
        <v>1</v>
      </c>
      <c r="I45" s="33"/>
      <c r="J45" s="33"/>
      <c r="K45" s="33"/>
      <c r="L45" s="33"/>
      <c r="M45" s="33"/>
      <c r="N45" s="33">
        <v>52</v>
      </c>
      <c r="O45" s="33">
        <v>156</v>
      </c>
      <c r="P45" s="33"/>
      <c r="Q45" s="34">
        <v>1</v>
      </c>
      <c r="R45" s="34">
        <v>104</v>
      </c>
    </row>
    <row r="46" spans="1:18" x14ac:dyDescent="0.3">
      <c r="A46" s="31"/>
      <c r="B46" s="31" t="s">
        <v>95</v>
      </c>
      <c r="C46" s="31">
        <v>1.7</v>
      </c>
      <c r="D46" s="31" t="s">
        <v>185</v>
      </c>
      <c r="E46" s="33"/>
      <c r="F46" s="33"/>
      <c r="G46" s="33"/>
      <c r="H46" s="33"/>
      <c r="I46" s="33">
        <v>12</v>
      </c>
      <c r="J46" s="33"/>
      <c r="K46" s="33"/>
      <c r="L46" s="33"/>
      <c r="M46" s="33"/>
      <c r="N46" s="33"/>
      <c r="O46" s="33"/>
      <c r="P46" s="34">
        <v>208</v>
      </c>
      <c r="Q46" s="34"/>
      <c r="R46" s="34"/>
    </row>
    <row r="47" spans="1:18" x14ac:dyDescent="0.3">
      <c r="A47" s="31"/>
      <c r="B47" s="31" t="s">
        <v>67</v>
      </c>
      <c r="C47" s="31">
        <v>1.2</v>
      </c>
      <c r="D47" s="31" t="s">
        <v>185</v>
      </c>
      <c r="E47" s="33"/>
      <c r="F47" s="33">
        <v>104</v>
      </c>
      <c r="G47" s="33">
        <v>51</v>
      </c>
      <c r="H47" s="33">
        <v>1</v>
      </c>
      <c r="I47" s="33"/>
      <c r="J47" s="33"/>
      <c r="K47" s="33"/>
      <c r="L47" s="33"/>
      <c r="M47" s="33"/>
      <c r="N47" s="33">
        <v>52</v>
      </c>
      <c r="O47" s="33"/>
      <c r="P47" s="33"/>
      <c r="Q47" s="34">
        <v>1</v>
      </c>
      <c r="R47" s="34"/>
    </row>
    <row r="48" spans="1:18" x14ac:dyDescent="0.3">
      <c r="A48" s="26"/>
      <c r="B48" s="26"/>
      <c r="C48" s="26">
        <f>SUM(C34:C47)</f>
        <v>462.39999999999992</v>
      </c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</row>
    <row r="49" spans="1:18" ht="4.8" customHeight="1" x14ac:dyDescent="0.3">
      <c r="A49" s="31"/>
      <c r="B49" s="31"/>
      <c r="C49" s="31"/>
      <c r="D49" s="31"/>
      <c r="E49" s="33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</row>
    <row r="50" spans="1:18" x14ac:dyDescent="0.3">
      <c r="A50" s="30"/>
      <c r="B50" s="30"/>
      <c r="C50" s="35">
        <f>C9+C27+C32+C48</f>
        <v>974.39999999999986</v>
      </c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</row>
    <row r="51" spans="1:18" s="1" customFormat="1" x14ac:dyDescent="0.3"/>
    <row r="52" spans="1:18" x14ac:dyDescent="0.3">
      <c r="A52" s="49" t="s">
        <v>145</v>
      </c>
      <c r="B52" s="49"/>
      <c r="C52" s="49" t="s">
        <v>146</v>
      </c>
      <c r="D52" s="49"/>
      <c r="E52" s="49"/>
      <c r="F52" s="72" t="s">
        <v>147</v>
      </c>
      <c r="G52" s="72"/>
      <c r="H52" s="72"/>
      <c r="I52" s="72"/>
      <c r="J52" s="51"/>
      <c r="K52" s="1"/>
      <c r="L52" s="1"/>
      <c r="M52" s="1"/>
      <c r="N52" s="1"/>
      <c r="O52" s="1"/>
      <c r="P52" s="1"/>
      <c r="Q52" s="1"/>
    </row>
    <row r="53" spans="1:18" x14ac:dyDescent="0.3">
      <c r="A53" s="49" t="s">
        <v>148</v>
      </c>
      <c r="B53" s="49"/>
      <c r="C53" s="49" t="s">
        <v>149</v>
      </c>
      <c r="D53" s="49"/>
      <c r="E53" s="49"/>
      <c r="F53" s="50" t="s">
        <v>150</v>
      </c>
      <c r="G53" s="50"/>
      <c r="H53" s="50"/>
      <c r="I53" s="50"/>
      <c r="J53" s="51"/>
      <c r="K53" s="1"/>
      <c r="L53" s="1"/>
      <c r="M53" s="1"/>
      <c r="N53" s="1"/>
      <c r="O53" s="1"/>
      <c r="P53" s="1"/>
      <c r="Q53" s="1"/>
    </row>
    <row r="54" spans="1:18" x14ac:dyDescent="0.3">
      <c r="A54" s="49" t="s">
        <v>151</v>
      </c>
      <c r="B54" s="49"/>
      <c r="C54" s="49" t="s">
        <v>152</v>
      </c>
      <c r="D54" s="49"/>
      <c r="E54" s="49"/>
      <c r="F54" s="72" t="s">
        <v>153</v>
      </c>
      <c r="G54" s="72"/>
      <c r="H54" s="72"/>
      <c r="I54" s="72"/>
      <c r="J54" s="51"/>
      <c r="K54" s="1"/>
      <c r="L54" s="1"/>
      <c r="M54" s="1"/>
      <c r="N54" s="1"/>
      <c r="O54" s="1"/>
      <c r="P54" s="1"/>
      <c r="Q54" s="1"/>
    </row>
    <row r="55" spans="1:18" x14ac:dyDescent="0.3">
      <c r="A55" s="49" t="s">
        <v>154</v>
      </c>
      <c r="B55" s="49"/>
      <c r="C55" s="49" t="s">
        <v>155</v>
      </c>
      <c r="D55" s="49"/>
      <c r="E55" s="49"/>
      <c r="F55" s="52" t="s">
        <v>189</v>
      </c>
      <c r="G55" s="52"/>
      <c r="H55" s="52"/>
      <c r="I55" s="52"/>
      <c r="J55" s="51"/>
      <c r="K55" s="1"/>
      <c r="L55" s="1"/>
      <c r="M55" s="1"/>
      <c r="N55" s="1"/>
      <c r="O55" s="1"/>
      <c r="P55" s="1"/>
      <c r="Q55" s="1"/>
    </row>
    <row r="56" spans="1:18" x14ac:dyDescent="0.3">
      <c r="A56" s="49" t="s">
        <v>157</v>
      </c>
      <c r="B56" s="49"/>
      <c r="C56" s="50" t="s">
        <v>190</v>
      </c>
      <c r="D56" s="50"/>
      <c r="E56" s="50"/>
      <c r="F56" s="52"/>
      <c r="G56" s="52"/>
      <c r="H56" s="52"/>
      <c r="I56" s="52"/>
      <c r="J56" s="51"/>
      <c r="K56" s="1"/>
      <c r="L56" s="1"/>
      <c r="M56" s="1"/>
      <c r="N56" s="1"/>
      <c r="O56" s="1"/>
      <c r="P56" s="1"/>
      <c r="Q56" s="1"/>
    </row>
    <row r="57" spans="1:18" s="1" customFormat="1" x14ac:dyDescent="0.3"/>
    <row r="58" spans="1:18" s="1" customFormat="1" x14ac:dyDescent="0.3"/>
    <row r="59" spans="1:18" s="1" customFormat="1" x14ac:dyDescent="0.3"/>
    <row r="60" spans="1:18" s="1" customFormat="1" x14ac:dyDescent="0.3"/>
    <row r="61" spans="1:18" s="1" customFormat="1" x14ac:dyDescent="0.3"/>
    <row r="62" spans="1:18" s="1" customFormat="1" x14ac:dyDescent="0.3"/>
    <row r="63" spans="1:18" s="1" customFormat="1" x14ac:dyDescent="0.3"/>
    <row r="64" spans="1:18" s="1" customFormat="1" x14ac:dyDescent="0.3"/>
    <row r="65" s="1" customFormat="1" x14ac:dyDescent="0.3"/>
    <row r="66" s="1" customFormat="1" x14ac:dyDescent="0.3"/>
    <row r="67" s="1" customFormat="1" x14ac:dyDescent="0.3"/>
    <row r="68" s="1" customFormat="1" x14ac:dyDescent="0.3"/>
    <row r="69" s="1" customFormat="1" x14ac:dyDescent="0.3"/>
    <row r="70" s="1" customFormat="1" x14ac:dyDescent="0.3"/>
    <row r="71" s="1" customFormat="1" x14ac:dyDescent="0.3"/>
    <row r="72" s="1" customFormat="1" x14ac:dyDescent="0.3"/>
    <row r="73" s="1" customFormat="1" x14ac:dyDescent="0.3"/>
  </sheetData>
  <mergeCells count="3">
    <mergeCell ref="E3:R3"/>
    <mergeCell ref="F52:I52"/>
    <mergeCell ref="F54:I5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B1260D625FE4FA0D005C4F8A9128E" ma:contentTypeVersion="11" ma:contentTypeDescription="Een nieuw document maken." ma:contentTypeScope="" ma:versionID="98203d0f1fb90e866a7054f445a34500">
  <xsd:schema xmlns:xsd="http://www.w3.org/2001/XMLSchema" xmlns:xs="http://www.w3.org/2001/XMLSchema" xmlns:p="http://schemas.microsoft.com/office/2006/metadata/properties" xmlns:ns2="07533882-7818-4727-997e-05a2cf51277e" xmlns:ns3="eb97f4b0-f612-4892-b6af-37dbf3e96c44" targetNamespace="http://schemas.microsoft.com/office/2006/metadata/properties" ma:root="true" ma:fieldsID="1e25712ddf08470e757a24db8dd8da86" ns2:_="" ns3:_="">
    <xsd:import namespace="07533882-7818-4727-997e-05a2cf51277e"/>
    <xsd:import namespace="eb97f4b0-f612-4892-b6af-37dbf3e96c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533882-7818-4727-997e-05a2cf5127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Afbeeldingtags" ma:readOnly="false" ma:fieldId="{5cf76f15-5ced-4ddc-b409-7134ff3c332f}" ma:taxonomyMulti="true" ma:sspId="209259ff-9589-40c3-86ac-b5d831cd34a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97f4b0-f612-4892-b6af-37dbf3e96c4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e0991f3-7362-4470-a8fb-d9ce66af3148}" ma:internalName="TaxCatchAll" ma:showField="CatchAllData" ma:web="eb97f4b0-f612-4892-b6af-37dbf3e96c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A2166E-1906-487E-BF85-5DAA468B1E9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A2E8FF-6F15-4C62-B84A-682F4C8A33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7533882-7818-4727-997e-05a2cf51277e"/>
    <ds:schemaRef ds:uri="eb97f4b0-f612-4892-b6af-37dbf3e96c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10</vt:i4>
      </vt:variant>
    </vt:vector>
  </HeadingPairs>
  <TitlesOfParts>
    <vt:vector size="10" baseType="lpstr">
      <vt:lpstr>Voorblad</vt:lpstr>
      <vt:lpstr>Toon Hermans uren</vt:lpstr>
      <vt:lpstr>Volt freq &amp; uren</vt:lpstr>
      <vt:lpstr>Amstenrade freq</vt:lpstr>
      <vt:lpstr>Beek freq</vt:lpstr>
      <vt:lpstr>Born freq</vt:lpstr>
      <vt:lpstr>Echt freq</vt:lpstr>
      <vt:lpstr>Geleen freq</vt:lpstr>
      <vt:lpstr>Stein freq</vt:lpstr>
      <vt:lpstr>Museum freq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Conemans | Facility Care</dc:creator>
  <cp:lastModifiedBy>Etienne Conemans | Facility Care</cp:lastModifiedBy>
  <dcterms:created xsi:type="dcterms:W3CDTF">2015-06-05T18:19:34Z</dcterms:created>
  <dcterms:modified xsi:type="dcterms:W3CDTF">2022-10-03T13:47:34Z</dcterms:modified>
</cp:coreProperties>
</file>