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VDHAABFPS01\CompendaArchief$\CRMAlphaAdviesBureauDB\Archief\00029000\"/>
    </mc:Choice>
  </mc:AlternateContent>
  <xr:revisionPtr revIDLastSave="0" documentId="13_ncr:1_{4DF18DA3-2627-4BB9-8831-D6A0D45AC7A4}" xr6:coauthVersionLast="47" xr6:coauthVersionMax="47" xr10:uidLastSave="{00000000-0000-0000-0000-000000000000}"/>
  <bookViews>
    <workbookView xWindow="-28920" yWindow="-30" windowWidth="29040" windowHeight="15840" tabRatio="959" xr2:uid="{00000000-000D-0000-FFFF-FFFF00000000}"/>
  </bookViews>
  <sheets>
    <sheet name="Algemene gegevens" sheetId="23" r:id="rId1"/>
    <sheet name="Prijzenblad meubilair" sheetId="24" r:id="rId2"/>
    <sheet name="Prijzenblad ontwerp B" sheetId="26" state="hidden" r:id="rId3"/>
    <sheet name="Eisen Meubilair (nieuw)" sheetId="30" r:id="rId4"/>
    <sheet name="Eisen Meubilair (maatwerk)" sheetId="31" r:id="rId5"/>
    <sheet name="Algemene Eisen" sheetId="11" r:id="rId6"/>
  </sheets>
  <definedNames>
    <definedName name="_Hlk53649832" localSheetId="5">'Algemene Eisen'!$B$22</definedName>
    <definedName name="_xlnm.Print_Area" localSheetId="0">'Algemene gegevens'!$A$1:$L$31</definedName>
    <definedName name="_xlnm.Print_Area" localSheetId="1">'Prijzenblad meubilair'!$C$1:$J$96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 i="24" l="1" a="1"/>
  <c r="J1" i="24" s="1"/>
  <c r="D1" i="31" a="1"/>
  <c r="D1" i="31" s="1"/>
  <c r="E1" i="30" a="1"/>
  <c r="E1" i="30" s="1"/>
  <c r="I85" i="24" l="1"/>
  <c r="J85" i="24" s="1"/>
  <c r="I81" i="24"/>
  <c r="J81" i="24" s="1"/>
  <c r="I69" i="24"/>
  <c r="J69" i="24" s="1"/>
  <c r="I67" i="24"/>
  <c r="J67" i="24" s="1"/>
  <c r="I64" i="24"/>
  <c r="J64" i="24" s="1"/>
  <c r="I62" i="24"/>
  <c r="J62" i="24" s="1"/>
  <c r="I78" i="24"/>
  <c r="J78" i="24" s="1"/>
  <c r="I76" i="24"/>
  <c r="J76" i="24" s="1"/>
  <c r="I73" i="24"/>
  <c r="J73" i="24" s="1"/>
  <c r="I56" i="24" l="1"/>
  <c r="J56" i="24" s="1"/>
  <c r="I59" i="24"/>
  <c r="J59" i="24" s="1"/>
  <c r="I40" i="24" l="1"/>
  <c r="J40" i="24" s="1"/>
  <c r="I42" i="24"/>
  <c r="J42" i="24" s="1"/>
  <c r="I43" i="24"/>
  <c r="J43" i="24" s="1"/>
  <c r="I44" i="24"/>
  <c r="J44" i="24" s="1"/>
  <c r="I46" i="24"/>
  <c r="J46" i="24" s="1"/>
  <c r="I47" i="24"/>
  <c r="J47" i="24" s="1"/>
  <c r="I49" i="24"/>
  <c r="J49" i="24" s="1"/>
  <c r="I37" i="24" l="1"/>
  <c r="J37" i="24" s="1"/>
  <c r="I38" i="24"/>
  <c r="J38" i="24" s="1"/>
  <c r="I13" i="24"/>
  <c r="J13" i="24" s="1"/>
  <c r="I14" i="24"/>
  <c r="J14" i="24" s="1"/>
  <c r="I15" i="24"/>
  <c r="J15" i="24" s="1"/>
  <c r="I16" i="24"/>
  <c r="J16" i="24" s="1"/>
  <c r="I18" i="24"/>
  <c r="J18" i="24" s="1"/>
  <c r="I19" i="24"/>
  <c r="J19" i="24" s="1"/>
  <c r="I20" i="24"/>
  <c r="J20" i="24" s="1"/>
  <c r="I21" i="24"/>
  <c r="J21" i="24" s="1"/>
  <c r="I22" i="24"/>
  <c r="J22" i="24" s="1"/>
  <c r="I23" i="24"/>
  <c r="J23" i="24" s="1"/>
  <c r="I24" i="24"/>
  <c r="J24" i="24" s="1"/>
  <c r="I25" i="24"/>
  <c r="J25" i="24" s="1"/>
  <c r="I26" i="24"/>
  <c r="J26" i="24" s="1"/>
  <c r="I27" i="24"/>
  <c r="J27" i="24" s="1"/>
  <c r="I28" i="24"/>
  <c r="J28" i="24" s="1"/>
  <c r="I29" i="24"/>
  <c r="J29" i="24" s="1"/>
  <c r="I30" i="24"/>
  <c r="J30" i="24" s="1"/>
  <c r="I31" i="24"/>
  <c r="J31" i="24" s="1"/>
  <c r="I32" i="24"/>
  <c r="J32" i="24" s="1"/>
  <c r="I33" i="24"/>
  <c r="J33" i="24" s="1"/>
  <c r="I34" i="24"/>
  <c r="J34" i="24" s="1"/>
  <c r="I36" i="24"/>
  <c r="J36" i="24" s="1"/>
  <c r="I9" i="24"/>
  <c r="J9" i="24" s="1"/>
  <c r="I10" i="24"/>
  <c r="J10" i="24" s="1"/>
  <c r="I11" i="24"/>
  <c r="J11" i="24" s="1"/>
  <c r="I39" i="24"/>
  <c r="J39" i="24" s="1"/>
  <c r="I89" i="24"/>
  <c r="J89" i="24" s="1"/>
  <c r="I53" i="24"/>
  <c r="J53" i="24" s="1"/>
  <c r="I7" i="24"/>
  <c r="J7" i="24" s="1"/>
  <c r="I8" i="24"/>
  <c r="J8" i="24" s="1"/>
  <c r="I91" i="24"/>
  <c r="I1" i="26" l="1" a="1"/>
  <c r="I1" i="26" s="1"/>
  <c r="H40" i="26" l="1"/>
  <c r="G40" i="26"/>
  <c r="G39" i="26"/>
  <c r="H39" i="26" s="1"/>
  <c r="G38" i="26"/>
  <c r="H38" i="26" s="1"/>
  <c r="G37" i="26"/>
  <c r="H37" i="26" s="1"/>
  <c r="H36" i="26"/>
  <c r="G36" i="26"/>
  <c r="G35" i="26"/>
  <c r="H35" i="26" s="1"/>
  <c r="G34" i="26"/>
  <c r="H34" i="26" s="1"/>
  <c r="G33" i="26"/>
  <c r="H33" i="26" s="1"/>
  <c r="H32" i="26"/>
  <c r="G32" i="26"/>
  <c r="G31" i="26"/>
  <c r="H31" i="26" s="1"/>
  <c r="G30" i="26"/>
  <c r="H30" i="26" s="1"/>
  <c r="G29" i="26"/>
  <c r="H29" i="26" s="1"/>
  <c r="H28" i="26"/>
  <c r="G28" i="26"/>
  <c r="G27" i="26"/>
  <c r="H27" i="26" s="1"/>
  <c r="H26" i="26"/>
  <c r="G26" i="26"/>
  <c r="G25" i="26"/>
  <c r="H25" i="26" s="1"/>
  <c r="H24" i="26"/>
  <c r="G24" i="26"/>
  <c r="G23" i="26"/>
  <c r="H23" i="26" s="1"/>
  <c r="G22" i="26"/>
  <c r="H22" i="26" s="1"/>
  <c r="G21" i="26"/>
  <c r="H21" i="26" s="1"/>
  <c r="H20" i="26"/>
  <c r="G20" i="26"/>
  <c r="G19" i="26"/>
  <c r="H19" i="26" s="1"/>
  <c r="H18" i="26"/>
  <c r="G18" i="26"/>
  <c r="G17" i="26"/>
  <c r="H17" i="26" s="1"/>
  <c r="H16" i="26"/>
  <c r="G16" i="26"/>
  <c r="G15" i="26"/>
  <c r="H15" i="26" s="1"/>
  <c r="G14" i="26"/>
  <c r="H14" i="26" s="1"/>
  <c r="G13" i="26"/>
  <c r="H13" i="26" s="1"/>
  <c r="H12" i="26"/>
  <c r="G12" i="26"/>
  <c r="G11" i="26"/>
  <c r="H11" i="26" s="1"/>
  <c r="H10" i="26"/>
  <c r="G10" i="26"/>
  <c r="G9" i="26"/>
  <c r="H9" i="26" s="1"/>
  <c r="H8" i="26"/>
  <c r="G8" i="26"/>
  <c r="G7" i="26"/>
  <c r="H7" i="26" s="1"/>
  <c r="G6" i="26"/>
  <c r="H6" i="26" s="1"/>
  <c r="G5" i="26"/>
  <c r="H5" i="26" s="1"/>
  <c r="H4" i="26"/>
  <c r="G4" i="26"/>
  <c r="J91" i="24"/>
  <c r="H42" i="26" l="1"/>
  <c r="H43" i="26" l="1"/>
  <c r="H44" i="26" s="1"/>
  <c r="I6" i="24"/>
  <c r="J6" i="24" s="1"/>
  <c r="J93" i="24" l="1"/>
  <c r="J95" i="24" s="1"/>
  <c r="J96" i="2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<sst xmlns="http://schemas.openxmlformats.org/spreadsheetml/2006/main" count="516" uniqueCount="324">
  <si>
    <t>Inschrijfbiljet</t>
  </si>
  <si>
    <t>Volledige naam onderneming (Handelsnaam Kvk)</t>
  </si>
  <si>
    <t>Vestigingsplaats onderneming(Kvk)</t>
  </si>
  <si>
    <t>Kvk-nummer</t>
  </si>
  <si>
    <t>Tekenbevoegde voor contract</t>
  </si>
  <si>
    <t>Functie</t>
  </si>
  <si>
    <t>Tekenbevoegde wijzigingen</t>
  </si>
  <si>
    <t>Contactpersoon offerte</t>
  </si>
  <si>
    <t>Telefoonnummer kantoor</t>
  </si>
  <si>
    <t>Aangeboden type/model</t>
  </si>
  <si>
    <t>1) d.w.z. dat er minimaal randen, richels, kieren en naden aanwezig moeten zijn.</t>
  </si>
  <si>
    <t>2) d.w.z. dat de gebruikte materialen dusdanig afgewerkt  en/of behandeld te zijn dat dit mogelijk is.</t>
  </si>
  <si>
    <t>Het meubilair dient vrij te zijn van scherpe randen en scherpe uitsteeksels</t>
  </si>
  <si>
    <t>* bij brand geen toxische of giftige dampen ontstaan</t>
  </si>
  <si>
    <t>* bij normaal gebruik geen allergische reacties ontstaan</t>
  </si>
  <si>
    <t>* bij normaal gebruik geen verwondingen kunnen ontstaan</t>
  </si>
  <si>
    <t>Eventueel bijvoegen link of afbeelding</t>
  </si>
  <si>
    <t>Totaalprijs</t>
  </si>
  <si>
    <t>Het meubilair is gedurende de looptijd van de overeenkomst van onveranderde, goede kwaliteit en voldoet aan de algemene eisen van deugdelijkheid. Hieronder wordt o.a. verstaan (echter niet limitatief):</t>
  </si>
  <si>
    <t>Het meubilair voldoet op het moment van levering aan de van toepassing zijnde  wet- en regelgeving, waaronder ARBO-wetgeving</t>
  </si>
  <si>
    <t>Meubilair dat is voorzien van wielen of anderszins verrijdbaar of verplaatsbaar is, dient stabiel te staan en dient geschikt te zijn voor harde en zachte vloerafwerkingen zonder aanpassingen</t>
  </si>
  <si>
    <t>Alle gebruikte materialen dienen kleurecht te zijn en gebruikte materialen UV-bestendig</t>
  </si>
  <si>
    <t>Horizontale vlakken van meubilair (inclusief tafel- en/of bureaubladen) mogen niet glinsteren of reflecteren</t>
  </si>
  <si>
    <t>Meubilair dient met gangbare, milieuvriendelijke middelen, eenvoudig te reinigen zijn;</t>
  </si>
  <si>
    <t>Netto prijs per stuk</t>
  </si>
  <si>
    <t>Kortingspercentage</t>
  </si>
  <si>
    <t>Bruto prijs per stuk</t>
  </si>
  <si>
    <t>BTW 21%</t>
  </si>
  <si>
    <t>Totaalprijs inclusief BTW</t>
  </si>
  <si>
    <t>Aantal</t>
  </si>
  <si>
    <t>Artikel omschrijving</t>
  </si>
  <si>
    <t xml:space="preserve">Totaalprijs exclusief BTW </t>
  </si>
  <si>
    <t>Prijzenblad ontwerp B</t>
  </si>
  <si>
    <t>Procedure</t>
  </si>
  <si>
    <t>Besteknummer</t>
  </si>
  <si>
    <t>KvK-nummer</t>
  </si>
  <si>
    <t>1.1</t>
  </si>
  <si>
    <t>1.2</t>
  </si>
  <si>
    <t>1.3</t>
  </si>
  <si>
    <t>2.1</t>
  </si>
  <si>
    <t>2.2</t>
  </si>
  <si>
    <t>2.3</t>
  </si>
  <si>
    <t>3.1</t>
  </si>
  <si>
    <t>De materialisering van het meubilair dient kras-, stoot- en slijtvast te zijn.</t>
  </si>
  <si>
    <t>Algemene eisen</t>
  </si>
  <si>
    <t>4.1</t>
  </si>
  <si>
    <t>Prijzenblad meubilair</t>
  </si>
  <si>
    <t>Voor alle varianten van de meubellijnen die zijn opgenomen in het Prijzenblad meubilair of ander meubiliar binnen dezelfde meubellijnen als opgenomen in het Prijzenblad meubilair zullen dezelfde kortingspercentages gelden als zijn opgenomen in het Prijzenblad meubilair.</t>
  </si>
  <si>
    <t>Inkoopprijs</t>
  </si>
  <si>
    <t>Opslagpercentage</t>
  </si>
  <si>
    <t>Op de overeenkomst rust een afname- en leveringsverplichting. Met uitzondering van aanvulling van meubilair welke voorafgaand aan deze overeenkomst bij andere leveranciers is aangeschaft en van speciale inrichtingselementen: zoals speciaal ontworpen, op maat gemaakt of specifiek meubilair alleen verkrijgbaar bij één leverancier.</t>
  </si>
  <si>
    <t>Opdrachtnemer garandeert dat de leveringen gedurende deze overeenkomst van onveranderde goede kwaliteit zijn én blijven en dat de leveringen in alle opzichten voldoen aan de gebruikelijke eisen van deugdelijkheid, daaronder ook verstaan alle wettelijke eisen met inbegrip van, maar niet beperkt tot wettelijke eisen op het gebied van ARBO, Veiligheid en milieu. Opdrachtnemer verplicht zich om te leveren en zich hierbij te houden aan alle eisen en criteria zoals opgenomen in het bestek dat binnen het kader van de aanbesteding is ontvangen.</t>
  </si>
  <si>
    <t>Prijzen zijn inclusief alle mogelijke kosten waaronder begrepen, maar niet beperkt tot: aanschaf- en leveringskosten, monteren, plaatsen, gebruiksklaar opleveren, schoonmaken bij levering, gebruiksinstructie, afvoeren afval, nazorg/service en garantie.</t>
  </si>
  <si>
    <t>Gedurende de looptijd van deze overeenkomst zullen géén wijzigingen van kortingspercentages worden doorgevoerd.</t>
  </si>
  <si>
    <t>Opdrachtnemer baseert zijn offerte op prijzen en kortingspercentages zoals vermeld in de uitvoeringsbepaling. Opdrachtgever zorgt voor een rechtsgeldige getekende opdracht bon, als bevestiging van de bestelling.</t>
  </si>
  <si>
    <t>De meubellijnen zijn nog tot minimaal vijf jaren na beëindiging van deze overeenkomst leverbaar.</t>
  </si>
  <si>
    <t>Opdrachtnemer draagt zorg voor een correcte levering en een veilige, tijdelijke, leveringsplaats van het meubilair, zodanig dat het object, overige inventaris en vloeren niet beschadigen en de vluchtwegen niet worden belemmerd. De termijn waarop het meubilair op deze tijdelijke plaats kan staan wordt in overleg met Opdrachtnemer vastgesteld. Specifieke afspraken met betrekking tot levering en planning worden uitdrukkelijk en schriftelijk met opdrachtgever gemaakt.</t>
  </si>
  <si>
    <t>Na werktijd dient de werkvloer, met inbegrip van de aan- en afvoerroutes, schoon en opgeruimd te zijn. Gedurende de gehele periode van werkzaamheden dienen vluchtwegen, - deuren en –routes te allen tijde vrij te zijn van obstakels en goed toegankelijk voor hulpdiensten.</t>
  </si>
  <si>
    <t>Gedurende de looptijd van de overeenkomst stelt Opdrachtnemer proefopstellingen en –modellen beschikbaar voor een periode van minimaal twee weken.</t>
  </si>
  <si>
    <t>Alle onderdelen moeten tot tien jaar na expiratie van onderhavige overeenkomst beschikbaar zijn voor Opdrachtgever. Onder alle onderdelen wordt in ieder geval begrepen, maar niet beperkt tot: werkbladen, zitting, onderstel, scharnieren, wieltjes, sleutels en accessoires.</t>
  </si>
  <si>
    <t>Opdrachtgever moet in de mogelijkheid zijn om, zonder speciaal gereedschap, het meubilair te monteren, dan wel demonteren, alsmede eenvoudige reparaties te kunnen verrichten.</t>
  </si>
  <si>
    <t>Opdrachtnemer kan op verzoek van Opdrachtgever reparaties uitvoeren aan meubilair. De te repareren gebreken vallen niet onder de garantie van opdrachtnemer en derhalve zal opdrachtgever de kosten vergoeden.</t>
  </si>
  <si>
    <t>Opdrachtnemer voorziet al het te leveren meubilair van een kenmerk, door middel van een sticker of anderszins, op een niet direct zichtbare plaats. Het kenmerk maakt het beheer en de herleidbaarheid van elk item op eenvoudige wijze mogelijk. Het kenmerk voorzien ten minste maar niet beperkend in informatie met betrekking tot; merk, model, type / moment van levering, week en jaar / ordernummer en -positie.</t>
  </si>
  <si>
    <t>Contactpersoon aanbestedingsprocedure</t>
  </si>
  <si>
    <t>Jan Veenstra</t>
  </si>
  <si>
    <t>Inkoopadviseur Alpha Adviesbureau</t>
  </si>
  <si>
    <t>jveenstra@alpha-adviesbureau.nl</t>
  </si>
  <si>
    <t xml:space="preserve">Mobiel nummer contactpersoon </t>
  </si>
  <si>
    <t xml:space="preserve">E-mail adres contactpersoon </t>
  </si>
  <si>
    <t xml:space="preserve">Naam opdrachtgever </t>
  </si>
  <si>
    <t xml:space="preserve">Vestigingsplaats </t>
  </si>
  <si>
    <t xml:space="preserve">Opdrachtnemer garandeert bij oplevering: gebruiksklaar, gemonteerd en gereinigd meubilair, ontdaan van alle (indien bestemd voor verwijdering) stickers en overige verpakkingsmaterialen en voorzien van, indien noodzakelijk, gebruiksinstructie. Opdrachtnemer draagt zorgt voor het verwijderen én afvoeren van alle verpakkingsmaterialen. </t>
  </si>
  <si>
    <t>Na  oplevering blijft Opdrachtnemer verantwoordelijk voor het leveren van nazorg en gebruikersinstructie, waaronder ook het geven van technische instructie aan medewerkers van Opdrachtnemer over bijvoorbeeld (de)montage en eenvoudige reparaties.</t>
  </si>
  <si>
    <t>Opdrachtnemer garandeert dat klachten en/of gebreken, van welke aard ook, binnen vijf werkdagen worden verholpen. Indien deze termijn, gelet op de aard van de klacht, dan wel het gebrek niet reëel is, dient Opdrachtnemer per ommegaande Opdrachtgever op de hoogte te brengen en te communiceren op welk wijze en welke termijn hij de klacht, dan wel het gebrek gaat oplossen.</t>
  </si>
  <si>
    <t xml:space="preserve">Opdrachtnemer draagt de risico’s van beschadiging en van geheel of gedeeltelijk verlies c.q. vergaan van de leveringen, door welke oorzaak dan ook, tot het moment waarop de oplevering heeft plaatsgevonden. </t>
  </si>
  <si>
    <t>1.4</t>
  </si>
  <si>
    <t>2.4</t>
  </si>
  <si>
    <t>Meubilair (overig)</t>
  </si>
  <si>
    <t>Het meubilair voldoet op het moment van levering aan de van toepassing zijnde (en/of binnen afzienbare tijd te verwachten) NEN normen en NPR 1813 normen.</t>
  </si>
  <si>
    <t>5.1</t>
  </si>
  <si>
    <t>6.1</t>
  </si>
  <si>
    <t>Meubilair eigen merk / assortiment</t>
  </si>
  <si>
    <t>Bruto prijs</t>
  </si>
  <si>
    <t>Het aangeboden meubilair dient geschikt te zijn voor het beoogde gebruik.</t>
  </si>
  <si>
    <t>Positie</t>
  </si>
  <si>
    <t>06-5143 3062</t>
  </si>
  <si>
    <t xml:space="preserve">Europees openbare aanbesteding Meubilair Hybride Werken </t>
  </si>
  <si>
    <t>2022-ME2908</t>
  </si>
  <si>
    <t>Gemeente Ooststellingwerf</t>
  </si>
  <si>
    <t>Oosterwolde</t>
  </si>
  <si>
    <t>KVK-01180311</t>
  </si>
  <si>
    <t>Werkcafé</t>
  </si>
  <si>
    <t>Aangeboden merk/type/model/uitvoering</t>
  </si>
  <si>
    <t>Kruk</t>
  </si>
  <si>
    <t>Ronde tafel</t>
  </si>
  <si>
    <t>Rechthoek tafel</t>
  </si>
  <si>
    <t>Vepa, Skeef</t>
  </si>
  <si>
    <t>Vepa, T60</t>
  </si>
  <si>
    <t>Vepa, Units</t>
  </si>
  <si>
    <t>Bank</t>
  </si>
  <si>
    <t>Secto Design, Victo 4250</t>
  </si>
  <si>
    <t>In ontwerp opgenomen merk/type/model</t>
  </si>
  <si>
    <t>1.5</t>
  </si>
  <si>
    <t>1.6</t>
  </si>
  <si>
    <t>Ankerpunt</t>
  </si>
  <si>
    <t>Lande, Cheek, 180x70x110cm, volledig wit</t>
  </si>
  <si>
    <t>Vepa, Felt HI-20-HF, 4-poot hout v.v. kleurbeits, stof Silverguard kleur n.t.b.</t>
  </si>
  <si>
    <t>Wang- / statafel</t>
  </si>
  <si>
    <t>Hoge tafel</t>
  </si>
  <si>
    <t>Bijzettafel</t>
  </si>
  <si>
    <t>Woood, Nienke 3-zits</t>
  </si>
  <si>
    <t>Vepa, Felt REH-20-KV, onderstel zwart, stof Blazer kleur n.t.b.</t>
  </si>
  <si>
    <t>Woood, Dover</t>
  </si>
  <si>
    <t>Vepa, Connect statafel, 240x100cm, onderstel zwart, blad natuur eiken 57</t>
  </si>
  <si>
    <t>Open samenwerkingsruimte</t>
  </si>
  <si>
    <t>3.2</t>
  </si>
  <si>
    <t>3.3</t>
  </si>
  <si>
    <t>3.4</t>
  </si>
  <si>
    <t>3.5</t>
  </si>
  <si>
    <t>3.6</t>
  </si>
  <si>
    <t>3.7</t>
  </si>
  <si>
    <t>3.8</t>
  </si>
  <si>
    <t>3.9</t>
  </si>
  <si>
    <t>3.10</t>
  </si>
  <si>
    <t>3.11</t>
  </si>
  <si>
    <t>3.12</t>
  </si>
  <si>
    <t>3.13</t>
  </si>
  <si>
    <t>3.14</t>
  </si>
  <si>
    <t>3.15</t>
  </si>
  <si>
    <t>3.16</t>
  </si>
  <si>
    <t>3.17</t>
  </si>
  <si>
    <t>Aanlandtafel</t>
  </si>
  <si>
    <t>Vepa, Connect, 400x160cm, onderstel zwart, blad natuur eiken 57</t>
  </si>
  <si>
    <t>Vepa, Connect, 320x160cm, onderstel zwart, blad natuur eiken 57</t>
  </si>
  <si>
    <t>Item</t>
  </si>
  <si>
    <t>Overlegruimte</t>
  </si>
  <si>
    <t xml:space="preserve">Stoel </t>
  </si>
  <si>
    <t>Vepa, Pit KV, v.v. armleggers, volledig gestoffeerd, stof Blazer kleur n.t.b.</t>
  </si>
  <si>
    <t>Vepa, Pit HF, kuip wit, kuip en frame kleurbeits, opdekstoffering, stof Blazer kleur n.t.b.</t>
  </si>
  <si>
    <t>BuzziSpace, BuzzieShade, L, Retrofelt</t>
  </si>
  <si>
    <t>Overlegnis</t>
  </si>
  <si>
    <t>Scrumbord</t>
  </si>
  <si>
    <t>De Vorm, MG 1, volledig wit</t>
  </si>
  <si>
    <t>Lande, Rondo Box Quattro, gestoffeerd n.t.b., inclusief eiken tafel v.v. elektra</t>
  </si>
  <si>
    <t>Studio Vix, Uil, kleur zwart</t>
  </si>
  <si>
    <t>Konig Neurath, podiumelement M</t>
  </si>
  <si>
    <t>Konig Neurath, podiumelement M, verrijdbaar</t>
  </si>
  <si>
    <t>Konig Neurath, podiumelement L, verrijdbaar</t>
  </si>
  <si>
    <t>Konig Neurath, podiumelement XL, verrijdbaar</t>
  </si>
  <si>
    <t>Konig Neurath, zitelement M, stof Economy 13 kleur n.t.b.</t>
  </si>
  <si>
    <t>Konig Neurath, zitelement L, stof Economy 13 kleur n.t.b.</t>
  </si>
  <si>
    <t>Konig Neurath, zitelement XL, stof Economy 13 kleur n.t.b.</t>
  </si>
  <si>
    <t>Belcellen</t>
  </si>
  <si>
    <t>5.2</t>
  </si>
  <si>
    <t>5.3</t>
  </si>
  <si>
    <t>4.2</t>
  </si>
  <si>
    <t>4.3</t>
  </si>
  <si>
    <t>4.4</t>
  </si>
  <si>
    <t>4.5</t>
  </si>
  <si>
    <t>Poef</t>
  </si>
  <si>
    <t>Hoog-laag tafel</t>
  </si>
  <si>
    <t xml:space="preserve">Belcel </t>
  </si>
  <si>
    <t>Belcel</t>
  </si>
  <si>
    <t>Werkplek</t>
  </si>
  <si>
    <t>Bejot, Treehouse Stand Single</t>
  </si>
  <si>
    <t>Mikomax, Hush Work sit&amp;stand</t>
  </si>
  <si>
    <t>Werkplekken</t>
  </si>
  <si>
    <t>Vepa, Inbetween vrijstaand, 160x120cm, stof Blazer Lite kleur n.t.b.</t>
  </si>
  <si>
    <t>6.2</t>
  </si>
  <si>
    <t>Feltouch, Rain, 120cm, 8mm, kleur n.t.b.</t>
  </si>
  <si>
    <t>Eénpersoons-ruimte</t>
  </si>
  <si>
    <t>7.1</t>
  </si>
  <si>
    <t>Vepa, V50, stof Blazer kleur n.t.b.</t>
  </si>
  <si>
    <t>Vepa, T60, rond 80x110cm, onderstel wit, blad natuur eiken 57</t>
  </si>
  <si>
    <t>Vepa, Felt HI-20-HF, 4-poot hout, stof Silverguard kleur n.t.b.</t>
  </si>
  <si>
    <t>Vepa, D38L, stof Blazer kleur n.t.b.</t>
  </si>
  <si>
    <t>Vepa, D38H, stof Blazer kleur n.t.b.</t>
  </si>
  <si>
    <t>Vepa, Lift, 240x140cm, volledig wit, v.v. tussenliggend blad</t>
  </si>
  <si>
    <t>Het meubilair dient nieuw te zijn (tenzij specifiek afwijkend uitgevraagd)</t>
  </si>
  <si>
    <t>Opdrachtnemer levert meubilair met tien jaar garantie en een minimale technische levensduur van twintig jaar, zonder dat daarvoor periodiek preventief onderhoud noodzakelijk is. Tijdens dit bereik van twintig jaar is het meubilair toonbaar en voldoet het nog immer aan de technische en functionele specificaties zoals vermeld in het bestek.</t>
  </si>
  <si>
    <t>Gelijk aan ontwerp (ja/nee)?</t>
  </si>
  <si>
    <t>Indien u wordt uitgenodigd voor het het leveren van een proefopstelling; de eventuele proefopstelling dient gelijk te zijn aan de hier aangeboden items.</t>
  </si>
  <si>
    <t>Opdrachtnemer is bereid tot het registereren van het geleverd meubilair gedurende de looptijd van de overeenkomst. Tijdens de looptijd van de overeenkomst is Opdrachtnemer verantwoordelijk voor het actueel bijhouden van alle mutaties van het meubilair, waaronder (na)leveringen, vervanging, etc.. De Opdrachtnemer levert op elk eerste verzoek en bij beindiging van de overeenkomst een registratie in een vrij en algemeen bewerkbaar bestandsformat.</t>
  </si>
  <si>
    <t>8.1</t>
  </si>
  <si>
    <t>Lockers</t>
  </si>
  <si>
    <t>8.2</t>
  </si>
  <si>
    <t>Zitnis</t>
  </si>
  <si>
    <t>Hergebruik van bestaande jalouziedeurkast; modificatie naar lockerkast.</t>
  </si>
  <si>
    <t>Hergebruik van bestaande jalouziedeurkast; modificatie naar zitnis.</t>
  </si>
  <si>
    <t>8.3</t>
  </si>
  <si>
    <t>Dressoir</t>
  </si>
  <si>
    <t>Hergebruik van bestaande ladenblokken; modificatie naar dressoir.</t>
  </si>
  <si>
    <r>
      <t xml:space="preserve">Meubilair </t>
    </r>
    <r>
      <rPr>
        <b/>
        <sz val="10"/>
        <color theme="0"/>
        <rFont val="Calibri"/>
        <family val="2"/>
        <scheme val="minor"/>
      </rPr>
      <t>(nieuw)</t>
    </r>
  </si>
  <si>
    <r>
      <t xml:space="preserve">Meubilair </t>
    </r>
    <r>
      <rPr>
        <b/>
        <sz val="10"/>
        <color theme="0"/>
        <rFont val="Calibri"/>
        <family val="2"/>
        <scheme val="minor"/>
      </rPr>
      <t>(revitalisatie / modificatie)</t>
    </r>
  </si>
  <si>
    <r>
      <t xml:space="preserve">Meubilair </t>
    </r>
    <r>
      <rPr>
        <b/>
        <sz val="10"/>
        <color theme="0"/>
        <rFont val="Calibri"/>
        <family val="2"/>
        <scheme val="minor"/>
      </rPr>
      <t>(maatwerk)</t>
    </r>
  </si>
  <si>
    <t>9.1</t>
  </si>
  <si>
    <t>Volgnr</t>
  </si>
  <si>
    <t>Plantenbak</t>
  </si>
  <si>
    <t>Omschrijving</t>
  </si>
  <si>
    <t>Aangeboden uitvoering</t>
  </si>
  <si>
    <t>9.2</t>
  </si>
  <si>
    <t>Vakkenkast (4)</t>
  </si>
  <si>
    <t>Vakkenkast (3)</t>
  </si>
  <si>
    <t>Plantenbak (maatwerk). Afmeting 300x65x60cm (BxDxH). Ombouw uitgevoerd in (minimaal)</t>
  </si>
  <si>
    <t>Opmerking: plaatsing vrijstaand.</t>
  </si>
  <si>
    <t>9.3</t>
  </si>
  <si>
    <t>Opmerking; plaatsing in het werk rondom bouwkundige kolom.</t>
  </si>
  <si>
    <t xml:space="preserve">Plantenbak (maatwerk). Afmeting 460x65x60cm (BxDxH). Uitvoering; zie positie 9.1. </t>
  </si>
  <si>
    <t xml:space="preserve">Plantenbak (maatwerk). Afmeting 280x65x60cm (BxDxH). Uitvoering; zie positie 9.1. </t>
  </si>
  <si>
    <t>Vakkenkast (5)</t>
  </si>
  <si>
    <t>Hergebruik van bestaande jalouziedeurkast; modificatie naar vakkenkast.</t>
  </si>
  <si>
    <t>Eénpersoons ruimtes</t>
  </si>
  <si>
    <t>Werktafels</t>
  </si>
  <si>
    <t>8.4</t>
  </si>
  <si>
    <t>8.5</t>
  </si>
  <si>
    <t>8.6</t>
  </si>
  <si>
    <t>8.7</t>
  </si>
  <si>
    <t>ondersteund door wang (positie L/R n.t.b.), overige zijden minimaal zichtbare wandbevestig-</t>
  </si>
  <si>
    <t>9.4</t>
  </si>
  <si>
    <t>Overig</t>
  </si>
  <si>
    <t>10.1</t>
  </si>
  <si>
    <t>11.1</t>
  </si>
  <si>
    <t>12.1</t>
  </si>
  <si>
    <t>Kantoor</t>
  </si>
  <si>
    <t>Wandpaneel</t>
  </si>
  <si>
    <t>Mikomax, Hush Phone</t>
  </si>
  <si>
    <t>Vakkenkast, geschikt voor optioneel hergebruik van bestaande jalouziedeurkast;</t>
  </si>
  <si>
    <t xml:space="preserve">voorzien van verstevigde vakindeling inclusief uitneembare plantenbakken (materialisatie?), </t>
  </si>
  <si>
    <t>DockFour, 24x120cm (8 stylepads, 2 functionals)</t>
  </si>
  <si>
    <t>PvE specificatie</t>
  </si>
  <si>
    <r>
      <t xml:space="preserve">De prijzen / kortingspercentages zijn inclusief </t>
    </r>
    <r>
      <rPr>
        <b/>
        <sz val="11"/>
        <color theme="1"/>
        <rFont val="Calibri"/>
        <family val="2"/>
        <scheme val="minor"/>
      </rPr>
      <t>alle</t>
    </r>
    <r>
      <rPr>
        <sz val="11"/>
        <color theme="1"/>
        <rFont val="Calibri"/>
        <family val="2"/>
        <scheme val="minor"/>
      </rPr>
      <t xml:space="preserve"> kosten. De prijzen / kortingspercentages staan vermeld in de uitvoeringsbepalingen. De prijzen zijn vermeld in Euro’s, exclusief BTW. Aangeboden kortingspercentages gelden op de algemeen geldende bruto prijslijsten, welke op elk eerste verzoek beschikbaar gesteld worden aan Opdrachtgever.</t>
    </r>
  </si>
  <si>
    <t>Gelijk aan ontwerp (ja/nee)</t>
  </si>
  <si>
    <t>Wangtafel, rechthoek ca. 180x70x110cm (BxDxH), ondersteund door dichte zijwangen, kleurstelling geheel wit, stabiel en v.v. stelvoet(en).</t>
  </si>
  <si>
    <t>Eisen Meubilair (nieuw)</t>
  </si>
  <si>
    <t>Zitbank, ca. 230x100cm (BxD) (3-zits), gesloten zijden, gestoffeerd (geheel) leverbaar in ruim assortiment stof(kleuren).</t>
  </si>
  <si>
    <t>Bijzettafel, speels element qua vormgeving, kleurstelling zwart.</t>
  </si>
  <si>
    <t>Barkruk, zithoogte passend bij wangtafel (pos 1.1.), 4-poots houten frame v.v. voetensteun en zitkuip, frame leverbaar in meerdere kleuren, kuip v.v. zitkussen leverbaar in ruim assortiment stof(kleuren), v.v. vloerdoppen hard/zacht.</t>
  </si>
  <si>
    <t>Draaifauteuil v.v. hoge rug, kruisvoetframe in kleurstelling zwart, v.v. vloerdoppen hard/zacht.</t>
  </si>
  <si>
    <t xml:space="preserve">Draaistoel, rondom gestoffeerde rug-zit / zitschaal leverbaar in ruim assortiment stof(kleuren), 5-teens kruispootframe, in hoogte verstelbaar, voorzien van armleggers, verrijdbaar d.m.v. harde/zachte wielen. </t>
  </si>
  <si>
    <t>Stoel, hout(look) zitschaal in kleur wit, leverbaar in ruim assortiment kleuren, 4-poots hout(look) frame in kleur wit, leverbaar in ruim assoritment kleuren, zit v.v. opdekstoffering leverbaar in ruim assortiment stof(kleuren), v.v. vloerdoppen hard/zacht.</t>
  </si>
  <si>
    <t>Hanglamp (t.b.v. tafel pos 1.3) inclusief lichtbron en montagematerialen t.b.v. plafondmontage en snoer, natuurlijke uitstraling, materialisatie hout(look).</t>
  </si>
  <si>
    <t>Hanglamp (t.b.v. tafel pos 3.1), akoestisch materiaal, leverbaar in ruim assortiment kleuren, inclusief lichtbron en montagematerialen t.b.v. plafondmontage en snoer.</t>
  </si>
  <si>
    <t>Separatiescherm, ca. 80x60cm (BxH), eenvoudig plaatsbaar op tafels (o.a. pos. 3.1 / 3.2), akoestisch materiaal, leverbaar in ruim assortiment kleuren.</t>
  </si>
  <si>
    <t>Hanglamp, afmeting ca. 150x50cm (BxH), akoestisch materiaal, leverbaar in ruim assortiment kleuren, inclusief lichtbron en montagematerialen t.b.v. plafondmontage en snoer. Laag hangend t.b.v. separatie functie.</t>
  </si>
  <si>
    <t>De Vorm, AK 2, Workplace Divider Lamp, kleur n.t.b.</t>
  </si>
  <si>
    <t>De Vorm, AK 1, PET FeltWorkplace Divider</t>
  </si>
  <si>
    <t>Laptoptafeltje (t.b.v. zitnis pos 8.2), blad minimaal 18mm kernmateriaal, blad kleur wit, kolomvoet frame kleur wit.</t>
  </si>
  <si>
    <t>Whiteboard, dubbelzijdig schrijfoppervlak, magnetisch, speels element qua vormgeving, kleurstelling frame zwart, verrijdbaar.</t>
  </si>
  <si>
    <t>Gelijk aan kruk positie 1.2.</t>
  </si>
  <si>
    <t>Akoestische belunit (1-persoons), t.b.v. staand telefoneren, voorzien van schrijfplateau. Geheel leverbaar in ruim assortiment kleuren. Vrijstaand, verplaatsbaar.</t>
  </si>
  <si>
    <t>Akoestische belunit (1-persoons), t.b.v. staand telefoneren, voorzien van zitsteun / kruk en schrijfplateau. Speels element qua vormgeving. Geheel leverbaar in ruim assortiment kleuren. Vrijstaand, verplaatsbaar.</t>
  </si>
  <si>
    <t>Vrijstaand separatiescherm, akoestisch, ca. 160x120cm (BxH), akoestisch materiaal, leverbaar in ruim assortiment kleuren.</t>
  </si>
  <si>
    <t>Hangend separatiescherm, akoestisch, ca. 120x240cm (BxH), inclusief ophangmaterialen.</t>
  </si>
  <si>
    <t>Poef, rond, ca. 45cm zithoogte, volledig gestoffeerd leverbaar in ruim assortiment stof(kleuren).</t>
  </si>
  <si>
    <t>Poef, rond, ca. 60cm zithoogte, volledig gestoffeerd leverbaar in ruim assortiment stof(kleuren).</t>
  </si>
  <si>
    <t>Poef, vierkant, ca. 50x50cm (BxD), 45cm zithoogte, volledig gestoffeerd leverbaar in ruim assortiment stof(kleuren).</t>
  </si>
  <si>
    <t xml:space="preserve">Betreft kast model Ahrend, afmeting 193x120x45cm (BxDxH), ombouw staal, dient overgespoten te worden in kleur wit n.t.b. </t>
  </si>
  <si>
    <t>Definitieve uitvoering nader af te stemmen bij opstart / definieren initiele opdracht.</t>
  </si>
  <si>
    <t>Zie Bijlage I  Specificatie maatwerk.</t>
  </si>
  <si>
    <t xml:space="preserve">Betreft kast model Ahrend, afmeting 193x120x45cm (BxDxH), ombouw staal, dient overgespoten te worden in kleur zwart n.t.b. </t>
  </si>
  <si>
    <t xml:space="preserve">Zitelement v.v. koudschuim zitting, toplaag dracon vulling, gestoffeerd in stof Camira Blazer. </t>
  </si>
  <si>
    <t>Binnenzijde zitnis voorzien van panelen, gestoffeerd in stof Camira Blazer.</t>
  </si>
  <si>
    <t>De zitnis dient vrijstaand geplaatst te kunnen worden, dient hiertoe voldoende verstevigd te zijn.</t>
  </si>
  <si>
    <t>Betreft ladenblokken Robberechts, afmeting 43x59x60cm (BxDxH), blokken behoeven geen revitalisering (1:1 gebruik).</t>
  </si>
  <si>
    <t xml:space="preserve">Lockerunits uit te voeren in 18mm kernmateriaal, bekleed met HPL kleur wit n.t.b. </t>
  </si>
  <si>
    <t>Ombouw uit te voeren in 18mm kernmateriaal, bekleed met HPL kleur wit n.t.b..</t>
  </si>
  <si>
    <t>Frame uitgevoerd in metaal, koker 20x20mm, kleur n.t.b., 200mm hoog, voorzien van stelvoeten.</t>
  </si>
  <si>
    <t>Betreft kast model Ahrend, afmeting 80x45x70cm (BxDxH), kasten behoeven geen revitalisering (1:1 gebruik).</t>
  </si>
  <si>
    <t>Framewerk uitgevoerd in Siberisch Lariks lat, 38x38cm, geschaafd.</t>
  </si>
  <si>
    <t>Boekennis (1x) uitgevoerd in 18mm plaatmateriaal, bekleed met HPL Arpa Fenix zwart.</t>
  </si>
  <si>
    <t>Plantenbak (3x) uitgevoerd in 18mm plaatmateriaal, bekleed met HPL, v.v. watervaste binnenbak.</t>
  </si>
  <si>
    <t>Plantenbak (5x) uitgevoerd in 18mm plaatmateriaal, bekleed met HPL, v.v. watervaste binnenbak.</t>
  </si>
  <si>
    <t>Blindpaneel (1x) uitgevoerd in Akopanel, kleur antraciet.</t>
  </si>
  <si>
    <t>Plantenbak (6x) uitgevoerd in 18mm plaatmateriaal, bekleed met HPL, v.v. watervaste binnenbak.</t>
  </si>
  <si>
    <t>Achterwand en top onderste niveau (5x) uitgevoerd in 18mm plaatmateriaal, bekleed met HPL Arpa Fenix zwart.</t>
  </si>
  <si>
    <t>Achterwand en top onderste niveau (3x) uitgevoerd in 18mm plaatmateriaal, bekleed met HPL Arpa Fenix zwart.</t>
  </si>
  <si>
    <t xml:space="preserve">18mm watervast plaatmateriaal, bekleed met HPL houtstructuur (eiken, nader te bepalen). Ombouw </t>
  </si>
  <si>
    <t>kleurstelling antraciet/zwart n.t.b..</t>
  </si>
  <si>
    <t xml:space="preserve">voorzien van terugliggende, stootvaste plint (rondom), hoogte (n.t.b.), kleur zwart. Binnenzijde </t>
  </si>
  <si>
    <t>Hanglamp</t>
  </si>
  <si>
    <t>Bar- / statafel</t>
  </si>
  <si>
    <t>Draaifauteuil</t>
  </si>
  <si>
    <t>Draaistoel</t>
  </si>
  <si>
    <t>Hanglamp / separatiescherm</t>
  </si>
  <si>
    <t>Separatiescherm</t>
  </si>
  <si>
    <t>Laptoptafel</t>
  </si>
  <si>
    <t>Separatiewand hangend</t>
  </si>
  <si>
    <t>Separatiewand vrijstaand</t>
  </si>
  <si>
    <t>Werktafel (maatwerk). Afmeting 3625x1000x780mm (BxDxH). Blad en wang uitgevoerd in optisch</t>
  </si>
  <si>
    <t xml:space="preserve">50mm  plaatmateriaal, bekleed met HPL houtstructuur (eiken, nader te bepalen). Blad éénzijdig </t>
  </si>
  <si>
    <t xml:space="preserve">ing; ondersteuning / framewerk mag de vrije beenruimte niet beperken. Blad voldoende versterkt </t>
  </si>
  <si>
    <t xml:space="preserve">ter voorkoming van doorhangen. Indien in het werk uitvoerbaar o.b.v. stroomtoevoer; blad in het </t>
  </si>
  <si>
    <t>werk te v.v. elektrificatie.</t>
  </si>
  <si>
    <t>OPTIONEEL geschikt t.b.v. kast model Ahrend, afmeting 80x45x70cm (BxDxH)</t>
  </si>
  <si>
    <t>Opdrachtnemer levert  nieuw meubilair aan Opdrachtgever conform de in het bestek gestelde functionele- en technische eisen en services. De levertijd van standaard collectie meubilair is maximaal 8 weken, voor speciaal / maatwerk meubilair maximaal 12 weken.</t>
  </si>
  <si>
    <t>Eisen Meubilair (maatwerk)</t>
  </si>
  <si>
    <t>Overig meubilair, minimaal kortingspercentage op eigen merk / standaard assortiment Inschrijver</t>
  </si>
  <si>
    <t>Overig meubilair, maximaal opslagpercentage op meubilair buiten standaard assortiment Inschrijver</t>
  </si>
  <si>
    <t>Akoestisch wandpaneel, ca. 240x120, bestaande uit meerdere vlakken, gestoffeerd in meerdere stof(kleuren).</t>
  </si>
  <si>
    <t xml:space="preserve">Inclusief wandmontage en montagematerialen. </t>
  </si>
  <si>
    <t>U voegt een productdocumentatie toe aan uw Inschrijving; maximaal 1 A4 pagina per positie, v.v. een duidelijke afbeelding, één totaalbestand in PDF (zie Casus 3 / Beschrijvend Document).</t>
  </si>
  <si>
    <t>Voor alle maatwerk items geldt dat de definitieve opdracht wordt verstrekt op basis van door Opdrachtgever geaccordeerde werktekeningen welke door Opdrachtnemer worden opgesteld en aangeboden.</t>
  </si>
  <si>
    <t>Totaalprijs exclusief BTW / Vergelijkingsprijs</t>
  </si>
  <si>
    <t>Tafel, rond ca. 120x75cm (dia xH), blad minimaal 18mm kernmateriaal, blad hout(look), 4-poots hout(look) frame, v.v. stoelvoet(en).</t>
  </si>
  <si>
    <t>Tafel, rechthoek ca. 160x80x75cm (BxDxH), blad minimaal 18mm kernmateriaal, blad hout(look), stalen kolomvoet v.v. vlakke grondplaat kleur wit n.t.b., v.v. stelvoet(en).</t>
  </si>
  <si>
    <t>Treinbank, ca. 180x70x120cm (BxDxH), zithoogte ca. 45cm (H), vrijstaand (rondom afgewerkt), koppelbaar (rug en/of zij), v.v. stelvoet(en), v.v. terugliggende watervaste plint kleur n.t.b., gestoffeerde zit en rug leverbaar in meerdere stof(kleuren), zit en rug gestoffeerd in gelijke of afwijkende stof(kleur).</t>
  </si>
  <si>
    <t>Bar- statafel, rechthoek ca. 240x100x110cm (BxDxH), blad minimaal 25mm kernmateriaal, blad hout(look), 4-poots frame kleur zwart n.t.b., v.v. stelvoet(en). Frame voorziet in ruime (been)ruimte aan en om de tafel. Blad v.v. elektrificatie 3x 230V, rondom benaderbaar, inclusief kabelgeleiding (minimaal zichtbaar) en bekabeling naar vloer- / wandcontactdoos.</t>
  </si>
  <si>
    <t>Tafel, rechthoek ca. 400x160x75cm (BxDxH), blad minimaal 25mm kernmateriaal, blad hout(look), 4-poots frame kleur zwart n.t.b., v.v. stelvoet(en). Frame voorziet in ruime (been)ruimte aan en om de tafel. Blad v.v. elektrificatie 4x drievoudig 230V, rondom benaderbaar, inclusief kabelgeleiding (minimaal zichtbaar) en bekabeling naar vloer- / wandcontactdoos.</t>
  </si>
  <si>
    <t>Tafel, rechthoek ca. 320x160x75cm (BxDxH), blad minimaal 25mm kernmateriaal, blad hout(look), 4-poots frame kleur zwart n.t.b., v.v. stelvoet(en). Frame voorziet in ruime (been)ruimte aan en om de tafel. Blad v.v. elektrificatie 4x drievoudig 230V, rondom benaderbaar, inclusief kabelgeleiding (minimaal zichtbaar) en bekabeling naar vloer- / wandcontactdoos.</t>
  </si>
  <si>
    <t>Akoestiche ovelegplek; zitnis t.b.v. minimaal 4 personen, afmeting ca. 240x200x165cm (BxDxH), bestaande uit een akoestische wand, leverbaar in een ruim assortiment stof(kleuren), bovenzijde open, inclusief tafel; ca. 160x90x74cm (BxDxH), blad minimaal 18mm kernmateriaal, blad hout(look), stalen kolomvoet v.v. vlakke grondplaat kleur wit n.t.b., v.v. stelvoet(en), blad v.v. elektrificatie 4x 230V, rondom benaderbaar, inclusief kabelgeleiding (minimaal zichtbaar) en bekabeling naar vloer- / wandcontactdoos.</t>
  </si>
  <si>
    <t>Podiumelement, ca. 120x40x40cm (BxDxH), eenvoudig stapelbaar / koppelbaar. Uitgevoerd in minimaal 18mm plaatmateriaal, afwerking beits / blank gelakt naar keuze.</t>
  </si>
  <si>
    <t>Podiumelement, ca. 120x40x40cm (BxDxH), eenvoudig koppelbaar. Uitgevoerd in minimaal 18mm plaatmateriaal, afwerking beits / blank gelakt naar keuze. Verrijdbaar middels blokkeerbare zwenkwielen.</t>
  </si>
  <si>
    <t>Podiumelement, ca. 120x80x40cm (BxDxH), eenvoudig koppelbaar. Uitgevoerd in minimaal 18mm plaatmateriaal, afwerking beits / blank gelakt naar keuze. Verrijdbaar middels blokkeerbare zwenkwielen.</t>
  </si>
  <si>
    <t>Podiumelement, ca. 120x120x40cm (BxDxH), eenvoudig koppelbaar. Uitgevoerd in minimaal 18mm plaatmateriaal, afwerking beits / blank gelakt naar keuze. Verrijdbaar middels blokkeerbare zwenkwielen.</t>
  </si>
  <si>
    <t>Podium element</t>
  </si>
  <si>
    <t>Podium element verrijdbaar</t>
  </si>
  <si>
    <t>Zitting t.b.v. podium</t>
  </si>
  <si>
    <t>Zitkussen t.b.v. podiumelementen, ca. 40x40cm (BxD), eenvoudig plaatsbaar / afneembaar, leverbaar in ruim assortiment stof(kleuren).</t>
  </si>
  <si>
    <t>Zitkussen t.b.v. podiumelementen, ca. 80x40cm (BxD), eenvoudig plaatsbaar / afneembaar, leverbaar in ruim assortiment stof(kleuren).</t>
  </si>
  <si>
    <t>Zitkussen t.b.v. podiumelementen, ca. 120x40cm (BxD), eenvoudig plaatsbaar / afneembaar, leverbaar in ruim assortiment stof(kleuren).</t>
  </si>
  <si>
    <t>Overlegtafel, ca. 240x140cm (BxD), elektrisch in hoogte instelbaar van 75-110cm (zit/sta).  Blad minimaal 34mm kernmateriaal, blad hout(look), 4-poots stalen frame kleur wit n.t.b., v.v. stelvoeten. Blad v.v. elektrificatie 4x tweevoudig 230V, rondom benaderbaar, inclusief kabelgeleiding (minimaal zichtbaar) en bekabeling naar vloer- / wandcontactdoos.</t>
  </si>
  <si>
    <t>Tafel, rond ca. 80x110cm (dia xH), blad minimaal 18mm kernmateriaal, blad hout(look), stalen kolomvoet v.v. vlakke grondplaat kleur wit n.t.b., v.v. stelvoet(en).</t>
  </si>
  <si>
    <t>Akoestische werkunit (1-persoons), t.b.v. zittend werken / telefoneren, voorzien van in hoogte verstelbaar werkblad. Geheel leverbaar in ruim assortiment kleuren. Vrijstaand, verplaatsbaar.</t>
  </si>
  <si>
    <t>Standaard te v.v. cilinderslot v.v. sluitplan, inclusief 2 sleutels en 1x loper per uitlevering. Optioneel n.t.b. elektronisch sluitsysteem (meerprijs / n.t.b.).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</si>
</sst>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0#########"/>
  </numFmts>
  <fonts count="22" x14ac:knownFonts="1">
    <font>
      <sz val="11"/>
      <color theme="1"/>
      <name val="Calibri"/>
      <family val="2"/>
      <scheme val="minor"/>
    </font>
    <font>
      <sz val="11"/>
      <color theme="0"/>
      <name val="Calibri"/>
      <family val="2"/>
      <scheme val="minor"/>
    </font>
    <font>
      <b/>
      <sz val="12"/>
      <color theme="0"/>
      <name val="Calibri"/>
      <family val="2"/>
      <scheme val="minor"/>
    </font>
    <font>
      <b/>
      <i/>
      <sz val="12"/>
      <color theme="0"/>
      <name val="Calibri"/>
      <family val="2"/>
      <scheme val="minor"/>
    </font>
    <font>
      <sz val="11"/>
      <color theme="1"/>
      <name val="Calibri"/>
      <family val="2"/>
    </font>
    <font>
      <sz val="11"/>
      <name val="Calibri"/>
      <family val="2"/>
    </font>
    <font>
      <sz val="20"/>
      <color theme="0"/>
      <name val="Calibri"/>
      <family val="2"/>
      <scheme val="minor"/>
    </font>
    <font>
      <sz val="11"/>
      <name val="Calibri"/>
      <family val="2"/>
      <scheme val="minor"/>
    </font>
    <font>
      <b/>
      <sz val="11"/>
      <color theme="1"/>
      <name val="Calibri"/>
      <family val="2"/>
      <scheme val="minor"/>
    </font>
    <font>
      <sz val="12"/>
      <color theme="0"/>
      <name val="Calibri"/>
      <family val="2"/>
      <scheme val="minor"/>
    </font>
    <font>
      <b/>
      <sz val="18"/>
      <color theme="0"/>
      <name val="Calibri"/>
      <family val="2"/>
      <scheme val="minor"/>
    </font>
    <font>
      <b/>
      <sz val="11"/>
      <name val="Calibri"/>
      <family val="2"/>
      <scheme val="minor"/>
    </font>
    <font>
      <b/>
      <i/>
      <sz val="12"/>
      <name val="Calibri"/>
      <family val="2"/>
      <scheme val="minor"/>
    </font>
    <font>
      <i/>
      <sz val="11"/>
      <color theme="0"/>
      <name val="Calibri"/>
      <family val="2"/>
      <scheme val="minor"/>
    </font>
    <font>
      <u/>
      <sz val="11"/>
      <color theme="10"/>
      <name val="Calibri"/>
      <family val="2"/>
      <scheme val="minor"/>
    </font>
    <font>
      <sz val="11"/>
      <color rgb="FFFF0000"/>
      <name val="Calibri"/>
      <family val="2"/>
      <scheme val="minor"/>
    </font>
    <font>
      <sz val="8"/>
      <name val="Calibri"/>
      <family val="2"/>
      <scheme val="minor"/>
    </font>
    <font>
      <b/>
      <sz val="10"/>
      <color theme="0"/>
      <name val="Calibri"/>
      <family val="2"/>
      <scheme val="minor"/>
    </font>
    <font>
      <b/>
      <sz val="11"/>
      <color theme="0"/>
      <name val="Calibri"/>
      <family val="2"/>
      <scheme val="minor"/>
    </font>
    <font>
      <b/>
      <i/>
      <sz val="16"/>
      <color theme="0"/>
      <name val="Calibri"/>
      <family val="2"/>
      <scheme val="minor"/>
    </font>
    <font>
      <sz val="18"/>
      <color theme="0"/>
      <name val="Calibri"/>
      <family val="2"/>
      <scheme val="minor"/>
    </font>
    <font>
      <sz val="16"/>
      <color theme="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173583"/>
        <bgColor indexed="64"/>
      </patternFill>
    </fill>
    <fill>
      <patternFill patternType="solid">
        <fgColor rgb="FFC2E76B"/>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2">
    <xf numFmtId="0" fontId="0" fillId="0" borderId="0"/>
    <xf numFmtId="0" fontId="14" fillId="0" borderId="0" applyNumberFormat="0" applyFill="0" applyBorder="0" applyAlignment="0" applyProtection="0"/>
  </cellStyleXfs>
  <cellXfs count="162">
    <xf numFmtId="0" fontId="0" fillId="0" borderId="0" xfId="0"/>
    <xf numFmtId="43" fontId="0" fillId="3" borderId="14" xfId="0" applyNumberFormat="1" applyFill="1" applyBorder="1"/>
    <xf numFmtId="0" fontId="0" fillId="0" borderId="3" xfId="0" applyBorder="1"/>
    <xf numFmtId="0" fontId="0" fillId="0" borderId="3" xfId="0" applyBorder="1" applyAlignment="1">
      <alignment horizontal="center"/>
    </xf>
    <xf numFmtId="43" fontId="0" fillId="0" borderId="3" xfId="0" applyNumberFormat="1" applyBorder="1"/>
    <xf numFmtId="0" fontId="0" fillId="0" borderId="0" xfId="0" applyAlignment="1">
      <alignment horizontal="center"/>
    </xf>
    <xf numFmtId="44" fontId="0" fillId="0" borderId="14" xfId="0" applyNumberFormat="1" applyBorder="1"/>
    <xf numFmtId="44" fontId="0" fillId="0" borderId="3" xfId="0" applyNumberFormat="1" applyBorder="1"/>
    <xf numFmtId="10" fontId="0" fillId="0" borderId="3" xfId="0" applyNumberFormat="1" applyBorder="1"/>
    <xf numFmtId="43" fontId="0" fillId="0" borderId="0" xfId="0" applyNumberFormat="1"/>
    <xf numFmtId="10" fontId="0" fillId="0" borderId="0" xfId="0" applyNumberFormat="1"/>
    <xf numFmtId="0" fontId="0" fillId="0" borderId="3" xfId="0" applyBorder="1" applyAlignment="1">
      <alignment horizontal="left"/>
    </xf>
    <xf numFmtId="0" fontId="0" fillId="0" borderId="0" xfId="0" applyAlignment="1">
      <alignment horizontal="left"/>
    </xf>
    <xf numFmtId="0" fontId="1" fillId="0" borderId="0" xfId="0" applyFont="1"/>
    <xf numFmtId="0" fontId="7" fillId="0" borderId="14" xfId="0" applyFont="1" applyBorder="1"/>
    <xf numFmtId="0" fontId="0" fillId="4" borderId="0" xfId="0" applyFill="1"/>
    <xf numFmtId="0" fontId="7" fillId="5" borderId="15" xfId="0" applyFont="1" applyFill="1" applyBorder="1" applyAlignment="1" applyProtection="1">
      <alignment horizontal="left" wrapText="1"/>
      <protection locked="0"/>
    </xf>
    <xf numFmtId="0" fontId="7" fillId="5" borderId="16" xfId="0" applyFont="1" applyFill="1" applyBorder="1" applyAlignment="1" applyProtection="1">
      <alignment horizontal="left" wrapText="1"/>
      <protection locked="0"/>
    </xf>
    <xf numFmtId="0" fontId="7" fillId="5" borderId="17" xfId="0" applyFont="1" applyFill="1" applyBorder="1" applyAlignment="1" applyProtection="1">
      <alignment horizontal="left" wrapText="1"/>
      <protection locked="0"/>
    </xf>
    <xf numFmtId="0" fontId="1" fillId="4" borderId="0" xfId="0" applyFont="1" applyFill="1"/>
    <xf numFmtId="0" fontId="10" fillId="4" borderId="0" xfId="0" applyFont="1" applyFill="1"/>
    <xf numFmtId="43" fontId="9" fillId="4" borderId="0" xfId="0" applyNumberFormat="1" applyFont="1" applyFill="1"/>
    <xf numFmtId="10" fontId="9" fillId="4" borderId="0" xfId="0" applyNumberFormat="1" applyFont="1" applyFill="1"/>
    <xf numFmtId="0" fontId="9" fillId="4" borderId="0" xfId="0" applyFont="1" applyFill="1"/>
    <xf numFmtId="0" fontId="9" fillId="4" borderId="0" xfId="0" applyFont="1" applyFill="1" applyAlignment="1">
      <alignment horizontal="right"/>
    </xf>
    <xf numFmtId="0" fontId="2" fillId="4" borderId="14" xfId="0" applyFont="1" applyFill="1" applyBorder="1"/>
    <xf numFmtId="0" fontId="3" fillId="4" borderId="14" xfId="0" applyFont="1" applyFill="1" applyBorder="1" applyAlignment="1">
      <alignment horizontal="left"/>
    </xf>
    <xf numFmtId="43" fontId="3" fillId="4" borderId="14" xfId="0" applyNumberFormat="1" applyFont="1" applyFill="1" applyBorder="1"/>
    <xf numFmtId="10" fontId="3" fillId="4" borderId="14" xfId="0" applyNumberFormat="1" applyFont="1" applyFill="1" applyBorder="1"/>
    <xf numFmtId="0" fontId="3" fillId="4" borderId="14" xfId="0" applyFont="1" applyFill="1" applyBorder="1"/>
    <xf numFmtId="43" fontId="3" fillId="4" borderId="3" xfId="0" applyNumberFormat="1" applyFont="1" applyFill="1" applyBorder="1" applyAlignment="1">
      <alignment horizontal="left"/>
    </xf>
    <xf numFmtId="0" fontId="3" fillId="4" borderId="3" xfId="0" applyFont="1" applyFill="1" applyBorder="1"/>
    <xf numFmtId="43" fontId="3" fillId="4" borderId="3" xfId="0" applyNumberFormat="1" applyFont="1" applyFill="1" applyBorder="1"/>
    <xf numFmtId="43" fontId="3" fillId="4" borderId="0" xfId="0" applyNumberFormat="1" applyFont="1" applyFill="1" applyAlignment="1">
      <alignment horizontal="left"/>
    </xf>
    <xf numFmtId="0" fontId="3" fillId="4" borderId="0" xfId="0" applyFont="1" applyFill="1"/>
    <xf numFmtId="43" fontId="3" fillId="4" borderId="0" xfId="0" applyNumberFormat="1" applyFont="1" applyFill="1"/>
    <xf numFmtId="43" fontId="3" fillId="4" borderId="13" xfId="0" applyNumberFormat="1" applyFont="1" applyFill="1" applyBorder="1" applyAlignment="1">
      <alignment horizontal="left"/>
    </xf>
    <xf numFmtId="0" fontId="3" fillId="4" borderId="13" xfId="0" applyFont="1" applyFill="1" applyBorder="1"/>
    <xf numFmtId="43" fontId="3" fillId="4" borderId="13" xfId="0" applyNumberFormat="1" applyFont="1" applyFill="1" applyBorder="1"/>
    <xf numFmtId="0" fontId="0" fillId="5" borderId="14" xfId="0" applyFill="1" applyBorder="1" applyAlignment="1" applyProtection="1">
      <alignment wrapText="1"/>
      <protection locked="0"/>
    </xf>
    <xf numFmtId="44" fontId="0" fillId="5" borderId="14" xfId="0" applyNumberFormat="1" applyFill="1" applyBorder="1" applyProtection="1">
      <protection locked="0"/>
    </xf>
    <xf numFmtId="10" fontId="0" fillId="5" borderId="14" xfId="0" applyNumberFormat="1" applyFill="1" applyBorder="1" applyProtection="1">
      <protection locked="0"/>
    </xf>
    <xf numFmtId="0" fontId="0" fillId="5" borderId="14" xfId="0" applyFill="1" applyBorder="1" applyAlignment="1" applyProtection="1">
      <alignment horizontal="left" wrapText="1"/>
      <protection locked="0"/>
    </xf>
    <xf numFmtId="0" fontId="3" fillId="4" borderId="20" xfId="0" applyFont="1" applyFill="1" applyBorder="1"/>
    <xf numFmtId="0" fontId="3" fillId="4" borderId="3" xfId="0" applyFont="1" applyFill="1" applyBorder="1" applyAlignment="1">
      <alignment horizontal="left"/>
    </xf>
    <xf numFmtId="0" fontId="3" fillId="4" borderId="21" xfId="0" applyFont="1" applyFill="1" applyBorder="1"/>
    <xf numFmtId="0" fontId="3" fillId="4" borderId="0" xfId="0" applyFont="1" applyFill="1" applyAlignment="1">
      <alignment horizontal="left"/>
    </xf>
    <xf numFmtId="0" fontId="3" fillId="4" borderId="22" xfId="0" applyFont="1" applyFill="1" applyBorder="1"/>
    <xf numFmtId="0" fontId="3" fillId="4" borderId="13" xfId="0" applyFont="1" applyFill="1" applyBorder="1" applyAlignment="1">
      <alignment horizontal="left"/>
    </xf>
    <xf numFmtId="0" fontId="9" fillId="4" borderId="0" xfId="0" applyFont="1" applyFill="1" applyAlignment="1">
      <alignment horizontal="center"/>
    </xf>
    <xf numFmtId="0" fontId="0" fillId="5" borderId="14" xfId="0" applyFill="1" applyBorder="1" applyAlignment="1" applyProtection="1">
      <alignment horizontal="center"/>
      <protection locked="0"/>
    </xf>
    <xf numFmtId="0" fontId="1" fillId="4" borderId="0" xfId="0" applyFont="1" applyFill="1" applyAlignment="1">
      <alignment horizontal="left"/>
    </xf>
    <xf numFmtId="0" fontId="2" fillId="4" borderId="1" xfId="0" applyFont="1" applyFill="1" applyBorder="1"/>
    <xf numFmtId="0" fontId="0" fillId="5" borderId="26" xfId="0" applyFill="1" applyBorder="1" applyAlignment="1" applyProtection="1">
      <alignment wrapText="1"/>
      <protection locked="0"/>
    </xf>
    <xf numFmtId="44" fontId="0" fillId="5" borderId="26" xfId="0" applyNumberFormat="1" applyFill="1" applyBorder="1" applyProtection="1">
      <protection locked="0"/>
    </xf>
    <xf numFmtId="10" fontId="0" fillId="5" borderId="26" xfId="0" applyNumberFormat="1" applyFill="1" applyBorder="1" applyProtection="1">
      <protection locked="0"/>
    </xf>
    <xf numFmtId="0" fontId="3" fillId="4" borderId="0" xfId="0" applyFont="1" applyFill="1" applyAlignment="1">
      <alignment horizontal="center"/>
    </xf>
    <xf numFmtId="0" fontId="3" fillId="4" borderId="0" xfId="0" applyFont="1" applyFill="1" applyAlignment="1">
      <alignment horizontal="center" wrapText="1"/>
    </xf>
    <xf numFmtId="0" fontId="7" fillId="0" borderId="1" xfId="0" applyFont="1" applyBorder="1"/>
    <xf numFmtId="0" fontId="7" fillId="0" borderId="26" xfId="0" applyFont="1" applyBorder="1"/>
    <xf numFmtId="0" fontId="11" fillId="0" borderId="1" xfId="0" applyFont="1" applyBorder="1"/>
    <xf numFmtId="0" fontId="11" fillId="0" borderId="14" xfId="0" applyFont="1" applyBorder="1"/>
    <xf numFmtId="0" fontId="6" fillId="4" borderId="1" xfId="0" applyFont="1" applyFill="1" applyBorder="1" applyAlignment="1">
      <alignment horizontal="left"/>
    </xf>
    <xf numFmtId="0" fontId="1" fillId="4" borderId="2" xfId="0" applyFont="1" applyFill="1" applyBorder="1"/>
    <xf numFmtId="0" fontId="0" fillId="0" borderId="0" xfId="0" applyAlignment="1">
      <alignment horizontal="right"/>
    </xf>
    <xf numFmtId="0" fontId="0" fillId="2" borderId="23" xfId="0" applyFill="1" applyBorder="1" applyAlignment="1">
      <alignment horizontal="left"/>
    </xf>
    <xf numFmtId="0" fontId="0" fillId="2" borderId="24" xfId="0" applyFill="1" applyBorder="1" applyAlignment="1">
      <alignment horizontal="left"/>
    </xf>
    <xf numFmtId="0" fontId="0" fillId="2" borderId="25" xfId="0" applyFill="1" applyBorder="1" applyAlignment="1">
      <alignment horizontal="left"/>
    </xf>
    <xf numFmtId="0" fontId="1" fillId="4" borderId="30" xfId="0" applyFont="1" applyFill="1" applyBorder="1" applyAlignment="1">
      <alignment horizontal="left" wrapText="1"/>
    </xf>
    <xf numFmtId="0" fontId="1" fillId="4" borderId="31" xfId="0" applyFont="1" applyFill="1" applyBorder="1" applyAlignment="1">
      <alignment horizontal="left" wrapText="1"/>
    </xf>
    <xf numFmtId="0" fontId="1" fillId="4" borderId="32" xfId="0" applyFont="1" applyFill="1" applyBorder="1" applyAlignment="1">
      <alignment horizontal="left" wrapText="1"/>
    </xf>
    <xf numFmtId="0" fontId="1" fillId="4" borderId="1" xfId="0" applyFont="1" applyFill="1" applyBorder="1" applyAlignment="1">
      <alignment horizontal="center"/>
    </xf>
    <xf numFmtId="0" fontId="3" fillId="4" borderId="0" xfId="0" applyFont="1" applyFill="1" applyAlignment="1">
      <alignment wrapText="1"/>
    </xf>
    <xf numFmtId="43" fontId="3" fillId="4" borderId="0" xfId="0" applyNumberFormat="1" applyFont="1" applyFill="1" applyAlignment="1">
      <alignment horizontal="center"/>
    </xf>
    <xf numFmtId="10" fontId="3" fillId="4" borderId="0" xfId="0" applyNumberFormat="1" applyFont="1" applyFill="1" applyAlignment="1">
      <alignment horizontal="center"/>
    </xf>
    <xf numFmtId="0" fontId="3" fillId="4" borderId="13" xfId="0" applyFont="1" applyFill="1" applyBorder="1" applyAlignment="1">
      <alignment horizontal="center"/>
    </xf>
    <xf numFmtId="0" fontId="3" fillId="4" borderId="13" xfId="0" applyFont="1" applyFill="1" applyBorder="1" applyAlignment="1">
      <alignment horizontal="center" wrapText="1"/>
    </xf>
    <xf numFmtId="43" fontId="3" fillId="4" borderId="13" xfId="0" applyNumberFormat="1" applyFont="1" applyFill="1" applyBorder="1" applyAlignment="1">
      <alignment horizontal="center"/>
    </xf>
    <xf numFmtId="10" fontId="3" fillId="4" borderId="13" xfId="0" applyNumberFormat="1" applyFont="1" applyFill="1" applyBorder="1" applyAlignment="1">
      <alignment horizontal="center"/>
    </xf>
    <xf numFmtId="0" fontId="7" fillId="3" borderId="26" xfId="0" applyFont="1" applyFill="1" applyBorder="1" applyAlignment="1">
      <alignment horizontal="center"/>
    </xf>
    <xf numFmtId="0" fontId="0" fillId="0" borderId="14" xfId="0" applyBorder="1" applyAlignment="1">
      <alignment wrapText="1"/>
    </xf>
    <xf numFmtId="0" fontId="0" fillId="0" borderId="26" xfId="0" applyBorder="1" applyAlignment="1">
      <alignment wrapText="1"/>
    </xf>
    <xf numFmtId="44" fontId="0" fillId="0" borderId="26" xfId="0" applyNumberFormat="1" applyBorder="1"/>
    <xf numFmtId="10" fontId="0" fillId="0" borderId="26" xfId="0" applyNumberFormat="1" applyBorder="1"/>
    <xf numFmtId="43" fontId="0" fillId="0" borderId="14" xfId="0" applyNumberFormat="1" applyBorder="1"/>
    <xf numFmtId="0" fontId="7" fillId="0" borderId="14" xfId="0" applyFont="1" applyBorder="1" applyAlignment="1">
      <alignment horizontal="center"/>
    </xf>
    <xf numFmtId="43" fontId="0" fillId="3" borderId="26" xfId="0" applyNumberFormat="1" applyFill="1" applyBorder="1"/>
    <xf numFmtId="0" fontId="7" fillId="3" borderId="14" xfId="0" applyFont="1" applyFill="1" applyBorder="1" applyAlignment="1">
      <alignment horizontal="center"/>
    </xf>
    <xf numFmtId="43" fontId="0" fillId="0" borderId="26" xfId="0" applyNumberFormat="1" applyBorder="1"/>
    <xf numFmtId="0" fontId="12" fillId="4" borderId="14" xfId="0" applyFont="1" applyFill="1" applyBorder="1" applyAlignment="1">
      <alignment horizontal="center"/>
    </xf>
    <xf numFmtId="0" fontId="3" fillId="4" borderId="14" xfId="0" applyFont="1" applyFill="1" applyBorder="1" applyAlignment="1">
      <alignment wrapText="1"/>
    </xf>
    <xf numFmtId="44" fontId="3" fillId="4" borderId="14" xfId="0" applyNumberFormat="1" applyFont="1" applyFill="1" applyBorder="1"/>
    <xf numFmtId="10" fontId="0" fillId="0" borderId="14" xfId="0" applyNumberFormat="1" applyBorder="1"/>
    <xf numFmtId="0" fontId="0" fillId="0" borderId="14" xfId="0" applyBorder="1"/>
    <xf numFmtId="0" fontId="3" fillId="4" borderId="14" xfId="0" applyFont="1" applyFill="1" applyBorder="1" applyAlignment="1">
      <alignment horizontal="center"/>
    </xf>
    <xf numFmtId="10" fontId="3" fillId="4" borderId="0" xfId="0" applyNumberFormat="1" applyFont="1" applyFill="1" applyAlignment="1">
      <alignment horizontal="left"/>
    </xf>
    <xf numFmtId="0" fontId="7" fillId="0" borderId="14" xfId="0" applyFont="1" applyBorder="1" applyAlignment="1">
      <alignment wrapText="1"/>
    </xf>
    <xf numFmtId="44" fontId="7" fillId="0" borderId="14" xfId="0" applyNumberFormat="1" applyFont="1" applyBorder="1"/>
    <xf numFmtId="0" fontId="7" fillId="3" borderId="18" xfId="0" applyFont="1" applyFill="1" applyBorder="1" applyAlignment="1">
      <alignment horizontal="center"/>
    </xf>
    <xf numFmtId="0" fontId="7" fillId="0" borderId="19" xfId="0" applyFont="1" applyBorder="1" applyAlignment="1">
      <alignment wrapText="1"/>
    </xf>
    <xf numFmtId="44" fontId="7" fillId="0" borderId="19" xfId="0" applyNumberFormat="1" applyFont="1" applyBorder="1"/>
    <xf numFmtId="44" fontId="0" fillId="0" borderId="19" xfId="0" applyNumberFormat="1" applyBorder="1"/>
    <xf numFmtId="0" fontId="2" fillId="4" borderId="20" xfId="0" applyFont="1" applyFill="1" applyBorder="1"/>
    <xf numFmtId="0" fontId="3" fillId="4" borderId="3" xfId="0" applyFont="1" applyFill="1" applyBorder="1" applyAlignment="1">
      <alignment wrapText="1"/>
    </xf>
    <xf numFmtId="0" fontId="13" fillId="4" borderId="22" xfId="0" applyFont="1" applyFill="1" applyBorder="1"/>
    <xf numFmtId="0" fontId="3" fillId="4" borderId="13" xfId="0" applyFont="1" applyFill="1" applyBorder="1" applyAlignment="1">
      <alignment wrapText="1"/>
    </xf>
    <xf numFmtId="0" fontId="0" fillId="0" borderId="0" xfId="0" applyAlignment="1">
      <alignment wrapText="1"/>
    </xf>
    <xf numFmtId="0" fontId="2" fillId="4" borderId="13" xfId="0" applyFont="1" applyFill="1" applyBorder="1"/>
    <xf numFmtId="0" fontId="0" fillId="4" borderId="0" xfId="0" applyFill="1" applyAlignment="1">
      <alignment horizontal="left"/>
    </xf>
    <xf numFmtId="0" fontId="10" fillId="4" borderId="0" xfId="0" applyFont="1" applyFill="1" applyAlignment="1">
      <alignment wrapText="1"/>
    </xf>
    <xf numFmtId="0" fontId="4" fillId="3" borderId="0" xfId="0" applyFont="1" applyFill="1" applyAlignment="1">
      <alignment wrapText="1"/>
    </xf>
    <xf numFmtId="0" fontId="5" fillId="3" borderId="0" xfId="0" applyFont="1" applyFill="1" applyAlignment="1">
      <alignment wrapText="1"/>
    </xf>
    <xf numFmtId="0" fontId="4" fillId="3" borderId="0" xfId="0" applyFont="1" applyFill="1" applyAlignment="1">
      <alignment vertical="justify" wrapText="1"/>
    </xf>
    <xf numFmtId="0" fontId="4" fillId="0" borderId="0" xfId="0" applyFont="1" applyAlignment="1">
      <alignment vertical="justify"/>
    </xf>
    <xf numFmtId="0" fontId="4" fillId="3" borderId="0" xfId="0" applyFont="1" applyFill="1" applyAlignment="1">
      <alignment vertical="top" wrapText="1"/>
    </xf>
    <xf numFmtId="0" fontId="0" fillId="3" borderId="0" xfId="0" applyFill="1" applyAlignment="1">
      <alignment wrapText="1"/>
    </xf>
    <xf numFmtId="0" fontId="4" fillId="0" borderId="0" xfId="0" applyFont="1" applyAlignment="1">
      <alignment vertical="top" wrapText="1"/>
    </xf>
    <xf numFmtId="0" fontId="4" fillId="0" borderId="0" xfId="0" applyFont="1" applyAlignment="1">
      <alignment horizontal="left" vertical="center" wrapText="1"/>
    </xf>
    <xf numFmtId="0" fontId="15" fillId="0" borderId="14" xfId="0" applyFont="1" applyBorder="1"/>
    <xf numFmtId="0" fontId="2" fillId="4" borderId="0" xfId="0" applyFont="1" applyFill="1"/>
    <xf numFmtId="0" fontId="7" fillId="0" borderId="19" xfId="0" applyFont="1" applyBorder="1"/>
    <xf numFmtId="0" fontId="13" fillId="4" borderId="21" xfId="0" applyFont="1" applyFill="1" applyBorder="1"/>
    <xf numFmtId="0" fontId="2" fillId="4" borderId="21" xfId="0" applyFont="1" applyFill="1" applyBorder="1"/>
    <xf numFmtId="43" fontId="19" fillId="4" borderId="3" xfId="0" applyNumberFormat="1" applyFont="1" applyFill="1" applyBorder="1" applyAlignment="1">
      <alignment horizontal="left"/>
    </xf>
    <xf numFmtId="43" fontId="19" fillId="4" borderId="13" xfId="0" applyNumberFormat="1" applyFont="1" applyFill="1" applyBorder="1" applyAlignment="1">
      <alignment horizontal="left"/>
    </xf>
    <xf numFmtId="0" fontId="3" fillId="4" borderId="27" xfId="0" applyFont="1" applyFill="1" applyBorder="1" applyAlignment="1">
      <alignment wrapText="1"/>
    </xf>
    <xf numFmtId="0" fontId="3" fillId="4" borderId="29" xfId="0" applyFont="1" applyFill="1" applyBorder="1" applyAlignment="1">
      <alignment wrapText="1"/>
    </xf>
    <xf numFmtId="0" fontId="3" fillId="4" borderId="28" xfId="0" applyFont="1" applyFill="1" applyBorder="1" applyAlignment="1">
      <alignment wrapText="1"/>
    </xf>
    <xf numFmtId="10" fontId="0" fillId="5" borderId="19" xfId="0" applyNumberFormat="1" applyFill="1" applyBorder="1" applyProtection="1">
      <protection locked="0"/>
    </xf>
    <xf numFmtId="43" fontId="0" fillId="3" borderId="19" xfId="0" applyNumberFormat="1" applyFill="1" applyBorder="1"/>
    <xf numFmtId="43" fontId="19" fillId="4" borderId="0" xfId="0" applyNumberFormat="1" applyFont="1" applyFill="1" applyAlignment="1">
      <alignment horizontal="left"/>
    </xf>
    <xf numFmtId="43" fontId="19" fillId="4" borderId="27" xfId="0" applyNumberFormat="1" applyFont="1" applyFill="1" applyBorder="1"/>
    <xf numFmtId="43" fontId="19" fillId="4" borderId="29" xfId="0" applyNumberFormat="1" applyFont="1" applyFill="1" applyBorder="1"/>
    <xf numFmtId="43" fontId="19" fillId="4" borderId="28" xfId="0" applyNumberFormat="1" applyFont="1" applyFill="1" applyBorder="1"/>
    <xf numFmtId="43" fontId="20" fillId="4" borderId="0" xfId="0" applyNumberFormat="1" applyFont="1" applyFill="1" applyAlignment="1">
      <alignment horizontal="right"/>
    </xf>
    <xf numFmtId="0" fontId="21" fillId="4" borderId="0" xfId="0" applyFont="1" applyFill="1" applyAlignment="1">
      <alignment horizontal="right"/>
    </xf>
    <xf numFmtId="0" fontId="18" fillId="4" borderId="21" xfId="0" applyFont="1" applyFill="1" applyBorder="1"/>
    <xf numFmtId="0" fontId="0" fillId="0" borderId="19" xfId="0" applyBorder="1"/>
    <xf numFmtId="0" fontId="0" fillId="0" borderId="19" xfId="0" applyBorder="1" applyAlignment="1">
      <alignment wrapText="1"/>
    </xf>
    <xf numFmtId="0" fontId="21" fillId="4" borderId="0" xfId="0" applyFont="1" applyFill="1" applyAlignment="1">
      <alignment horizontal="right" wrapText="1"/>
    </xf>
    <xf numFmtId="0" fontId="7" fillId="5" borderId="10" xfId="0" applyFont="1" applyFill="1" applyBorder="1" applyAlignment="1" applyProtection="1">
      <alignment horizontal="left" wrapText="1"/>
      <protection locked="0"/>
    </xf>
    <xf numFmtId="0" fontId="7" fillId="5" borderId="11" xfId="0" applyFont="1" applyFill="1" applyBorder="1" applyAlignment="1" applyProtection="1">
      <alignment horizontal="left" wrapText="1"/>
      <protection locked="0"/>
    </xf>
    <xf numFmtId="0" fontId="7" fillId="5" borderId="12" xfId="0" applyFont="1" applyFill="1" applyBorder="1" applyAlignment="1" applyProtection="1">
      <alignment horizontal="left" wrapText="1"/>
      <protection locked="0"/>
    </xf>
    <xf numFmtId="164" fontId="7" fillId="5" borderId="7" xfId="0" applyNumberFormat="1" applyFont="1" applyFill="1" applyBorder="1" applyAlignment="1" applyProtection="1">
      <alignment horizontal="left" wrapText="1"/>
      <protection locked="0"/>
    </xf>
    <xf numFmtId="164" fontId="7" fillId="5" borderId="8" xfId="0" applyNumberFormat="1" applyFont="1" applyFill="1" applyBorder="1" applyAlignment="1" applyProtection="1">
      <alignment horizontal="left" wrapText="1"/>
      <protection locked="0"/>
    </xf>
    <xf numFmtId="164" fontId="7" fillId="5" borderId="9" xfId="0" applyNumberFormat="1" applyFont="1" applyFill="1" applyBorder="1" applyAlignment="1" applyProtection="1">
      <alignment horizontal="left" wrapText="1"/>
      <protection locked="0"/>
    </xf>
    <xf numFmtId="0" fontId="1" fillId="4" borderId="10" xfId="0" applyFont="1" applyFill="1" applyBorder="1" applyAlignment="1">
      <alignment horizontal="left" wrapText="1"/>
    </xf>
    <xf numFmtId="0" fontId="1" fillId="4" borderId="11" xfId="0" applyFont="1" applyFill="1" applyBorder="1" applyAlignment="1">
      <alignment horizontal="left" wrapText="1"/>
    </xf>
    <xf numFmtId="0" fontId="1" fillId="4" borderId="12" xfId="0" applyFont="1" applyFill="1" applyBorder="1" applyAlignment="1">
      <alignment horizontal="left" wrapText="1"/>
    </xf>
    <xf numFmtId="0" fontId="7" fillId="5" borderId="4" xfId="0" applyFont="1" applyFill="1" applyBorder="1" applyAlignment="1" applyProtection="1">
      <alignment horizontal="left" wrapText="1"/>
      <protection locked="0"/>
    </xf>
    <xf numFmtId="0" fontId="7" fillId="5" borderId="5" xfId="0" applyFont="1" applyFill="1" applyBorder="1" applyAlignment="1" applyProtection="1">
      <alignment horizontal="left" wrapText="1"/>
      <protection locked="0"/>
    </xf>
    <xf numFmtId="0" fontId="7" fillId="5" borderId="6" xfId="0" applyFont="1" applyFill="1" applyBorder="1" applyAlignment="1" applyProtection="1">
      <alignment horizontal="left" wrapText="1"/>
      <protection locked="0"/>
    </xf>
    <xf numFmtId="0" fontId="7" fillId="5" borderId="7" xfId="0" applyFont="1" applyFill="1" applyBorder="1" applyAlignment="1" applyProtection="1">
      <alignment horizontal="left" wrapText="1"/>
      <protection locked="0"/>
    </xf>
    <xf numFmtId="0" fontId="7" fillId="5" borderId="8" xfId="0" applyFont="1" applyFill="1" applyBorder="1" applyAlignment="1" applyProtection="1">
      <alignment horizontal="left" wrapText="1"/>
      <protection locked="0"/>
    </xf>
    <xf numFmtId="0" fontId="7" fillId="5" borderId="9" xfId="0" applyFont="1" applyFill="1" applyBorder="1" applyAlignment="1" applyProtection="1">
      <alignment horizontal="left" wrapText="1"/>
      <protection locked="0"/>
    </xf>
    <xf numFmtId="0" fontId="1" fillId="4" borderId="4" xfId="0" applyFont="1" applyFill="1" applyBorder="1" applyAlignment="1">
      <alignment horizontal="left" wrapText="1"/>
    </xf>
    <xf numFmtId="0" fontId="1" fillId="4" borderId="5" xfId="0" applyFont="1" applyFill="1" applyBorder="1" applyAlignment="1">
      <alignment horizontal="left" wrapText="1"/>
    </xf>
    <xf numFmtId="0" fontId="1" fillId="4" borderId="6" xfId="0" applyFont="1" applyFill="1" applyBorder="1" applyAlignment="1">
      <alignment horizontal="left" wrapText="1"/>
    </xf>
    <xf numFmtId="0" fontId="1" fillId="4" borderId="7" xfId="0" applyFont="1" applyFill="1" applyBorder="1" applyAlignment="1">
      <alignment horizontal="left" wrapText="1"/>
    </xf>
    <xf numFmtId="0" fontId="1" fillId="4" borderId="8" xfId="0" applyFont="1" applyFill="1" applyBorder="1" applyAlignment="1">
      <alignment horizontal="left" wrapText="1"/>
    </xf>
    <xf numFmtId="0" fontId="1" fillId="4" borderId="9" xfId="0" applyFont="1" applyFill="1" applyBorder="1" applyAlignment="1">
      <alignment horizontal="left" wrapText="1"/>
    </xf>
    <xf numFmtId="0" fontId="1" fillId="4" borderId="10" xfId="1" applyFont="1" applyFill="1" applyBorder="1" applyAlignment="1" applyProtection="1">
      <alignment horizontal="left" wrapText="1"/>
    </xf>
  </cellXfs>
  <cellStyles count="2">
    <cellStyle name="Hyperlink" xfId="1" builtinId="8"/>
    <cellStyle name="Standaard" xfId="0" builtinId="0"/>
  </cellStyles>
  <dxfs count="0"/>
  <tableStyles count="0" defaultTableStyle="TableStyleMedium2" defaultPivotStyle="PivotStyleLight16"/>
  <colors>
    <mruColors>
      <color rgb="FF173583"/>
      <color rgb="FFC2E7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veenstra@alpha-adviesbureau.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73583"/>
  </sheetPr>
  <dimension ref="A1:G61"/>
  <sheetViews>
    <sheetView showGridLines="0" tabSelected="1" zoomScale="85" zoomScaleNormal="85" zoomScaleSheetLayoutView="100" workbookViewId="0">
      <pane ySplit="1" topLeftCell="A2" activePane="bottomLeft" state="frozen"/>
      <selection pane="bottomLeft" activeCell="D17" sqref="D17:G17"/>
    </sheetView>
  </sheetViews>
  <sheetFormatPr defaultColWidth="9.140625" defaultRowHeight="0" customHeight="1" zeroHeight="1" x14ac:dyDescent="0.25"/>
  <cols>
    <col min="1" max="1" width="2.42578125" customWidth="1"/>
    <col min="2" max="2" width="48.140625" style="64" bestFit="1" customWidth="1"/>
    <col min="3" max="3" width="9.140625" customWidth="1"/>
    <col min="4" max="4" width="14" customWidth="1"/>
    <col min="5" max="5" width="4.85546875" customWidth="1"/>
    <col min="6" max="6" width="23.5703125" bestFit="1" customWidth="1"/>
    <col min="7" max="7" width="23.7109375" customWidth="1"/>
  </cols>
  <sheetData>
    <row r="1" spans="1:7" ht="26.25" x14ac:dyDescent="0.4">
      <c r="A1" s="15"/>
      <c r="B1" s="62" t="s">
        <v>0</v>
      </c>
      <c r="C1" s="63"/>
      <c r="D1" s="63"/>
      <c r="E1" s="63"/>
      <c r="F1" s="63"/>
      <c r="G1" s="63"/>
    </row>
    <row r="2" spans="1:7" ht="15" x14ac:dyDescent="0.25">
      <c r="A2" s="15"/>
    </row>
    <row r="3" spans="1:7" ht="15" x14ac:dyDescent="0.25">
      <c r="A3" s="15"/>
      <c r="B3" s="65" t="s">
        <v>33</v>
      </c>
      <c r="D3" s="155" t="s">
        <v>86</v>
      </c>
      <c r="E3" s="156"/>
      <c r="F3" s="156"/>
      <c r="G3" s="157"/>
    </row>
    <row r="4" spans="1:7" ht="15" x14ac:dyDescent="0.25">
      <c r="A4" s="15"/>
      <c r="B4" s="66" t="s">
        <v>34</v>
      </c>
      <c r="D4" s="146" t="s">
        <v>87</v>
      </c>
      <c r="E4" s="147"/>
      <c r="F4" s="147"/>
      <c r="G4" s="148"/>
    </row>
    <row r="5" spans="1:7" ht="15" x14ac:dyDescent="0.25">
      <c r="A5" s="15"/>
    </row>
    <row r="6" spans="1:7" ht="15" x14ac:dyDescent="0.25">
      <c r="A6" s="15"/>
      <c r="B6" s="65" t="s">
        <v>69</v>
      </c>
      <c r="D6" s="155" t="s">
        <v>88</v>
      </c>
      <c r="E6" s="156"/>
      <c r="F6" s="156"/>
      <c r="G6" s="157"/>
    </row>
    <row r="7" spans="1:7" ht="15" x14ac:dyDescent="0.25">
      <c r="A7" s="15"/>
      <c r="B7" s="67" t="s">
        <v>70</v>
      </c>
      <c r="D7" s="158" t="s">
        <v>89</v>
      </c>
      <c r="E7" s="159"/>
      <c r="F7" s="159"/>
      <c r="G7" s="160"/>
    </row>
    <row r="8" spans="1:7" ht="15" x14ac:dyDescent="0.25">
      <c r="A8" s="15"/>
      <c r="B8" s="66" t="s">
        <v>35</v>
      </c>
      <c r="D8" s="146" t="s">
        <v>90</v>
      </c>
      <c r="E8" s="147"/>
      <c r="F8" s="147"/>
      <c r="G8" s="148"/>
    </row>
    <row r="9" spans="1:7" ht="15" x14ac:dyDescent="0.25">
      <c r="A9" s="15"/>
    </row>
    <row r="10" spans="1:7" ht="15" x14ac:dyDescent="0.25">
      <c r="A10" s="15"/>
      <c r="B10" s="65" t="s">
        <v>63</v>
      </c>
      <c r="D10" s="155" t="s">
        <v>64</v>
      </c>
      <c r="E10" s="156"/>
      <c r="F10" s="156"/>
      <c r="G10" s="157"/>
    </row>
    <row r="11" spans="1:7" ht="15" x14ac:dyDescent="0.25">
      <c r="A11" s="15"/>
      <c r="B11" s="67" t="s">
        <v>5</v>
      </c>
      <c r="D11" s="158" t="s">
        <v>65</v>
      </c>
      <c r="E11" s="159"/>
      <c r="F11" s="159"/>
      <c r="G11" s="160"/>
    </row>
    <row r="12" spans="1:7" ht="15" x14ac:dyDescent="0.25">
      <c r="A12" s="15"/>
      <c r="B12" s="67" t="s">
        <v>67</v>
      </c>
      <c r="D12" s="68" t="s">
        <v>85</v>
      </c>
      <c r="E12" s="69"/>
      <c r="F12" s="69"/>
      <c r="G12" s="70"/>
    </row>
    <row r="13" spans="1:7" ht="15" x14ac:dyDescent="0.25">
      <c r="A13" s="15"/>
      <c r="B13" s="66" t="s">
        <v>68</v>
      </c>
      <c r="D13" s="161" t="s">
        <v>66</v>
      </c>
      <c r="E13" s="147"/>
      <c r="F13" s="147"/>
      <c r="G13" s="148"/>
    </row>
    <row r="14" spans="1:7" ht="15" x14ac:dyDescent="0.25">
      <c r="A14" s="15"/>
    </row>
    <row r="15" spans="1:7" ht="15" x14ac:dyDescent="0.25">
      <c r="A15" s="15"/>
      <c r="B15" s="65" t="s">
        <v>1</v>
      </c>
      <c r="D15" s="149"/>
      <c r="E15" s="150"/>
      <c r="F15" s="150"/>
      <c r="G15" s="151"/>
    </row>
    <row r="16" spans="1:7" ht="15" x14ac:dyDescent="0.25">
      <c r="A16" s="15"/>
      <c r="B16" s="67" t="s">
        <v>2</v>
      </c>
      <c r="D16" s="152"/>
      <c r="E16" s="153"/>
      <c r="F16" s="153"/>
      <c r="G16" s="154"/>
    </row>
    <row r="17" spans="1:7" ht="15" x14ac:dyDescent="0.25">
      <c r="A17" s="15"/>
      <c r="B17" s="67" t="s">
        <v>3</v>
      </c>
      <c r="D17" s="152"/>
      <c r="E17" s="153"/>
      <c r="F17" s="153"/>
      <c r="G17" s="154"/>
    </row>
    <row r="18" spans="1:7" ht="15" x14ac:dyDescent="0.25">
      <c r="A18" s="15"/>
      <c r="B18" s="67" t="s">
        <v>4</v>
      </c>
      <c r="D18" s="152"/>
      <c r="E18" s="153"/>
      <c r="F18" s="153"/>
      <c r="G18" s="154"/>
    </row>
    <row r="19" spans="1:7" ht="15" x14ac:dyDescent="0.25">
      <c r="A19" s="15"/>
      <c r="B19" s="67" t="s">
        <v>5</v>
      </c>
      <c r="D19" s="152"/>
      <c r="E19" s="153"/>
      <c r="F19" s="153"/>
      <c r="G19" s="154"/>
    </row>
    <row r="20" spans="1:7" ht="15" x14ac:dyDescent="0.25">
      <c r="A20" s="15"/>
      <c r="B20" s="67" t="s">
        <v>6</v>
      </c>
      <c r="D20" s="152"/>
      <c r="E20" s="153"/>
      <c r="F20" s="153"/>
      <c r="G20" s="154"/>
    </row>
    <row r="21" spans="1:7" ht="15" x14ac:dyDescent="0.25">
      <c r="A21" s="15"/>
      <c r="B21" s="66" t="s">
        <v>5</v>
      </c>
      <c r="D21" s="140"/>
      <c r="E21" s="141"/>
      <c r="F21" s="141"/>
      <c r="G21" s="142"/>
    </row>
    <row r="22" spans="1:7" ht="15" x14ac:dyDescent="0.25">
      <c r="A22" s="15"/>
      <c r="B22" s="12"/>
    </row>
    <row r="23" spans="1:7" ht="15" x14ac:dyDescent="0.25">
      <c r="A23" s="15"/>
      <c r="B23" s="65" t="s">
        <v>7</v>
      </c>
      <c r="D23" s="149"/>
      <c r="E23" s="150"/>
      <c r="F23" s="150"/>
      <c r="G23" s="151"/>
    </row>
    <row r="24" spans="1:7" ht="15" x14ac:dyDescent="0.25">
      <c r="A24" s="15"/>
      <c r="B24" s="67" t="s">
        <v>5</v>
      </c>
      <c r="D24" s="16"/>
      <c r="E24" s="17"/>
      <c r="F24" s="17"/>
      <c r="G24" s="18"/>
    </row>
    <row r="25" spans="1:7" ht="15" x14ac:dyDescent="0.25">
      <c r="A25" s="15"/>
      <c r="B25" s="67" t="s">
        <v>8</v>
      </c>
      <c r="D25" s="143"/>
      <c r="E25" s="144"/>
      <c r="F25" s="144"/>
      <c r="G25" s="145"/>
    </row>
    <row r="26" spans="1:7" ht="15" x14ac:dyDescent="0.25">
      <c r="A26" s="15"/>
      <c r="B26" s="67" t="s">
        <v>67</v>
      </c>
      <c r="D26" s="143"/>
      <c r="E26" s="144"/>
      <c r="F26" s="144"/>
      <c r="G26" s="145"/>
    </row>
    <row r="27" spans="1:7" ht="15" x14ac:dyDescent="0.25">
      <c r="A27" s="15"/>
      <c r="B27" s="66" t="s">
        <v>68</v>
      </c>
      <c r="D27" s="140"/>
      <c r="E27" s="141"/>
      <c r="F27" s="141"/>
      <c r="G27" s="142"/>
    </row>
    <row r="28" spans="1:7" ht="15" x14ac:dyDescent="0.25">
      <c r="A28" s="15"/>
    </row>
    <row r="29" spans="1:7" ht="15" x14ac:dyDescent="0.25">
      <c r="A29" s="15"/>
      <c r="B29" s="71"/>
      <c r="C29" s="63"/>
      <c r="D29" s="63"/>
      <c r="E29" s="63"/>
      <c r="F29" s="63"/>
      <c r="G29" s="63"/>
    </row>
    <row r="30" spans="1:7" ht="15"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sheetData>
  <sheetProtection algorithmName="SHA-512" hashValue="Ig7dVhUd1d/SBCmGtb8NgjatVN7NKXL1HkjFX+CXJ4vbAphSJbb5atmNLEpEN9tF4ISPW2E2Y9Tq+BNuN47KCA==" saltValue="6c96rO5ueq6w+XphI6ozXQ==" spinCount="100000" sheet="1" objects="1" scenarios="1"/>
  <mergeCells count="19">
    <mergeCell ref="D3:G3"/>
    <mergeCell ref="D6:G6"/>
    <mergeCell ref="D7:G7"/>
    <mergeCell ref="D27:G27"/>
    <mergeCell ref="D26:G26"/>
    <mergeCell ref="D4:G4"/>
    <mergeCell ref="D8:G8"/>
    <mergeCell ref="D21:G21"/>
    <mergeCell ref="D23:G23"/>
    <mergeCell ref="D19:G19"/>
    <mergeCell ref="D20:G20"/>
    <mergeCell ref="D25:G25"/>
    <mergeCell ref="D15:G15"/>
    <mergeCell ref="D16:G16"/>
    <mergeCell ref="D10:G10"/>
    <mergeCell ref="D11:G11"/>
    <mergeCell ref="D13:G13"/>
    <mergeCell ref="D17:G17"/>
    <mergeCell ref="D18:G18"/>
  </mergeCells>
  <hyperlinks>
    <hyperlink ref="D13" r:id="rId1" xr:uid="{ABDA7E26-6E08-4EC0-B693-2CF96833CA83}"/>
  </hyperlinks>
  <pageMargins left="0.7" right="0.7" top="0.75" bottom="0.75" header="0.3" footer="0.3"/>
  <pageSetup paperSize="9" scale="82"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2E76B"/>
    <pageSetUpPr fitToPage="1"/>
  </sheetPr>
  <dimension ref="A1:M96"/>
  <sheetViews>
    <sheetView showGridLines="0" zoomScale="70" zoomScaleNormal="70" zoomScaleSheetLayoutView="85" workbookViewId="0">
      <pane ySplit="3" topLeftCell="A4" activePane="bottomLeft" state="frozen"/>
      <selection activeCell="J7" sqref="J7"/>
      <selection pane="bottomLeft" activeCell="C1" sqref="C1"/>
    </sheetView>
  </sheetViews>
  <sheetFormatPr defaultRowHeight="15" x14ac:dyDescent="0.25"/>
  <cols>
    <col min="1" max="1" width="7" style="12" bestFit="1" customWidth="1"/>
    <col min="2" max="2" width="7.5703125" style="12" bestFit="1" customWidth="1"/>
    <col min="3" max="3" width="37.85546875" customWidth="1"/>
    <col min="4" max="4" width="8.140625" style="5" bestFit="1" customWidth="1"/>
    <col min="5" max="5" width="184.85546875" style="106" customWidth="1"/>
    <col min="6" max="6" width="29.85546875" style="106" bestFit="1" customWidth="1"/>
    <col min="7" max="7" width="22.85546875" style="9" bestFit="1" customWidth="1"/>
    <col min="8" max="8" width="27.7109375" style="10" bestFit="1" customWidth="1"/>
    <col min="9" max="9" width="21.85546875" style="9" bestFit="1" customWidth="1"/>
    <col min="10" max="10" width="22.7109375" customWidth="1"/>
  </cols>
  <sheetData>
    <row r="1" spans="1:13" s="13" customFormat="1" ht="23.25" customHeight="1" x14ac:dyDescent="0.35">
      <c r="A1" s="51"/>
      <c r="B1" s="51"/>
      <c r="C1" s="20" t="s">
        <v>46</v>
      </c>
      <c r="D1" s="19"/>
      <c r="E1" s="72"/>
      <c r="F1" s="72"/>
      <c r="G1" s="21"/>
      <c r="H1" s="22"/>
      <c r="I1" s="134"/>
      <c r="J1" s="135" t="str" cm="1">
        <f t="array" ref="J1:M1">'Algemene gegevens'!D3:G3</f>
        <v xml:space="preserve">Europees openbare aanbesteding Meubilair Hybride Werken </v>
      </c>
      <c r="K1" s="13">
        <v>0</v>
      </c>
      <c r="L1" s="13">
        <v>0</v>
      </c>
      <c r="M1" s="13">
        <v>0</v>
      </c>
    </row>
    <row r="2" spans="1:13" s="13" customFormat="1" ht="23.25" customHeight="1" x14ac:dyDescent="0.35">
      <c r="A2" s="51"/>
      <c r="B2" s="51"/>
      <c r="C2" s="20"/>
      <c r="D2" s="19"/>
      <c r="E2" s="72"/>
      <c r="F2" s="72"/>
      <c r="G2" s="21"/>
      <c r="H2" s="22"/>
      <c r="I2" s="21"/>
      <c r="J2" s="23"/>
    </row>
    <row r="3" spans="1:13" ht="23.25" customHeight="1" x14ac:dyDescent="0.25">
      <c r="A3" s="51" t="s">
        <v>196</v>
      </c>
      <c r="B3" s="51" t="s">
        <v>84</v>
      </c>
      <c r="C3" s="56" t="s">
        <v>134</v>
      </c>
      <c r="D3" s="56" t="s">
        <v>29</v>
      </c>
      <c r="E3" s="57" t="s">
        <v>92</v>
      </c>
      <c r="F3" s="57" t="s">
        <v>231</v>
      </c>
      <c r="G3" s="73" t="s">
        <v>26</v>
      </c>
      <c r="H3" s="74" t="s">
        <v>25</v>
      </c>
      <c r="I3" s="73" t="s">
        <v>24</v>
      </c>
      <c r="J3" s="56" t="s">
        <v>17</v>
      </c>
    </row>
    <row r="4" spans="1:13" ht="15.75" x14ac:dyDescent="0.25">
      <c r="A4" s="51"/>
      <c r="B4" s="51"/>
      <c r="C4" s="52" t="s">
        <v>192</v>
      </c>
      <c r="D4" s="75"/>
      <c r="E4" s="76"/>
      <c r="F4" s="76"/>
      <c r="G4" s="77"/>
      <c r="H4" s="78"/>
      <c r="I4" s="77"/>
      <c r="J4" s="75"/>
    </row>
    <row r="5" spans="1:13" x14ac:dyDescent="0.25">
      <c r="A5" s="51"/>
      <c r="B5" s="51"/>
      <c r="C5" s="61" t="s">
        <v>91</v>
      </c>
      <c r="D5" s="79"/>
      <c r="E5" s="80"/>
      <c r="F5" s="81"/>
      <c r="G5" s="82"/>
      <c r="H5" s="83"/>
      <c r="I5" s="6"/>
      <c r="J5" s="84"/>
    </row>
    <row r="6" spans="1:13" x14ac:dyDescent="0.25">
      <c r="A6" s="51">
        <v>1</v>
      </c>
      <c r="B6" s="51" t="s">
        <v>36</v>
      </c>
      <c r="C6" s="14" t="s">
        <v>107</v>
      </c>
      <c r="D6" s="85">
        <v>3</v>
      </c>
      <c r="E6" s="39"/>
      <c r="F6" s="53"/>
      <c r="G6" s="54">
        <v>0</v>
      </c>
      <c r="H6" s="55">
        <v>0</v>
      </c>
      <c r="I6" s="6">
        <f t="shared" ref="I6" si="0">G6-(H6*G6)</f>
        <v>0</v>
      </c>
      <c r="J6" s="1">
        <f t="shared" ref="J6:J11" si="1">I6*D6</f>
        <v>0</v>
      </c>
    </row>
    <row r="7" spans="1:13" x14ac:dyDescent="0.25">
      <c r="A7" s="51">
        <v>2</v>
      </c>
      <c r="B7" s="51" t="s">
        <v>37</v>
      </c>
      <c r="C7" s="14" t="s">
        <v>93</v>
      </c>
      <c r="D7" s="85">
        <v>18</v>
      </c>
      <c r="E7" s="39"/>
      <c r="F7" s="53"/>
      <c r="G7" s="54">
        <v>0</v>
      </c>
      <c r="H7" s="55">
        <v>0</v>
      </c>
      <c r="I7" s="82">
        <f>G7-(H7*G7)</f>
        <v>0</v>
      </c>
      <c r="J7" s="86">
        <f t="shared" si="1"/>
        <v>0</v>
      </c>
    </row>
    <row r="8" spans="1:13" x14ac:dyDescent="0.25">
      <c r="A8" s="51">
        <v>3</v>
      </c>
      <c r="B8" s="51" t="s">
        <v>38</v>
      </c>
      <c r="C8" s="14" t="s">
        <v>94</v>
      </c>
      <c r="D8" s="87">
        <v>2</v>
      </c>
      <c r="E8" s="39"/>
      <c r="F8" s="53"/>
      <c r="G8" s="54">
        <v>0</v>
      </c>
      <c r="H8" s="55">
        <v>0</v>
      </c>
      <c r="I8" s="6">
        <f t="shared" ref="I8:I9" si="2">G8-(H8*G8)</f>
        <v>0</v>
      </c>
      <c r="J8" s="1">
        <f t="shared" si="1"/>
        <v>0</v>
      </c>
    </row>
    <row r="9" spans="1:13" x14ac:dyDescent="0.25">
      <c r="A9" s="51">
        <v>4</v>
      </c>
      <c r="B9" s="51" t="s">
        <v>75</v>
      </c>
      <c r="C9" s="58" t="s">
        <v>95</v>
      </c>
      <c r="D9" s="87">
        <v>2</v>
      </c>
      <c r="E9" s="39"/>
      <c r="F9" s="53"/>
      <c r="G9" s="54">
        <v>0</v>
      </c>
      <c r="H9" s="55">
        <v>0</v>
      </c>
      <c r="I9" s="82">
        <f t="shared" si="2"/>
        <v>0</v>
      </c>
      <c r="J9" s="86">
        <f t="shared" si="1"/>
        <v>0</v>
      </c>
    </row>
    <row r="10" spans="1:13" x14ac:dyDescent="0.25">
      <c r="A10" s="51">
        <v>5</v>
      </c>
      <c r="B10" s="51" t="s">
        <v>102</v>
      </c>
      <c r="C10" s="58" t="s">
        <v>99</v>
      </c>
      <c r="D10" s="87">
        <v>3</v>
      </c>
      <c r="E10" s="39"/>
      <c r="F10" s="53"/>
      <c r="G10" s="54">
        <v>0</v>
      </c>
      <c r="H10" s="55">
        <v>0</v>
      </c>
      <c r="I10" s="6">
        <f t="shared" ref="I10:I40" si="3">G10-(H10*G10)</f>
        <v>0</v>
      </c>
      <c r="J10" s="1">
        <f t="shared" si="1"/>
        <v>0</v>
      </c>
    </row>
    <row r="11" spans="1:13" x14ac:dyDescent="0.25">
      <c r="A11" s="51">
        <v>6</v>
      </c>
      <c r="B11" s="51" t="s">
        <v>103</v>
      </c>
      <c r="C11" s="58" t="s">
        <v>279</v>
      </c>
      <c r="D11" s="87">
        <v>2</v>
      </c>
      <c r="E11" s="39"/>
      <c r="F11" s="53"/>
      <c r="G11" s="54">
        <v>0</v>
      </c>
      <c r="H11" s="55">
        <v>0</v>
      </c>
      <c r="I11" s="82">
        <f t="shared" si="3"/>
        <v>0</v>
      </c>
      <c r="J11" s="86">
        <f t="shared" si="1"/>
        <v>0</v>
      </c>
    </row>
    <row r="12" spans="1:13" x14ac:dyDescent="0.25">
      <c r="A12" s="51"/>
      <c r="B12" s="51"/>
      <c r="C12" s="60" t="s">
        <v>104</v>
      </c>
      <c r="D12" s="85"/>
      <c r="E12" s="80"/>
      <c r="F12" s="81"/>
      <c r="G12" s="82"/>
      <c r="H12" s="83"/>
      <c r="I12" s="6"/>
      <c r="J12" s="84"/>
    </row>
    <row r="13" spans="1:13" x14ac:dyDescent="0.25">
      <c r="A13" s="51">
        <v>7</v>
      </c>
      <c r="B13" s="51" t="s">
        <v>39</v>
      </c>
      <c r="C13" s="58" t="s">
        <v>280</v>
      </c>
      <c r="D13" s="87">
        <v>1</v>
      </c>
      <c r="E13" s="39"/>
      <c r="F13" s="53"/>
      <c r="G13" s="54">
        <v>0</v>
      </c>
      <c r="H13" s="55">
        <v>0</v>
      </c>
      <c r="I13" s="82">
        <f t="shared" ref="I13:I38" si="4">G13-(H13*G13)</f>
        <v>0</v>
      </c>
      <c r="J13" s="86">
        <f>I13*D13</f>
        <v>0</v>
      </c>
    </row>
    <row r="14" spans="1:13" x14ac:dyDescent="0.25">
      <c r="A14" s="51">
        <v>8</v>
      </c>
      <c r="B14" s="51" t="s">
        <v>40</v>
      </c>
      <c r="C14" s="58" t="s">
        <v>99</v>
      </c>
      <c r="D14" s="87">
        <v>1</v>
      </c>
      <c r="E14" s="39"/>
      <c r="F14" s="53"/>
      <c r="G14" s="54">
        <v>0</v>
      </c>
      <c r="H14" s="55">
        <v>0</v>
      </c>
      <c r="I14" s="6">
        <f t="shared" si="4"/>
        <v>0</v>
      </c>
      <c r="J14" s="1">
        <f>I14*D14</f>
        <v>0</v>
      </c>
    </row>
    <row r="15" spans="1:13" x14ac:dyDescent="0.25">
      <c r="A15" s="51">
        <v>9</v>
      </c>
      <c r="B15" s="51" t="s">
        <v>41</v>
      </c>
      <c r="C15" s="58" t="s">
        <v>281</v>
      </c>
      <c r="D15" s="87">
        <v>3</v>
      </c>
      <c r="E15" s="39"/>
      <c r="F15" s="53"/>
      <c r="G15" s="54">
        <v>0</v>
      </c>
      <c r="H15" s="55">
        <v>0</v>
      </c>
      <c r="I15" s="82">
        <f t="shared" si="4"/>
        <v>0</v>
      </c>
      <c r="J15" s="86">
        <f>I15*D15</f>
        <v>0</v>
      </c>
    </row>
    <row r="16" spans="1:13" x14ac:dyDescent="0.25">
      <c r="A16" s="51">
        <v>10</v>
      </c>
      <c r="B16" s="51" t="s">
        <v>76</v>
      </c>
      <c r="C16" s="58" t="s">
        <v>109</v>
      </c>
      <c r="D16" s="87">
        <v>2</v>
      </c>
      <c r="E16" s="39"/>
      <c r="F16" s="53"/>
      <c r="G16" s="54">
        <v>0</v>
      </c>
      <c r="H16" s="55">
        <v>0</v>
      </c>
      <c r="I16" s="6">
        <f t="shared" si="4"/>
        <v>0</v>
      </c>
      <c r="J16" s="1">
        <f>I16*D16</f>
        <v>0</v>
      </c>
    </row>
    <row r="17" spans="1:10" x14ac:dyDescent="0.25">
      <c r="A17" s="51"/>
      <c r="B17" s="51"/>
      <c r="C17" s="60" t="s">
        <v>114</v>
      </c>
      <c r="D17" s="85"/>
      <c r="E17" s="80"/>
      <c r="F17" s="81"/>
      <c r="G17" s="82"/>
      <c r="H17" s="83"/>
      <c r="I17" s="82"/>
      <c r="J17" s="88"/>
    </row>
    <row r="18" spans="1:10" x14ac:dyDescent="0.25">
      <c r="A18" s="51">
        <v>11</v>
      </c>
      <c r="B18" s="51" t="s">
        <v>42</v>
      </c>
      <c r="C18" s="58" t="s">
        <v>131</v>
      </c>
      <c r="D18" s="87">
        <v>1</v>
      </c>
      <c r="E18" s="39"/>
      <c r="F18" s="53"/>
      <c r="G18" s="54">
        <v>0</v>
      </c>
      <c r="H18" s="55">
        <v>0</v>
      </c>
      <c r="I18" s="6">
        <f t="shared" si="4"/>
        <v>0</v>
      </c>
      <c r="J18" s="1">
        <f t="shared" ref="J18:J34" si="5">I18*D18</f>
        <v>0</v>
      </c>
    </row>
    <row r="19" spans="1:10" x14ac:dyDescent="0.25">
      <c r="A19" s="51">
        <v>12</v>
      </c>
      <c r="B19" s="51" t="s">
        <v>115</v>
      </c>
      <c r="C19" s="58" t="s">
        <v>131</v>
      </c>
      <c r="D19" s="87">
        <v>2</v>
      </c>
      <c r="E19" s="39"/>
      <c r="F19" s="53"/>
      <c r="G19" s="54">
        <v>0</v>
      </c>
      <c r="H19" s="55">
        <v>0</v>
      </c>
      <c r="I19" s="82">
        <f t="shared" si="4"/>
        <v>0</v>
      </c>
      <c r="J19" s="86">
        <f t="shared" si="5"/>
        <v>0</v>
      </c>
    </row>
    <row r="20" spans="1:10" x14ac:dyDescent="0.25">
      <c r="A20" s="51">
        <v>13</v>
      </c>
      <c r="B20" s="51" t="s">
        <v>116</v>
      </c>
      <c r="C20" s="58" t="s">
        <v>282</v>
      </c>
      <c r="D20" s="87">
        <v>4</v>
      </c>
      <c r="E20" s="39"/>
      <c r="F20" s="53"/>
      <c r="G20" s="54">
        <v>0</v>
      </c>
      <c r="H20" s="55">
        <v>0</v>
      </c>
      <c r="I20" s="6">
        <f t="shared" si="4"/>
        <v>0</v>
      </c>
      <c r="J20" s="1">
        <f t="shared" si="5"/>
        <v>0</v>
      </c>
    </row>
    <row r="21" spans="1:10" x14ac:dyDescent="0.25">
      <c r="A21" s="51">
        <v>14</v>
      </c>
      <c r="B21" s="51" t="s">
        <v>117</v>
      </c>
      <c r="C21" s="58" t="s">
        <v>136</v>
      </c>
      <c r="D21" s="87">
        <v>4</v>
      </c>
      <c r="E21" s="39"/>
      <c r="F21" s="53"/>
      <c r="G21" s="54">
        <v>0</v>
      </c>
      <c r="H21" s="55">
        <v>0</v>
      </c>
      <c r="I21" s="82">
        <f t="shared" si="4"/>
        <v>0</v>
      </c>
      <c r="J21" s="86">
        <f t="shared" si="5"/>
        <v>0</v>
      </c>
    </row>
    <row r="22" spans="1:10" x14ac:dyDescent="0.25">
      <c r="A22" s="51">
        <v>15</v>
      </c>
      <c r="B22" s="51" t="s">
        <v>118</v>
      </c>
      <c r="C22" s="58" t="s">
        <v>279</v>
      </c>
      <c r="D22" s="87">
        <v>2</v>
      </c>
      <c r="E22" s="39"/>
      <c r="F22" s="53"/>
      <c r="G22" s="54">
        <v>0</v>
      </c>
      <c r="H22" s="55">
        <v>0</v>
      </c>
      <c r="I22" s="6">
        <f t="shared" si="4"/>
        <v>0</v>
      </c>
      <c r="J22" s="1">
        <f t="shared" si="5"/>
        <v>0</v>
      </c>
    </row>
    <row r="23" spans="1:10" x14ac:dyDescent="0.25">
      <c r="A23" s="51">
        <v>16</v>
      </c>
      <c r="B23" s="51" t="s">
        <v>119</v>
      </c>
      <c r="C23" s="58" t="s">
        <v>283</v>
      </c>
      <c r="D23" s="87">
        <v>2</v>
      </c>
      <c r="E23" s="39"/>
      <c r="F23" s="53"/>
      <c r="G23" s="54">
        <v>0</v>
      </c>
      <c r="H23" s="55">
        <v>0</v>
      </c>
      <c r="I23" s="82">
        <f t="shared" si="4"/>
        <v>0</v>
      </c>
      <c r="J23" s="86">
        <f t="shared" si="5"/>
        <v>0</v>
      </c>
    </row>
    <row r="24" spans="1:10" x14ac:dyDescent="0.25">
      <c r="A24" s="51">
        <v>17</v>
      </c>
      <c r="B24" s="51" t="s">
        <v>120</v>
      </c>
      <c r="C24" s="58" t="s">
        <v>284</v>
      </c>
      <c r="D24" s="87">
        <v>6</v>
      </c>
      <c r="E24" s="39"/>
      <c r="F24" s="53"/>
      <c r="G24" s="54">
        <v>0</v>
      </c>
      <c r="H24" s="55">
        <v>0</v>
      </c>
      <c r="I24" s="6">
        <f t="shared" si="4"/>
        <v>0</v>
      </c>
      <c r="J24" s="1">
        <f t="shared" si="5"/>
        <v>0</v>
      </c>
    </row>
    <row r="25" spans="1:10" x14ac:dyDescent="0.25">
      <c r="A25" s="51">
        <v>18</v>
      </c>
      <c r="B25" s="51" t="s">
        <v>121</v>
      </c>
      <c r="C25" s="58" t="s">
        <v>285</v>
      </c>
      <c r="D25" s="87">
        <v>3</v>
      </c>
      <c r="E25" s="39"/>
      <c r="F25" s="53"/>
      <c r="G25" s="54">
        <v>0</v>
      </c>
      <c r="H25" s="55">
        <v>0</v>
      </c>
      <c r="I25" s="82">
        <f t="shared" si="4"/>
        <v>0</v>
      </c>
      <c r="J25" s="86">
        <f t="shared" si="5"/>
        <v>0</v>
      </c>
    </row>
    <row r="26" spans="1:10" x14ac:dyDescent="0.25">
      <c r="A26" s="51">
        <v>19</v>
      </c>
      <c r="B26" s="51" t="s">
        <v>122</v>
      </c>
      <c r="C26" s="58" t="s">
        <v>140</v>
      </c>
      <c r="D26" s="87">
        <v>1</v>
      </c>
      <c r="E26" s="39"/>
      <c r="F26" s="53"/>
      <c r="G26" s="54">
        <v>0</v>
      </c>
      <c r="H26" s="55">
        <v>0</v>
      </c>
      <c r="I26" s="6">
        <f t="shared" si="4"/>
        <v>0</v>
      </c>
      <c r="J26" s="1">
        <f t="shared" si="5"/>
        <v>0</v>
      </c>
    </row>
    <row r="27" spans="1:10" x14ac:dyDescent="0.25">
      <c r="A27" s="51">
        <v>20</v>
      </c>
      <c r="B27" s="51" t="s">
        <v>123</v>
      </c>
      <c r="C27" s="58" t="s">
        <v>141</v>
      </c>
      <c r="D27" s="87">
        <v>1</v>
      </c>
      <c r="E27" s="39"/>
      <c r="F27" s="53"/>
      <c r="G27" s="54">
        <v>0</v>
      </c>
      <c r="H27" s="55">
        <v>0</v>
      </c>
      <c r="I27" s="82">
        <f t="shared" si="4"/>
        <v>0</v>
      </c>
      <c r="J27" s="86">
        <f t="shared" si="5"/>
        <v>0</v>
      </c>
    </row>
    <row r="28" spans="1:10" x14ac:dyDescent="0.25">
      <c r="A28" s="51">
        <v>21</v>
      </c>
      <c r="B28" s="51" t="s">
        <v>124</v>
      </c>
      <c r="C28" s="58" t="s">
        <v>314</v>
      </c>
      <c r="D28" s="87">
        <v>2</v>
      </c>
      <c r="E28" s="39"/>
      <c r="F28" s="53"/>
      <c r="G28" s="54">
        <v>0</v>
      </c>
      <c r="H28" s="55">
        <v>0</v>
      </c>
      <c r="I28" s="6">
        <f t="shared" si="4"/>
        <v>0</v>
      </c>
      <c r="J28" s="1">
        <f t="shared" si="5"/>
        <v>0</v>
      </c>
    </row>
    <row r="29" spans="1:10" x14ac:dyDescent="0.25">
      <c r="A29" s="51">
        <v>22</v>
      </c>
      <c r="B29" s="51" t="s">
        <v>125</v>
      </c>
      <c r="C29" s="58" t="s">
        <v>315</v>
      </c>
      <c r="D29" s="87">
        <v>1</v>
      </c>
      <c r="E29" s="39"/>
      <c r="F29" s="53"/>
      <c r="G29" s="54">
        <v>0</v>
      </c>
      <c r="H29" s="55">
        <v>0</v>
      </c>
      <c r="I29" s="82">
        <f t="shared" si="4"/>
        <v>0</v>
      </c>
      <c r="J29" s="86">
        <f t="shared" si="5"/>
        <v>0</v>
      </c>
    </row>
    <row r="30" spans="1:10" x14ac:dyDescent="0.25">
      <c r="A30" s="51">
        <v>23</v>
      </c>
      <c r="B30" s="51" t="s">
        <v>126</v>
      </c>
      <c r="C30" s="58" t="s">
        <v>315</v>
      </c>
      <c r="D30" s="87">
        <v>2</v>
      </c>
      <c r="E30" s="39"/>
      <c r="F30" s="53"/>
      <c r="G30" s="54">
        <v>0</v>
      </c>
      <c r="H30" s="55">
        <v>0</v>
      </c>
      <c r="I30" s="6">
        <f t="shared" si="4"/>
        <v>0</v>
      </c>
      <c r="J30" s="1">
        <f t="shared" si="5"/>
        <v>0</v>
      </c>
    </row>
    <row r="31" spans="1:10" x14ac:dyDescent="0.25">
      <c r="A31" s="51">
        <v>24</v>
      </c>
      <c r="B31" s="51" t="s">
        <v>127</v>
      </c>
      <c r="C31" s="58" t="s">
        <v>315</v>
      </c>
      <c r="D31" s="87">
        <v>1</v>
      </c>
      <c r="E31" s="39"/>
      <c r="F31" s="53"/>
      <c r="G31" s="54">
        <v>0</v>
      </c>
      <c r="H31" s="55">
        <v>0</v>
      </c>
      <c r="I31" s="82">
        <f t="shared" si="4"/>
        <v>0</v>
      </c>
      <c r="J31" s="86">
        <f t="shared" si="5"/>
        <v>0</v>
      </c>
    </row>
    <row r="32" spans="1:10" x14ac:dyDescent="0.25">
      <c r="A32" s="51">
        <v>25</v>
      </c>
      <c r="B32" s="51" t="s">
        <v>128</v>
      </c>
      <c r="C32" s="58" t="s">
        <v>316</v>
      </c>
      <c r="D32" s="87">
        <v>2</v>
      </c>
      <c r="E32" s="39"/>
      <c r="F32" s="53"/>
      <c r="G32" s="54">
        <v>0</v>
      </c>
      <c r="H32" s="55">
        <v>0</v>
      </c>
      <c r="I32" s="6">
        <f t="shared" si="4"/>
        <v>0</v>
      </c>
      <c r="J32" s="1">
        <f t="shared" si="5"/>
        <v>0</v>
      </c>
    </row>
    <row r="33" spans="1:10" x14ac:dyDescent="0.25">
      <c r="A33" s="51">
        <v>26</v>
      </c>
      <c r="B33" s="51" t="s">
        <v>129</v>
      </c>
      <c r="C33" s="58" t="s">
        <v>316</v>
      </c>
      <c r="D33" s="87">
        <v>3</v>
      </c>
      <c r="E33" s="39"/>
      <c r="F33" s="53"/>
      <c r="G33" s="54">
        <v>0</v>
      </c>
      <c r="H33" s="55">
        <v>0</v>
      </c>
      <c r="I33" s="82">
        <f t="shared" si="4"/>
        <v>0</v>
      </c>
      <c r="J33" s="86">
        <f t="shared" si="5"/>
        <v>0</v>
      </c>
    </row>
    <row r="34" spans="1:10" x14ac:dyDescent="0.25">
      <c r="A34" s="51">
        <v>27</v>
      </c>
      <c r="B34" s="51" t="s">
        <v>130</v>
      </c>
      <c r="C34" s="58" t="s">
        <v>316</v>
      </c>
      <c r="D34" s="87">
        <v>2</v>
      </c>
      <c r="E34" s="39"/>
      <c r="F34" s="53"/>
      <c r="G34" s="54">
        <v>0</v>
      </c>
      <c r="H34" s="55">
        <v>0</v>
      </c>
      <c r="I34" s="6">
        <f t="shared" si="4"/>
        <v>0</v>
      </c>
      <c r="J34" s="1">
        <f t="shared" si="5"/>
        <v>0</v>
      </c>
    </row>
    <row r="35" spans="1:10" x14ac:dyDescent="0.25">
      <c r="A35" s="51"/>
      <c r="B35" s="51"/>
      <c r="C35" s="60" t="s">
        <v>135</v>
      </c>
      <c r="D35" s="85"/>
      <c r="E35" s="80"/>
      <c r="F35" s="81"/>
      <c r="G35" s="82"/>
      <c r="H35" s="83"/>
      <c r="I35" s="82"/>
      <c r="J35" s="88"/>
    </row>
    <row r="36" spans="1:10" x14ac:dyDescent="0.25">
      <c r="A36" s="51">
        <v>28</v>
      </c>
      <c r="B36" s="51" t="s">
        <v>45</v>
      </c>
      <c r="C36" s="58" t="s">
        <v>108</v>
      </c>
      <c r="D36" s="87">
        <v>1</v>
      </c>
      <c r="E36" s="39"/>
      <c r="F36" s="53"/>
      <c r="G36" s="54">
        <v>0</v>
      </c>
      <c r="H36" s="55">
        <v>0</v>
      </c>
      <c r="I36" s="6">
        <f t="shared" si="4"/>
        <v>0</v>
      </c>
      <c r="J36" s="1">
        <f>I36*D36</f>
        <v>0</v>
      </c>
    </row>
    <row r="37" spans="1:10" x14ac:dyDescent="0.25">
      <c r="A37" s="51">
        <v>29</v>
      </c>
      <c r="B37" s="51" t="s">
        <v>155</v>
      </c>
      <c r="C37" s="58" t="s">
        <v>93</v>
      </c>
      <c r="D37" s="87">
        <v>4</v>
      </c>
      <c r="E37" s="39"/>
      <c r="F37" s="53"/>
      <c r="G37" s="54">
        <v>0</v>
      </c>
      <c r="H37" s="55">
        <v>0</v>
      </c>
      <c r="I37" s="6">
        <f t="shared" si="4"/>
        <v>0</v>
      </c>
      <c r="J37" s="1">
        <f>I37*D37</f>
        <v>0</v>
      </c>
    </row>
    <row r="38" spans="1:10" x14ac:dyDescent="0.25">
      <c r="A38" s="51">
        <v>30</v>
      </c>
      <c r="B38" s="51" t="s">
        <v>156</v>
      </c>
      <c r="C38" s="58" t="s">
        <v>159</v>
      </c>
      <c r="D38" s="87">
        <v>5</v>
      </c>
      <c r="E38" s="39"/>
      <c r="F38" s="53"/>
      <c r="G38" s="54">
        <v>0</v>
      </c>
      <c r="H38" s="55">
        <v>0</v>
      </c>
      <c r="I38" s="82">
        <f t="shared" si="4"/>
        <v>0</v>
      </c>
      <c r="J38" s="86">
        <f>I38*D38</f>
        <v>0</v>
      </c>
    </row>
    <row r="39" spans="1:10" x14ac:dyDescent="0.25">
      <c r="A39" s="51">
        <v>31</v>
      </c>
      <c r="B39" s="51" t="s">
        <v>157</v>
      </c>
      <c r="C39" s="58" t="s">
        <v>160</v>
      </c>
      <c r="D39" s="87">
        <v>1</v>
      </c>
      <c r="E39" s="39"/>
      <c r="F39" s="53"/>
      <c r="G39" s="54">
        <v>0</v>
      </c>
      <c r="H39" s="55">
        <v>0</v>
      </c>
      <c r="I39" s="6">
        <f t="shared" si="3"/>
        <v>0</v>
      </c>
      <c r="J39" s="1">
        <f>I39*D39</f>
        <v>0</v>
      </c>
    </row>
    <row r="40" spans="1:10" x14ac:dyDescent="0.25">
      <c r="A40" s="51">
        <v>32</v>
      </c>
      <c r="B40" s="51" t="s">
        <v>158</v>
      </c>
      <c r="C40" s="58" t="s">
        <v>159</v>
      </c>
      <c r="D40" s="87">
        <v>8</v>
      </c>
      <c r="E40" s="39"/>
      <c r="F40" s="53"/>
      <c r="G40" s="54">
        <v>0</v>
      </c>
      <c r="H40" s="55">
        <v>0</v>
      </c>
      <c r="I40" s="82">
        <f t="shared" si="3"/>
        <v>0</v>
      </c>
      <c r="J40" s="86">
        <f>I40*D40</f>
        <v>0</v>
      </c>
    </row>
    <row r="41" spans="1:10" x14ac:dyDescent="0.25">
      <c r="A41" s="51"/>
      <c r="B41" s="51"/>
      <c r="C41" s="60" t="s">
        <v>152</v>
      </c>
      <c r="D41" s="87"/>
      <c r="E41" s="80"/>
      <c r="F41" s="81"/>
      <c r="G41" s="82"/>
      <c r="H41" s="83"/>
      <c r="I41" s="6"/>
      <c r="J41" s="84"/>
    </row>
    <row r="42" spans="1:10" x14ac:dyDescent="0.25">
      <c r="A42" s="51">
        <v>33</v>
      </c>
      <c r="B42" s="51" t="s">
        <v>79</v>
      </c>
      <c r="C42" s="58" t="s">
        <v>161</v>
      </c>
      <c r="D42" s="87">
        <v>2</v>
      </c>
      <c r="E42" s="39"/>
      <c r="F42" s="53"/>
      <c r="G42" s="54">
        <v>0</v>
      </c>
      <c r="H42" s="55">
        <v>0</v>
      </c>
      <c r="I42" s="82">
        <f t="shared" ref="I42:I49" si="6">G42-(H42*G42)</f>
        <v>0</v>
      </c>
      <c r="J42" s="86">
        <f>I42*D42</f>
        <v>0</v>
      </c>
    </row>
    <row r="43" spans="1:10" x14ac:dyDescent="0.25">
      <c r="A43" s="51">
        <v>34</v>
      </c>
      <c r="B43" s="51" t="s">
        <v>153</v>
      </c>
      <c r="C43" s="58" t="s">
        <v>162</v>
      </c>
      <c r="D43" s="87">
        <v>2</v>
      </c>
      <c r="E43" s="39"/>
      <c r="F43" s="53"/>
      <c r="G43" s="54">
        <v>0</v>
      </c>
      <c r="H43" s="55">
        <v>0</v>
      </c>
      <c r="I43" s="6">
        <f t="shared" si="6"/>
        <v>0</v>
      </c>
      <c r="J43" s="1">
        <f>I43*D43</f>
        <v>0</v>
      </c>
    </row>
    <row r="44" spans="1:10" x14ac:dyDescent="0.25">
      <c r="A44" s="51">
        <v>35</v>
      </c>
      <c r="B44" s="51" t="s">
        <v>154</v>
      </c>
      <c r="C44" s="58" t="s">
        <v>163</v>
      </c>
      <c r="D44" s="87">
        <v>1</v>
      </c>
      <c r="E44" s="39"/>
      <c r="F44" s="53"/>
      <c r="G44" s="54">
        <v>0</v>
      </c>
      <c r="H44" s="55">
        <v>0</v>
      </c>
      <c r="I44" s="82">
        <f t="shared" si="6"/>
        <v>0</v>
      </c>
      <c r="J44" s="86">
        <f>I44*D44</f>
        <v>0</v>
      </c>
    </row>
    <row r="45" spans="1:10" x14ac:dyDescent="0.25">
      <c r="A45" s="51"/>
      <c r="B45" s="51"/>
      <c r="C45" s="60" t="s">
        <v>166</v>
      </c>
      <c r="D45" s="87"/>
      <c r="E45" s="80"/>
      <c r="F45" s="81"/>
      <c r="G45" s="82"/>
      <c r="H45" s="83"/>
      <c r="I45" s="6"/>
      <c r="J45" s="84"/>
    </row>
    <row r="46" spans="1:10" x14ac:dyDescent="0.25">
      <c r="A46" s="51">
        <v>36</v>
      </c>
      <c r="B46" s="51" t="s">
        <v>80</v>
      </c>
      <c r="C46" s="58" t="s">
        <v>287</v>
      </c>
      <c r="D46" s="87">
        <v>14</v>
      </c>
      <c r="E46" s="39"/>
      <c r="F46" s="53"/>
      <c r="G46" s="54">
        <v>0</v>
      </c>
      <c r="H46" s="55">
        <v>0</v>
      </c>
      <c r="I46" s="82">
        <f t="shared" si="6"/>
        <v>0</v>
      </c>
      <c r="J46" s="86">
        <f>I46*D46</f>
        <v>0</v>
      </c>
    </row>
    <row r="47" spans="1:10" x14ac:dyDescent="0.25">
      <c r="A47" s="51">
        <v>37</v>
      </c>
      <c r="B47" s="51" t="s">
        <v>168</v>
      </c>
      <c r="C47" s="58" t="s">
        <v>286</v>
      </c>
      <c r="D47" s="87">
        <v>6</v>
      </c>
      <c r="E47" s="39"/>
      <c r="F47" s="53"/>
      <c r="G47" s="54">
        <v>0</v>
      </c>
      <c r="H47" s="55">
        <v>0</v>
      </c>
      <c r="I47" s="6">
        <f t="shared" si="6"/>
        <v>0</v>
      </c>
      <c r="J47" s="1">
        <f>I47*D47</f>
        <v>0</v>
      </c>
    </row>
    <row r="48" spans="1:10" x14ac:dyDescent="0.25">
      <c r="A48" s="51"/>
      <c r="B48" s="51"/>
      <c r="C48" s="60" t="s">
        <v>170</v>
      </c>
      <c r="D48" s="87"/>
      <c r="E48" s="80"/>
      <c r="F48" s="81"/>
      <c r="G48" s="82"/>
      <c r="H48" s="83"/>
      <c r="I48" s="6"/>
      <c r="J48" s="84"/>
    </row>
    <row r="49" spans="1:10" x14ac:dyDescent="0.25">
      <c r="A49" s="51">
        <v>38</v>
      </c>
      <c r="B49" s="51" t="s">
        <v>171</v>
      </c>
      <c r="C49" s="58" t="s">
        <v>159</v>
      </c>
      <c r="D49" s="87">
        <v>6</v>
      </c>
      <c r="E49" s="39"/>
      <c r="F49" s="53"/>
      <c r="G49" s="54">
        <v>0</v>
      </c>
      <c r="H49" s="55">
        <v>0</v>
      </c>
      <c r="I49" s="6">
        <f t="shared" si="6"/>
        <v>0</v>
      </c>
      <c r="J49" s="1">
        <f>I49*D49</f>
        <v>0</v>
      </c>
    </row>
    <row r="50" spans="1:10" x14ac:dyDescent="0.25">
      <c r="A50" s="51"/>
      <c r="B50" s="51"/>
      <c r="C50" s="58"/>
      <c r="D50" s="87"/>
      <c r="E50" s="80"/>
      <c r="F50" s="81"/>
      <c r="G50" s="82"/>
      <c r="H50" s="83"/>
      <c r="I50" s="6"/>
      <c r="J50" s="84"/>
    </row>
    <row r="51" spans="1:10" ht="15.75" x14ac:dyDescent="0.25">
      <c r="A51" s="51"/>
      <c r="B51" s="51"/>
      <c r="C51" s="52" t="s">
        <v>193</v>
      </c>
      <c r="D51" s="89"/>
      <c r="E51" s="57" t="s">
        <v>199</v>
      </c>
      <c r="F51" s="90"/>
      <c r="G51" s="73" t="s">
        <v>24</v>
      </c>
      <c r="H51" s="28"/>
      <c r="I51" s="91"/>
      <c r="J51" s="91"/>
    </row>
    <row r="52" spans="1:10" x14ac:dyDescent="0.25">
      <c r="A52" s="51"/>
      <c r="B52" s="51"/>
      <c r="C52" s="60" t="s">
        <v>104</v>
      </c>
      <c r="D52" s="79"/>
      <c r="E52" s="80"/>
      <c r="F52" s="81"/>
      <c r="G52" s="82"/>
      <c r="H52" s="83"/>
      <c r="I52" s="6"/>
      <c r="J52" s="84"/>
    </row>
    <row r="53" spans="1:10" x14ac:dyDescent="0.25">
      <c r="A53" s="51">
        <v>39</v>
      </c>
      <c r="B53" s="51" t="s">
        <v>183</v>
      </c>
      <c r="C53" s="14" t="s">
        <v>184</v>
      </c>
      <c r="D53" s="87">
        <v>2</v>
      </c>
      <c r="E53" s="39"/>
      <c r="F53" s="81"/>
      <c r="G53" s="54">
        <v>0</v>
      </c>
      <c r="H53" s="83"/>
      <c r="I53" s="6">
        <f t="shared" ref="I53" si="7">G53-(H53*G53)</f>
        <v>0</v>
      </c>
      <c r="J53" s="1">
        <f>I53*D53</f>
        <v>0</v>
      </c>
    </row>
    <row r="54" spans="1:10" x14ac:dyDescent="0.25">
      <c r="A54" s="51"/>
      <c r="B54" s="51"/>
      <c r="C54" s="58"/>
      <c r="D54" s="87"/>
      <c r="E54" s="80"/>
      <c r="F54" s="81"/>
      <c r="G54" s="82"/>
      <c r="H54" s="83"/>
      <c r="I54" s="6"/>
      <c r="J54" s="84"/>
    </row>
    <row r="55" spans="1:10" x14ac:dyDescent="0.25">
      <c r="A55" s="51"/>
      <c r="B55" s="51"/>
      <c r="C55" s="60" t="s">
        <v>114</v>
      </c>
      <c r="D55" s="87"/>
      <c r="E55" s="80"/>
      <c r="F55" s="81"/>
      <c r="G55" s="82"/>
      <c r="H55" s="83"/>
      <c r="I55" s="6"/>
      <c r="J55" s="84"/>
    </row>
    <row r="56" spans="1:10" x14ac:dyDescent="0.25">
      <c r="A56" s="51">
        <v>40</v>
      </c>
      <c r="B56" s="51" t="s">
        <v>185</v>
      </c>
      <c r="C56" s="14" t="s">
        <v>186</v>
      </c>
      <c r="D56" s="87">
        <v>3</v>
      </c>
      <c r="E56" s="39"/>
      <c r="F56" s="81"/>
      <c r="G56" s="54">
        <v>0</v>
      </c>
      <c r="H56" s="83"/>
      <c r="I56" s="6">
        <f t="shared" ref="I56:I59" si="8">G56-(H56*G56)</f>
        <v>0</v>
      </c>
      <c r="J56" s="1">
        <f>I56*D56</f>
        <v>0</v>
      </c>
    </row>
    <row r="57" spans="1:10" x14ac:dyDescent="0.25">
      <c r="A57" s="51"/>
      <c r="B57" s="51"/>
      <c r="C57" s="58"/>
      <c r="D57" s="87"/>
      <c r="E57" s="80"/>
      <c r="F57" s="81"/>
      <c r="G57" s="82"/>
      <c r="H57" s="83"/>
      <c r="I57" s="6"/>
      <c r="J57" s="84"/>
    </row>
    <row r="58" spans="1:10" x14ac:dyDescent="0.25">
      <c r="A58" s="51"/>
      <c r="B58" s="51"/>
      <c r="C58" s="60" t="s">
        <v>135</v>
      </c>
      <c r="D58" s="87"/>
      <c r="E58" s="80"/>
      <c r="F58" s="81"/>
      <c r="G58" s="82"/>
      <c r="H58" s="83"/>
      <c r="I58" s="6"/>
      <c r="J58" s="84"/>
    </row>
    <row r="59" spans="1:10" x14ac:dyDescent="0.25">
      <c r="A59" s="51">
        <v>41</v>
      </c>
      <c r="B59" s="51" t="s">
        <v>189</v>
      </c>
      <c r="C59" s="14" t="s">
        <v>190</v>
      </c>
      <c r="D59" s="87">
        <v>3</v>
      </c>
      <c r="E59" s="39"/>
      <c r="F59" s="81"/>
      <c r="G59" s="54">
        <v>0</v>
      </c>
      <c r="H59" s="83"/>
      <c r="I59" s="6">
        <f t="shared" si="8"/>
        <v>0</v>
      </c>
      <c r="J59" s="1">
        <f>I59*D59</f>
        <v>0</v>
      </c>
    </row>
    <row r="60" spans="1:10" x14ac:dyDescent="0.25">
      <c r="A60" s="51"/>
      <c r="B60" s="51"/>
      <c r="C60" s="14"/>
      <c r="D60" s="87"/>
      <c r="E60" s="80"/>
      <c r="F60" s="81"/>
      <c r="G60" s="82"/>
      <c r="H60" s="83"/>
      <c r="I60" s="6"/>
      <c r="J60" s="84"/>
    </row>
    <row r="61" spans="1:10" x14ac:dyDescent="0.25">
      <c r="A61" s="51"/>
      <c r="B61" s="51"/>
      <c r="C61" s="60" t="s">
        <v>104</v>
      </c>
      <c r="D61" s="87"/>
      <c r="E61" s="80"/>
      <c r="F61" s="81"/>
      <c r="G61" s="82"/>
      <c r="H61" s="83"/>
      <c r="I61" s="6"/>
      <c r="J61" s="84"/>
    </row>
    <row r="62" spans="1:10" x14ac:dyDescent="0.25">
      <c r="A62" s="51">
        <v>42</v>
      </c>
      <c r="B62" s="51" t="s">
        <v>213</v>
      </c>
      <c r="C62" s="14" t="s">
        <v>201</v>
      </c>
      <c r="D62" s="87">
        <v>2</v>
      </c>
      <c r="E62" s="39"/>
      <c r="F62" s="80"/>
      <c r="G62" s="40">
        <v>0</v>
      </c>
      <c r="H62" s="92"/>
      <c r="I62" s="6">
        <f t="shared" ref="I62" si="9">G62-(H62*G62)</f>
        <v>0</v>
      </c>
      <c r="J62" s="1">
        <f>I62*D62</f>
        <v>0</v>
      </c>
    </row>
    <row r="63" spans="1:10" x14ac:dyDescent="0.25">
      <c r="A63" s="51"/>
      <c r="B63" s="51"/>
      <c r="C63" s="14"/>
      <c r="D63" s="87"/>
      <c r="E63" s="80"/>
      <c r="F63" s="81"/>
      <c r="G63" s="82"/>
      <c r="H63" s="83"/>
      <c r="I63" s="6"/>
      <c r="J63" s="84"/>
    </row>
    <row r="64" spans="1:10" x14ac:dyDescent="0.25">
      <c r="A64" s="51">
        <v>43</v>
      </c>
      <c r="B64" s="51" t="s">
        <v>214</v>
      </c>
      <c r="C64" s="14" t="s">
        <v>202</v>
      </c>
      <c r="D64" s="87">
        <v>1</v>
      </c>
      <c r="E64" s="39"/>
      <c r="F64" s="80"/>
      <c r="G64" s="40">
        <v>0</v>
      </c>
      <c r="H64" s="92"/>
      <c r="I64" s="6">
        <f t="shared" ref="I64" si="10">G64-(H64*G64)</f>
        <v>0</v>
      </c>
      <c r="J64" s="1">
        <f>I64*D64</f>
        <v>0</v>
      </c>
    </row>
    <row r="65" spans="1:10" x14ac:dyDescent="0.25">
      <c r="A65" s="51"/>
      <c r="B65" s="51"/>
      <c r="C65" s="58"/>
      <c r="D65" s="87"/>
      <c r="E65" s="80"/>
      <c r="F65" s="81"/>
      <c r="G65" s="82"/>
      <c r="H65" s="83"/>
      <c r="I65" s="6"/>
      <c r="J65" s="84"/>
    </row>
    <row r="66" spans="1:10" x14ac:dyDescent="0.25">
      <c r="A66" s="51"/>
      <c r="B66" s="51"/>
      <c r="C66" s="60" t="s">
        <v>114</v>
      </c>
      <c r="D66" s="87"/>
      <c r="E66" s="80"/>
      <c r="F66" s="81"/>
      <c r="G66" s="82"/>
      <c r="H66" s="83"/>
      <c r="I66" s="6"/>
      <c r="J66" s="84"/>
    </row>
    <row r="67" spans="1:10" x14ac:dyDescent="0.25">
      <c r="A67" s="51">
        <v>44</v>
      </c>
      <c r="B67" s="51" t="s">
        <v>215</v>
      </c>
      <c r="C67" s="14" t="s">
        <v>209</v>
      </c>
      <c r="D67" s="87">
        <v>2</v>
      </c>
      <c r="E67" s="39"/>
      <c r="F67" s="80"/>
      <c r="G67" s="40">
        <v>0</v>
      </c>
      <c r="H67" s="92"/>
      <c r="I67" s="6">
        <f t="shared" ref="I67:I69" si="11">G67-(H67*G67)</f>
        <v>0</v>
      </c>
      <c r="J67" s="1">
        <f>I67*D67</f>
        <v>0</v>
      </c>
    </row>
    <row r="68" spans="1:10" x14ac:dyDescent="0.25">
      <c r="A68" s="51"/>
      <c r="B68" s="51"/>
      <c r="C68" s="14"/>
      <c r="D68" s="87"/>
      <c r="E68" s="80"/>
      <c r="F68" s="80"/>
      <c r="G68" s="6"/>
      <c r="H68" s="92"/>
      <c r="I68" s="6"/>
      <c r="J68" s="84"/>
    </row>
    <row r="69" spans="1:10" x14ac:dyDescent="0.25">
      <c r="A69" s="51">
        <v>45</v>
      </c>
      <c r="B69" s="51" t="s">
        <v>216</v>
      </c>
      <c r="C69" s="14" t="s">
        <v>202</v>
      </c>
      <c r="D69" s="87">
        <v>1</v>
      </c>
      <c r="E69" s="39"/>
      <c r="F69" s="80"/>
      <c r="G69" s="40">
        <v>0</v>
      </c>
      <c r="H69" s="92"/>
      <c r="I69" s="6">
        <f t="shared" si="11"/>
        <v>0</v>
      </c>
      <c r="J69" s="1">
        <f>I69*D69</f>
        <v>0</v>
      </c>
    </row>
    <row r="70" spans="1:10" x14ac:dyDescent="0.25">
      <c r="A70" s="51"/>
      <c r="B70" s="51"/>
      <c r="C70" s="14"/>
      <c r="D70" s="87"/>
      <c r="E70" s="80"/>
      <c r="F70" s="81"/>
      <c r="G70" s="82"/>
      <c r="H70" s="83"/>
      <c r="I70" s="6"/>
      <c r="J70" s="84"/>
    </row>
    <row r="71" spans="1:10" ht="15.75" x14ac:dyDescent="0.25">
      <c r="A71" s="51"/>
      <c r="B71" s="51"/>
      <c r="C71" s="52" t="s">
        <v>194</v>
      </c>
      <c r="D71" s="89"/>
      <c r="E71" s="57" t="s">
        <v>199</v>
      </c>
      <c r="F71" s="90"/>
      <c r="G71" s="73" t="s">
        <v>24</v>
      </c>
      <c r="H71" s="28"/>
      <c r="I71" s="91"/>
      <c r="J71" s="91"/>
    </row>
    <row r="72" spans="1:10" x14ac:dyDescent="0.25">
      <c r="A72" s="51"/>
      <c r="B72" s="51"/>
      <c r="C72" s="61" t="s">
        <v>91</v>
      </c>
      <c r="D72" s="87"/>
      <c r="E72" s="80"/>
      <c r="F72" s="81"/>
      <c r="G72" s="82"/>
      <c r="H72" s="83"/>
      <c r="I72" s="6"/>
      <c r="J72" s="84"/>
    </row>
    <row r="73" spans="1:10" x14ac:dyDescent="0.25">
      <c r="A73" s="51">
        <v>46</v>
      </c>
      <c r="B73" s="51" t="s">
        <v>195</v>
      </c>
      <c r="C73" s="14" t="s">
        <v>197</v>
      </c>
      <c r="D73" s="87">
        <v>1</v>
      </c>
      <c r="E73" s="39"/>
      <c r="F73" s="80"/>
      <c r="G73" s="40">
        <v>0</v>
      </c>
      <c r="H73" s="92"/>
      <c r="I73" s="6">
        <f t="shared" ref="I73" si="12">G73-(H73*G73)</f>
        <v>0</v>
      </c>
      <c r="J73" s="1">
        <f>I73*D73</f>
        <v>0</v>
      </c>
    </row>
    <row r="74" spans="1:10" x14ac:dyDescent="0.25">
      <c r="A74" s="51"/>
      <c r="B74" s="51"/>
      <c r="C74" s="58"/>
      <c r="D74" s="87"/>
      <c r="E74" s="80"/>
      <c r="F74" s="81"/>
      <c r="G74" s="82"/>
      <c r="H74" s="83"/>
      <c r="I74" s="6"/>
      <c r="J74" s="84"/>
    </row>
    <row r="75" spans="1:10" x14ac:dyDescent="0.25">
      <c r="A75" s="51"/>
      <c r="B75" s="51"/>
      <c r="C75" s="60" t="s">
        <v>114</v>
      </c>
      <c r="D75" s="87"/>
      <c r="E75" s="80"/>
      <c r="F75" s="81"/>
      <c r="G75" s="82"/>
      <c r="H75" s="83"/>
      <c r="I75" s="6"/>
      <c r="J75" s="84"/>
    </row>
    <row r="76" spans="1:10" x14ac:dyDescent="0.25">
      <c r="A76" s="51">
        <v>47</v>
      </c>
      <c r="B76" s="51" t="s">
        <v>200</v>
      </c>
      <c r="C76" s="14" t="s">
        <v>197</v>
      </c>
      <c r="D76" s="87">
        <v>1</v>
      </c>
      <c r="E76" s="39"/>
      <c r="F76" s="80"/>
      <c r="G76" s="40">
        <v>0</v>
      </c>
      <c r="H76" s="92"/>
      <c r="I76" s="6">
        <f t="shared" ref="I76" si="13">G76-(H76*G76)</f>
        <v>0</v>
      </c>
      <c r="J76" s="1">
        <f>I76*D76</f>
        <v>0</v>
      </c>
    </row>
    <row r="77" spans="1:10" x14ac:dyDescent="0.25">
      <c r="A77" s="51"/>
      <c r="B77" s="51"/>
      <c r="C77" s="58"/>
      <c r="D77" s="87"/>
      <c r="F77" s="81"/>
      <c r="G77" s="82"/>
      <c r="H77" s="83"/>
      <c r="I77" s="6"/>
      <c r="J77" s="84"/>
    </row>
    <row r="78" spans="1:10" x14ac:dyDescent="0.25">
      <c r="A78" s="51">
        <v>48</v>
      </c>
      <c r="B78" s="51" t="s">
        <v>205</v>
      </c>
      <c r="C78" s="14" t="s">
        <v>197</v>
      </c>
      <c r="D78" s="87">
        <v>1</v>
      </c>
      <c r="E78" s="80"/>
      <c r="F78" s="80"/>
      <c r="G78" s="40">
        <v>0</v>
      </c>
      <c r="H78" s="92"/>
      <c r="I78" s="6">
        <f t="shared" ref="I78" si="14">G78-(H78*G78)</f>
        <v>0</v>
      </c>
      <c r="J78" s="1">
        <f>I78*D78</f>
        <v>0</v>
      </c>
    </row>
    <row r="79" spans="1:10" x14ac:dyDescent="0.25">
      <c r="A79" s="51"/>
      <c r="B79" s="51"/>
      <c r="C79" s="58"/>
      <c r="D79" s="87"/>
      <c r="E79" s="80"/>
      <c r="F79" s="81"/>
      <c r="G79" s="82"/>
      <c r="H79" s="83"/>
      <c r="I79" s="6"/>
      <c r="J79" s="84"/>
    </row>
    <row r="80" spans="1:10" x14ac:dyDescent="0.25">
      <c r="A80" s="51">
        <v>49</v>
      </c>
      <c r="B80" s="51" t="s">
        <v>218</v>
      </c>
      <c r="C80" s="60" t="s">
        <v>211</v>
      </c>
      <c r="D80" s="87"/>
      <c r="E80" s="80"/>
      <c r="F80" s="81"/>
      <c r="G80" s="82"/>
      <c r="H80" s="83"/>
      <c r="I80" s="6"/>
      <c r="J80" s="84"/>
    </row>
    <row r="81" spans="1:10" x14ac:dyDescent="0.25">
      <c r="A81" s="51"/>
      <c r="B81" s="51"/>
      <c r="C81" s="14" t="s">
        <v>212</v>
      </c>
      <c r="D81" s="87">
        <v>3</v>
      </c>
      <c r="E81" s="39"/>
      <c r="F81" s="80"/>
      <c r="G81" s="40">
        <v>0</v>
      </c>
      <c r="H81" s="92"/>
      <c r="I81" s="6">
        <f t="shared" ref="I81" si="15">G81-(H81*G81)</f>
        <v>0</v>
      </c>
      <c r="J81" s="1">
        <f>I81*D81</f>
        <v>0</v>
      </c>
    </row>
    <row r="82" spans="1:10" x14ac:dyDescent="0.25">
      <c r="A82" s="51"/>
      <c r="B82" s="51"/>
      <c r="C82" s="14"/>
      <c r="D82" s="87"/>
      <c r="E82" s="80"/>
      <c r="F82" s="81"/>
      <c r="G82" s="82"/>
      <c r="H82" s="83"/>
      <c r="I82" s="6"/>
      <c r="J82" s="84"/>
    </row>
    <row r="83" spans="1:10" ht="15.75" x14ac:dyDescent="0.25">
      <c r="A83" s="51"/>
      <c r="B83" s="51"/>
      <c r="C83" s="25" t="s">
        <v>219</v>
      </c>
      <c r="D83" s="89"/>
      <c r="E83" s="57" t="s">
        <v>92</v>
      </c>
      <c r="F83" s="57" t="s">
        <v>180</v>
      </c>
      <c r="G83" s="73" t="s">
        <v>26</v>
      </c>
      <c r="H83" s="74" t="s">
        <v>25</v>
      </c>
      <c r="I83" s="91"/>
      <c r="J83" s="91"/>
    </row>
    <row r="84" spans="1:10" x14ac:dyDescent="0.25">
      <c r="A84" s="51"/>
      <c r="B84" s="51"/>
      <c r="C84" s="61" t="s">
        <v>223</v>
      </c>
      <c r="D84" s="85"/>
      <c r="E84" s="80"/>
      <c r="F84" s="80"/>
      <c r="G84" s="6"/>
      <c r="H84" s="83"/>
      <c r="I84" s="6"/>
      <c r="J84" s="1"/>
    </row>
    <row r="85" spans="1:10" x14ac:dyDescent="0.25">
      <c r="A85" s="51">
        <v>50</v>
      </c>
      <c r="B85" s="51" t="s">
        <v>220</v>
      </c>
      <c r="C85" s="93" t="s">
        <v>224</v>
      </c>
      <c r="D85" s="85">
        <v>10</v>
      </c>
      <c r="E85" s="39"/>
      <c r="F85" s="80"/>
      <c r="G85" s="40">
        <v>0</v>
      </c>
      <c r="H85" s="55">
        <v>0</v>
      </c>
      <c r="I85" s="6">
        <f t="shared" ref="I85" si="16">G85-(H85*G85)</f>
        <v>0</v>
      </c>
      <c r="J85" s="1">
        <f>I85*D85</f>
        <v>0</v>
      </c>
    </row>
    <row r="86" spans="1:10" x14ac:dyDescent="0.25">
      <c r="A86" s="51"/>
      <c r="B86" s="51"/>
      <c r="C86" s="93"/>
      <c r="D86" s="85"/>
      <c r="E86" s="80"/>
      <c r="F86" s="80"/>
      <c r="G86" s="6"/>
      <c r="H86" s="83"/>
      <c r="I86" s="6"/>
      <c r="J86" s="1"/>
    </row>
    <row r="87" spans="1:10" x14ac:dyDescent="0.25">
      <c r="A87" s="51"/>
      <c r="B87" s="51"/>
      <c r="C87" s="93"/>
      <c r="D87" s="85"/>
      <c r="E87" s="80"/>
      <c r="F87" s="80"/>
      <c r="G87" s="6"/>
      <c r="H87" s="83"/>
      <c r="I87" s="6"/>
      <c r="J87" s="1"/>
    </row>
    <row r="88" spans="1:10" ht="15.75" x14ac:dyDescent="0.25">
      <c r="A88" s="51"/>
      <c r="B88" s="51"/>
      <c r="C88" s="25" t="s">
        <v>81</v>
      </c>
      <c r="D88" s="94"/>
      <c r="E88" s="90"/>
      <c r="F88" s="90"/>
      <c r="G88" s="91" t="s">
        <v>82</v>
      </c>
      <c r="H88" s="95" t="s">
        <v>25</v>
      </c>
      <c r="I88" s="91"/>
      <c r="J88" s="91"/>
    </row>
    <row r="89" spans="1:10" x14ac:dyDescent="0.25">
      <c r="A89" s="51"/>
      <c r="B89" s="51" t="s">
        <v>221</v>
      </c>
      <c r="C89" s="14" t="s">
        <v>296</v>
      </c>
      <c r="D89" s="87"/>
      <c r="E89" s="96"/>
      <c r="F89" s="96"/>
      <c r="G89" s="97">
        <v>12500</v>
      </c>
      <c r="H89" s="41">
        <v>0</v>
      </c>
      <c r="I89" s="6">
        <f t="shared" ref="I89" si="17">G89-(H89*G89)</f>
        <v>12500</v>
      </c>
      <c r="J89" s="1">
        <f>I89</f>
        <v>12500</v>
      </c>
    </row>
    <row r="90" spans="1:10" ht="15.75" x14ac:dyDescent="0.25">
      <c r="A90" s="51"/>
      <c r="B90" s="51"/>
      <c r="C90" s="25" t="s">
        <v>77</v>
      </c>
      <c r="D90" s="94"/>
      <c r="E90" s="90"/>
      <c r="F90" s="90"/>
      <c r="G90" s="91" t="s">
        <v>48</v>
      </c>
      <c r="H90" s="28" t="s">
        <v>49</v>
      </c>
      <c r="I90" s="91"/>
      <c r="J90" s="91"/>
    </row>
    <row r="91" spans="1:10" x14ac:dyDescent="0.25">
      <c r="A91" s="51"/>
      <c r="B91" s="51" t="s">
        <v>222</v>
      </c>
      <c r="C91" s="120" t="s">
        <v>297</v>
      </c>
      <c r="D91" s="98"/>
      <c r="E91" s="99"/>
      <c r="F91" s="99"/>
      <c r="G91" s="100">
        <v>12500</v>
      </c>
      <c r="H91" s="128">
        <v>0</v>
      </c>
      <c r="I91" s="101">
        <f>G91+(H91*G91)</f>
        <v>12500</v>
      </c>
      <c r="J91" s="129">
        <f>I91</f>
        <v>12500</v>
      </c>
    </row>
    <row r="92" spans="1:10" ht="21" x14ac:dyDescent="0.35">
      <c r="A92" s="51"/>
      <c r="B92" s="51"/>
      <c r="C92" s="102"/>
      <c r="D92" s="30"/>
      <c r="E92" s="103"/>
      <c r="F92" s="125"/>
      <c r="G92" s="123"/>
      <c r="H92" s="123"/>
      <c r="I92" s="123"/>
      <c r="J92" s="131"/>
    </row>
    <row r="93" spans="1:10" ht="21" x14ac:dyDescent="0.35">
      <c r="A93" s="51"/>
      <c r="B93" s="51"/>
      <c r="C93" s="122"/>
      <c r="D93" s="33"/>
      <c r="E93" s="72"/>
      <c r="F93" s="126"/>
      <c r="G93" s="130" t="s">
        <v>302</v>
      </c>
      <c r="H93" s="130"/>
      <c r="I93" s="130"/>
      <c r="J93" s="132">
        <f>SUM(J5:J91)</f>
        <v>25000</v>
      </c>
    </row>
    <row r="94" spans="1:10" ht="21" x14ac:dyDescent="0.35">
      <c r="A94" s="51"/>
      <c r="B94" s="51"/>
      <c r="C94" s="121"/>
      <c r="D94" s="33"/>
      <c r="E94" s="72"/>
      <c r="F94" s="126"/>
      <c r="G94" s="130"/>
      <c r="H94" s="130"/>
      <c r="I94" s="130"/>
      <c r="J94" s="132"/>
    </row>
    <row r="95" spans="1:10" ht="21" x14ac:dyDescent="0.35">
      <c r="A95" s="51"/>
      <c r="B95" s="51"/>
      <c r="C95" s="136" t="s">
        <v>181</v>
      </c>
      <c r="D95" s="33"/>
      <c r="E95" s="72"/>
      <c r="F95" s="126"/>
      <c r="G95" s="130" t="s">
        <v>27</v>
      </c>
      <c r="H95" s="130"/>
      <c r="I95" s="130"/>
      <c r="J95" s="132">
        <f>(J93*1.21)-J93</f>
        <v>5250</v>
      </c>
    </row>
    <row r="96" spans="1:10" ht="21" x14ac:dyDescent="0.35">
      <c r="A96" s="51"/>
      <c r="B96" s="51"/>
      <c r="C96" s="104"/>
      <c r="D96" s="36"/>
      <c r="E96" s="105"/>
      <c r="F96" s="127"/>
      <c r="G96" s="124" t="s">
        <v>28</v>
      </c>
      <c r="H96" s="124"/>
      <c r="I96" s="124"/>
      <c r="J96" s="133">
        <f>J93+J95</f>
        <v>30250</v>
      </c>
    </row>
  </sheetData>
  <sheetProtection algorithmName="SHA-512" hashValue="c5gaFjSq3P1W/Pak8PfFb7esYjDBtoqGshcEEAFYr7agFy+zqp9kExiVi0q59el0Jmu2aLVMBKe4vNArpWUAbg==" saltValue="aXDJ6KMI5fTkK5M9z7Dl7A==" spinCount="100000" sheet="1" objects="1" scenarios="1"/>
  <phoneticPr fontId="16" type="noConversion"/>
  <pageMargins left="0.7" right="0.7" top="0.75" bottom="0.75" header="0.3" footer="0.3"/>
  <pageSetup paperSize="9" scale="44" orientation="landscape" r:id="rId1"/>
  <headerFooter>
    <oddFooter>&amp;L&amp;X1)&amp;X aantallen zijn indicatief</oddFooter>
  </headerFooter>
  <ignoredErrors>
    <ignoredError sqref="I51 I71 I6"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3095-BF76-4939-A709-266D15BE61B9}">
  <sheetPr>
    <tabColor rgb="FFC2E76B"/>
  </sheetPr>
  <dimension ref="A1:L44"/>
  <sheetViews>
    <sheetView showGridLines="0" zoomScale="85" zoomScaleNormal="85" workbookViewId="0">
      <pane xSplit="2" ySplit="1" topLeftCell="C2" activePane="bottomRight" state="frozen"/>
      <selection activeCell="D17" sqref="D17:G17"/>
      <selection pane="topRight" activeCell="D17" sqref="D17:G17"/>
      <selection pane="bottomLeft" activeCell="D17" sqref="D17:G17"/>
      <selection pane="bottomRight" activeCell="B44" sqref="B44"/>
    </sheetView>
  </sheetViews>
  <sheetFormatPr defaultRowHeight="15" x14ac:dyDescent="0.25"/>
  <cols>
    <col min="1" max="1" width="4.7109375" bestFit="1" customWidth="1"/>
    <col min="2" max="2" width="99.7109375" customWidth="1"/>
    <col min="3" max="3" width="22.7109375" style="5" customWidth="1"/>
    <col min="4" max="4" width="32.7109375" customWidth="1"/>
    <col min="5" max="5" width="22.7109375" style="9" customWidth="1"/>
    <col min="6" max="6" width="22.7109375" style="10" customWidth="1"/>
    <col min="7" max="7" width="22.7109375" style="9" customWidth="1"/>
    <col min="8" max="8" width="22.7109375" customWidth="1"/>
    <col min="9" max="9" width="43" style="12" customWidth="1"/>
  </cols>
  <sheetData>
    <row r="1" spans="1:12" s="13" customFormat="1" ht="23.25" x14ac:dyDescent="0.35">
      <c r="A1" s="19"/>
      <c r="B1" s="20" t="s">
        <v>32</v>
      </c>
      <c r="C1" s="49"/>
      <c r="D1" s="34"/>
      <c r="E1" s="21"/>
      <c r="F1" s="22"/>
      <c r="G1" s="21"/>
      <c r="H1" s="23"/>
      <c r="I1" s="24" t="str" cm="1">
        <f t="array" ref="I1:L1">'Algemene gegevens'!D3:G3</f>
        <v xml:space="preserve">Europees openbare aanbesteding Meubilair Hybride Werken </v>
      </c>
      <c r="J1" s="13">
        <v>0</v>
      </c>
      <c r="K1" s="13">
        <v>0</v>
      </c>
      <c r="L1" s="13">
        <v>0</v>
      </c>
    </row>
    <row r="2" spans="1:12" x14ac:dyDescent="0.25">
      <c r="A2" s="15"/>
    </row>
    <row r="3" spans="1:12" ht="15.75" x14ac:dyDescent="0.25">
      <c r="A3" s="15"/>
      <c r="B3" s="29" t="s">
        <v>30</v>
      </c>
      <c r="C3" s="26" t="s">
        <v>29</v>
      </c>
      <c r="D3" s="29" t="s">
        <v>9</v>
      </c>
      <c r="E3" s="27" t="s">
        <v>26</v>
      </c>
      <c r="F3" s="28" t="s">
        <v>25</v>
      </c>
      <c r="G3" s="27" t="s">
        <v>24</v>
      </c>
      <c r="H3" s="29" t="s">
        <v>17</v>
      </c>
      <c r="I3" s="26" t="s">
        <v>16</v>
      </c>
    </row>
    <row r="4" spans="1:12" x14ac:dyDescent="0.25">
      <c r="A4" s="15"/>
      <c r="B4" s="42"/>
      <c r="C4" s="50"/>
      <c r="D4" s="39"/>
      <c r="E4" s="40"/>
      <c r="F4" s="41"/>
      <c r="G4" s="6">
        <f>E4-(F4*E4)</f>
        <v>0</v>
      </c>
      <c r="H4" s="1">
        <f>G4*C4</f>
        <v>0</v>
      </c>
      <c r="I4" s="42"/>
    </row>
    <row r="5" spans="1:12" x14ac:dyDescent="0.25">
      <c r="A5" s="15"/>
      <c r="B5" s="42"/>
      <c r="C5" s="50"/>
      <c r="D5" s="39"/>
      <c r="E5" s="40"/>
      <c r="F5" s="41"/>
      <c r="G5" s="6">
        <f t="shared" ref="G5:G40" si="0">E5-(F5*E5)</f>
        <v>0</v>
      </c>
      <c r="H5" s="1">
        <f t="shared" ref="H5:H40" si="1">G5*C5</f>
        <v>0</v>
      </c>
      <c r="I5" s="42"/>
    </row>
    <row r="6" spans="1:12" x14ac:dyDescent="0.25">
      <c r="A6" s="15"/>
      <c r="B6" s="42"/>
      <c r="C6" s="50"/>
      <c r="D6" s="39"/>
      <c r="E6" s="40"/>
      <c r="F6" s="41"/>
      <c r="G6" s="6">
        <f t="shared" si="0"/>
        <v>0</v>
      </c>
      <c r="H6" s="1">
        <f t="shared" si="1"/>
        <v>0</v>
      </c>
      <c r="I6" s="42"/>
    </row>
    <row r="7" spans="1:12" x14ac:dyDescent="0.25">
      <c r="A7" s="15"/>
      <c r="B7" s="42"/>
      <c r="C7" s="50"/>
      <c r="D7" s="39"/>
      <c r="E7" s="40"/>
      <c r="F7" s="41"/>
      <c r="G7" s="6">
        <f t="shared" si="0"/>
        <v>0</v>
      </c>
      <c r="H7" s="1">
        <f t="shared" si="1"/>
        <v>0</v>
      </c>
      <c r="I7" s="42"/>
    </row>
    <row r="8" spans="1:12" x14ac:dyDescent="0.25">
      <c r="A8" s="15"/>
      <c r="B8" s="42"/>
      <c r="C8" s="50"/>
      <c r="D8" s="39"/>
      <c r="E8" s="40"/>
      <c r="F8" s="41"/>
      <c r="G8" s="6">
        <f t="shared" si="0"/>
        <v>0</v>
      </c>
      <c r="H8" s="1">
        <f t="shared" si="1"/>
        <v>0</v>
      </c>
      <c r="I8" s="42"/>
    </row>
    <row r="9" spans="1:12" x14ac:dyDescent="0.25">
      <c r="A9" s="15"/>
      <c r="B9" s="42"/>
      <c r="C9" s="50"/>
      <c r="D9" s="39"/>
      <c r="E9" s="40"/>
      <c r="F9" s="41"/>
      <c r="G9" s="6">
        <f t="shared" si="0"/>
        <v>0</v>
      </c>
      <c r="H9" s="1">
        <f t="shared" si="1"/>
        <v>0</v>
      </c>
      <c r="I9" s="42"/>
    </row>
    <row r="10" spans="1:12" x14ac:dyDescent="0.25">
      <c r="A10" s="15"/>
      <c r="B10" s="42"/>
      <c r="C10" s="50"/>
      <c r="D10" s="39"/>
      <c r="E10" s="40"/>
      <c r="F10" s="41"/>
      <c r="G10" s="6">
        <f t="shared" si="0"/>
        <v>0</v>
      </c>
      <c r="H10" s="1">
        <f t="shared" si="1"/>
        <v>0</v>
      </c>
      <c r="I10" s="42"/>
    </row>
    <row r="11" spans="1:12" x14ac:dyDescent="0.25">
      <c r="A11" s="15"/>
      <c r="B11" s="42"/>
      <c r="C11" s="50"/>
      <c r="D11" s="39"/>
      <c r="E11" s="40"/>
      <c r="F11" s="41"/>
      <c r="G11" s="6">
        <f t="shared" si="0"/>
        <v>0</v>
      </c>
      <c r="H11" s="1">
        <f t="shared" si="1"/>
        <v>0</v>
      </c>
      <c r="I11" s="42"/>
    </row>
    <row r="12" spans="1:12" x14ac:dyDescent="0.25">
      <c r="A12" s="15"/>
      <c r="B12" s="42"/>
      <c r="C12" s="50"/>
      <c r="D12" s="39"/>
      <c r="E12" s="40"/>
      <c r="F12" s="41"/>
      <c r="G12" s="6">
        <f t="shared" si="0"/>
        <v>0</v>
      </c>
      <c r="H12" s="1">
        <f t="shared" si="1"/>
        <v>0</v>
      </c>
      <c r="I12" s="42"/>
    </row>
    <row r="13" spans="1:12" x14ac:dyDescent="0.25">
      <c r="A13" s="15"/>
      <c r="B13" s="42"/>
      <c r="C13" s="50"/>
      <c r="D13" s="39"/>
      <c r="E13" s="40"/>
      <c r="F13" s="41"/>
      <c r="G13" s="6">
        <f t="shared" si="0"/>
        <v>0</v>
      </c>
      <c r="H13" s="1">
        <f t="shared" si="1"/>
        <v>0</v>
      </c>
      <c r="I13" s="42"/>
    </row>
    <row r="14" spans="1:12" x14ac:dyDescent="0.25">
      <c r="A14" s="15"/>
      <c r="B14" s="42"/>
      <c r="C14" s="50"/>
      <c r="D14" s="39"/>
      <c r="E14" s="40"/>
      <c r="F14" s="41"/>
      <c r="G14" s="6">
        <f t="shared" si="0"/>
        <v>0</v>
      </c>
      <c r="H14" s="1">
        <f t="shared" si="1"/>
        <v>0</v>
      </c>
      <c r="I14" s="42"/>
    </row>
    <row r="15" spans="1:12" x14ac:dyDescent="0.25">
      <c r="A15" s="15"/>
      <c r="B15" s="42"/>
      <c r="C15" s="50"/>
      <c r="D15" s="39"/>
      <c r="E15" s="40"/>
      <c r="F15" s="41"/>
      <c r="G15" s="6">
        <f t="shared" si="0"/>
        <v>0</v>
      </c>
      <c r="H15" s="1">
        <f t="shared" si="1"/>
        <v>0</v>
      </c>
      <c r="I15" s="42"/>
    </row>
    <row r="16" spans="1:12" x14ac:dyDescent="0.25">
      <c r="A16" s="15"/>
      <c r="B16" s="42"/>
      <c r="C16" s="50"/>
      <c r="D16" s="39"/>
      <c r="E16" s="40"/>
      <c r="F16" s="41"/>
      <c r="G16" s="6">
        <f t="shared" si="0"/>
        <v>0</v>
      </c>
      <c r="H16" s="1">
        <f t="shared" si="1"/>
        <v>0</v>
      </c>
      <c r="I16" s="42"/>
    </row>
    <row r="17" spans="1:9" x14ac:dyDescent="0.25">
      <c r="A17" s="15"/>
      <c r="B17" s="42"/>
      <c r="C17" s="50"/>
      <c r="D17" s="39"/>
      <c r="E17" s="40"/>
      <c r="F17" s="41"/>
      <c r="G17" s="6">
        <f t="shared" si="0"/>
        <v>0</v>
      </c>
      <c r="H17" s="1">
        <f t="shared" si="1"/>
        <v>0</v>
      </c>
      <c r="I17" s="42"/>
    </row>
    <row r="18" spans="1:9" x14ac:dyDescent="0.25">
      <c r="A18" s="15"/>
      <c r="B18" s="42"/>
      <c r="C18" s="50"/>
      <c r="D18" s="39"/>
      <c r="E18" s="40"/>
      <c r="F18" s="41"/>
      <c r="G18" s="6">
        <f t="shared" si="0"/>
        <v>0</v>
      </c>
      <c r="H18" s="1">
        <f t="shared" si="1"/>
        <v>0</v>
      </c>
      <c r="I18" s="42"/>
    </row>
    <row r="19" spans="1:9" x14ac:dyDescent="0.25">
      <c r="A19" s="15"/>
      <c r="B19" s="42"/>
      <c r="C19" s="50"/>
      <c r="D19" s="39"/>
      <c r="E19" s="40"/>
      <c r="F19" s="41"/>
      <c r="G19" s="6">
        <f t="shared" si="0"/>
        <v>0</v>
      </c>
      <c r="H19" s="1">
        <f t="shared" si="1"/>
        <v>0</v>
      </c>
      <c r="I19" s="42"/>
    </row>
    <row r="20" spans="1:9" x14ac:dyDescent="0.25">
      <c r="A20" s="15"/>
      <c r="B20" s="42"/>
      <c r="C20" s="50"/>
      <c r="D20" s="39"/>
      <c r="E20" s="40"/>
      <c r="F20" s="41"/>
      <c r="G20" s="6">
        <f t="shared" si="0"/>
        <v>0</v>
      </c>
      <c r="H20" s="1">
        <f t="shared" si="1"/>
        <v>0</v>
      </c>
      <c r="I20" s="42"/>
    </row>
    <row r="21" spans="1:9" x14ac:dyDescent="0.25">
      <c r="A21" s="15"/>
      <c r="B21" s="42"/>
      <c r="C21" s="50"/>
      <c r="D21" s="39"/>
      <c r="E21" s="40"/>
      <c r="F21" s="41"/>
      <c r="G21" s="6">
        <f t="shared" si="0"/>
        <v>0</v>
      </c>
      <c r="H21" s="1">
        <f t="shared" si="1"/>
        <v>0</v>
      </c>
      <c r="I21" s="42"/>
    </row>
    <row r="22" spans="1:9" x14ac:dyDescent="0.25">
      <c r="A22" s="15"/>
      <c r="B22" s="42"/>
      <c r="C22" s="50"/>
      <c r="D22" s="39"/>
      <c r="E22" s="40"/>
      <c r="F22" s="41"/>
      <c r="G22" s="6">
        <f t="shared" si="0"/>
        <v>0</v>
      </c>
      <c r="H22" s="1">
        <f t="shared" si="1"/>
        <v>0</v>
      </c>
      <c r="I22" s="42"/>
    </row>
    <row r="23" spans="1:9" x14ac:dyDescent="0.25">
      <c r="A23" s="15"/>
      <c r="B23" s="42"/>
      <c r="C23" s="50"/>
      <c r="D23" s="39"/>
      <c r="E23" s="40"/>
      <c r="F23" s="41"/>
      <c r="G23" s="6">
        <f t="shared" si="0"/>
        <v>0</v>
      </c>
      <c r="H23" s="1">
        <f t="shared" si="1"/>
        <v>0</v>
      </c>
      <c r="I23" s="42"/>
    </row>
    <row r="24" spans="1:9" x14ac:dyDescent="0.25">
      <c r="A24" s="15"/>
      <c r="B24" s="42"/>
      <c r="C24" s="50"/>
      <c r="D24" s="39"/>
      <c r="E24" s="40"/>
      <c r="F24" s="41"/>
      <c r="G24" s="6">
        <f t="shared" si="0"/>
        <v>0</v>
      </c>
      <c r="H24" s="1">
        <f t="shared" si="1"/>
        <v>0</v>
      </c>
      <c r="I24" s="42"/>
    </row>
    <row r="25" spans="1:9" x14ac:dyDescent="0.25">
      <c r="A25" s="15"/>
      <c r="B25" s="42"/>
      <c r="C25" s="50"/>
      <c r="D25" s="39"/>
      <c r="E25" s="40"/>
      <c r="F25" s="41"/>
      <c r="G25" s="6">
        <f t="shared" si="0"/>
        <v>0</v>
      </c>
      <c r="H25" s="1">
        <f t="shared" si="1"/>
        <v>0</v>
      </c>
      <c r="I25" s="42"/>
    </row>
    <row r="26" spans="1:9" x14ac:dyDescent="0.25">
      <c r="A26" s="15"/>
      <c r="B26" s="42"/>
      <c r="C26" s="50"/>
      <c r="D26" s="39"/>
      <c r="E26" s="40"/>
      <c r="F26" s="41"/>
      <c r="G26" s="6">
        <f t="shared" si="0"/>
        <v>0</v>
      </c>
      <c r="H26" s="1">
        <f t="shared" si="1"/>
        <v>0</v>
      </c>
      <c r="I26" s="42"/>
    </row>
    <row r="27" spans="1:9" x14ac:dyDescent="0.25">
      <c r="A27" s="15"/>
      <c r="B27" s="42"/>
      <c r="C27" s="50"/>
      <c r="D27" s="39"/>
      <c r="E27" s="40"/>
      <c r="F27" s="41"/>
      <c r="G27" s="6">
        <f t="shared" si="0"/>
        <v>0</v>
      </c>
      <c r="H27" s="1">
        <f t="shared" si="1"/>
        <v>0</v>
      </c>
      <c r="I27" s="42"/>
    </row>
    <row r="28" spans="1:9" x14ac:dyDescent="0.25">
      <c r="A28" s="15"/>
      <c r="B28" s="42"/>
      <c r="C28" s="50"/>
      <c r="D28" s="39"/>
      <c r="E28" s="40"/>
      <c r="F28" s="41"/>
      <c r="G28" s="6">
        <f t="shared" si="0"/>
        <v>0</v>
      </c>
      <c r="H28" s="1">
        <f t="shared" si="1"/>
        <v>0</v>
      </c>
      <c r="I28" s="42"/>
    </row>
    <row r="29" spans="1:9" x14ac:dyDescent="0.25">
      <c r="A29" s="15"/>
      <c r="B29" s="42"/>
      <c r="C29" s="50"/>
      <c r="D29" s="39"/>
      <c r="E29" s="40"/>
      <c r="F29" s="41"/>
      <c r="G29" s="6">
        <f t="shared" si="0"/>
        <v>0</v>
      </c>
      <c r="H29" s="1">
        <f t="shared" si="1"/>
        <v>0</v>
      </c>
      <c r="I29" s="42"/>
    </row>
    <row r="30" spans="1:9" x14ac:dyDescent="0.25">
      <c r="A30" s="15"/>
      <c r="B30" s="42"/>
      <c r="C30" s="50"/>
      <c r="D30" s="39"/>
      <c r="E30" s="40"/>
      <c r="F30" s="41"/>
      <c r="G30" s="6">
        <f t="shared" si="0"/>
        <v>0</v>
      </c>
      <c r="H30" s="1">
        <f t="shared" si="1"/>
        <v>0</v>
      </c>
      <c r="I30" s="42"/>
    </row>
    <row r="31" spans="1:9" x14ac:dyDescent="0.25">
      <c r="A31" s="15"/>
      <c r="B31" s="42"/>
      <c r="C31" s="50"/>
      <c r="D31" s="39"/>
      <c r="E31" s="40"/>
      <c r="F31" s="41"/>
      <c r="G31" s="6">
        <f t="shared" si="0"/>
        <v>0</v>
      </c>
      <c r="H31" s="1">
        <f t="shared" si="1"/>
        <v>0</v>
      </c>
      <c r="I31" s="42"/>
    </row>
    <row r="32" spans="1:9" x14ac:dyDescent="0.25">
      <c r="A32" s="15"/>
      <c r="B32" s="42"/>
      <c r="C32" s="50"/>
      <c r="D32" s="39"/>
      <c r="E32" s="40"/>
      <c r="F32" s="41"/>
      <c r="G32" s="6">
        <f t="shared" si="0"/>
        <v>0</v>
      </c>
      <c r="H32" s="1">
        <f t="shared" si="1"/>
        <v>0</v>
      </c>
      <c r="I32" s="42"/>
    </row>
    <row r="33" spans="1:9" x14ac:dyDescent="0.25">
      <c r="A33" s="15"/>
      <c r="B33" s="42"/>
      <c r="C33" s="50"/>
      <c r="D33" s="39"/>
      <c r="E33" s="40"/>
      <c r="F33" s="41"/>
      <c r="G33" s="6">
        <f t="shared" si="0"/>
        <v>0</v>
      </c>
      <c r="H33" s="1">
        <f t="shared" si="1"/>
        <v>0</v>
      </c>
      <c r="I33" s="42"/>
    </row>
    <row r="34" spans="1:9" x14ac:dyDescent="0.25">
      <c r="A34" s="15"/>
      <c r="B34" s="42"/>
      <c r="C34" s="50"/>
      <c r="D34" s="39"/>
      <c r="E34" s="40"/>
      <c r="F34" s="41"/>
      <c r="G34" s="6">
        <f t="shared" si="0"/>
        <v>0</v>
      </c>
      <c r="H34" s="1">
        <f t="shared" si="1"/>
        <v>0</v>
      </c>
      <c r="I34" s="42"/>
    </row>
    <row r="35" spans="1:9" x14ac:dyDescent="0.25">
      <c r="A35" s="15"/>
      <c r="B35" s="42"/>
      <c r="C35" s="50"/>
      <c r="D35" s="39"/>
      <c r="E35" s="40"/>
      <c r="F35" s="41"/>
      <c r="G35" s="6">
        <f t="shared" si="0"/>
        <v>0</v>
      </c>
      <c r="H35" s="1">
        <f t="shared" si="1"/>
        <v>0</v>
      </c>
      <c r="I35" s="42"/>
    </row>
    <row r="36" spans="1:9" x14ac:dyDescent="0.25">
      <c r="A36" s="15"/>
      <c r="B36" s="42"/>
      <c r="C36" s="50"/>
      <c r="D36" s="39"/>
      <c r="E36" s="40"/>
      <c r="F36" s="41"/>
      <c r="G36" s="6">
        <f t="shared" si="0"/>
        <v>0</v>
      </c>
      <c r="H36" s="1">
        <f t="shared" si="1"/>
        <v>0</v>
      </c>
      <c r="I36" s="42"/>
    </row>
    <row r="37" spans="1:9" x14ac:dyDescent="0.25">
      <c r="A37" s="15"/>
      <c r="B37" s="42"/>
      <c r="C37" s="50"/>
      <c r="D37" s="39"/>
      <c r="E37" s="40"/>
      <c r="F37" s="41"/>
      <c r="G37" s="6">
        <f t="shared" si="0"/>
        <v>0</v>
      </c>
      <c r="H37" s="1">
        <f t="shared" si="1"/>
        <v>0</v>
      </c>
      <c r="I37" s="42"/>
    </row>
    <row r="38" spans="1:9" x14ac:dyDescent="0.25">
      <c r="A38" s="15"/>
      <c r="B38" s="42"/>
      <c r="C38" s="50"/>
      <c r="D38" s="39"/>
      <c r="E38" s="40"/>
      <c r="F38" s="41"/>
      <c r="G38" s="6">
        <f t="shared" si="0"/>
        <v>0</v>
      </c>
      <c r="H38" s="1">
        <f t="shared" si="1"/>
        <v>0</v>
      </c>
      <c r="I38" s="42"/>
    </row>
    <row r="39" spans="1:9" x14ac:dyDescent="0.25">
      <c r="A39" s="15"/>
      <c r="B39" s="42"/>
      <c r="C39" s="50"/>
      <c r="D39" s="39"/>
      <c r="E39" s="40"/>
      <c r="F39" s="41"/>
      <c r="G39" s="6">
        <f t="shared" si="0"/>
        <v>0</v>
      </c>
      <c r="H39" s="1">
        <f t="shared" si="1"/>
        <v>0</v>
      </c>
      <c r="I39" s="42"/>
    </row>
    <row r="40" spans="1:9" x14ac:dyDescent="0.25">
      <c r="A40" s="15"/>
      <c r="B40" s="42"/>
      <c r="C40" s="50"/>
      <c r="D40" s="39"/>
      <c r="E40" s="40"/>
      <c r="F40" s="41"/>
      <c r="G40" s="6">
        <f t="shared" si="0"/>
        <v>0</v>
      </c>
      <c r="H40" s="1">
        <f t="shared" si="1"/>
        <v>0</v>
      </c>
      <c r="I40" s="42"/>
    </row>
    <row r="41" spans="1:9" x14ac:dyDescent="0.25">
      <c r="A41" s="15"/>
      <c r="B41" s="2"/>
      <c r="C41" s="3"/>
      <c r="D41" s="2"/>
      <c r="E41" s="7"/>
      <c r="F41" s="8"/>
      <c r="G41" s="7"/>
      <c r="H41" s="4"/>
      <c r="I41" s="11"/>
    </row>
    <row r="42" spans="1:9" ht="18" customHeight="1" x14ac:dyDescent="0.25">
      <c r="A42" s="15"/>
      <c r="B42" s="43"/>
      <c r="C42" s="30"/>
      <c r="D42" s="31"/>
      <c r="E42" s="31"/>
      <c r="F42" s="30" t="s">
        <v>31</v>
      </c>
      <c r="G42" s="30"/>
      <c r="H42" s="32">
        <f>SUM(H4:H41)</f>
        <v>0</v>
      </c>
      <c r="I42" s="44"/>
    </row>
    <row r="43" spans="1:9" ht="18" customHeight="1" x14ac:dyDescent="0.25">
      <c r="A43" s="15"/>
      <c r="B43" s="45"/>
      <c r="C43" s="33"/>
      <c r="D43" s="34"/>
      <c r="E43" s="34"/>
      <c r="F43" s="33" t="s">
        <v>27</v>
      </c>
      <c r="G43" s="33"/>
      <c r="H43" s="35">
        <f>(H42*1.21)-H42</f>
        <v>0</v>
      </c>
      <c r="I43" s="46"/>
    </row>
    <row r="44" spans="1:9" ht="18" customHeight="1" x14ac:dyDescent="0.25">
      <c r="A44" s="15"/>
      <c r="B44" s="47"/>
      <c r="C44" s="36"/>
      <c r="D44" s="37"/>
      <c r="E44" s="37"/>
      <c r="F44" s="36" t="s">
        <v>28</v>
      </c>
      <c r="G44" s="36"/>
      <c r="H44" s="38">
        <f>H42+H43</f>
        <v>0</v>
      </c>
      <c r="I44" s="48"/>
    </row>
  </sheetData>
  <sheetProtection algorithmName="SHA-512" hashValue="PnN8GS62xwjBiR5nJ2azOEOiWVNHdtYW1BueWBmUx8CdZexxq3U3V4wAY901N5xlf+4V/Stu1dZ49sgf5Ve5Zw==" saltValue="hir+3EdCV4xHlBCiznGMb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225A4-F866-46E4-B8A4-CE834B4CB0DF}">
  <sheetPr>
    <tabColor rgb="FF173583"/>
  </sheetPr>
  <dimension ref="A1:H60"/>
  <sheetViews>
    <sheetView showGridLines="0" zoomScale="70" zoomScaleNormal="70" workbookViewId="0">
      <pane ySplit="3" topLeftCell="A4" activePane="bottomLeft" state="frozen"/>
      <selection pane="bottomLeft" activeCell="E18" sqref="E18"/>
    </sheetView>
  </sheetViews>
  <sheetFormatPr defaultRowHeight="15" x14ac:dyDescent="0.25"/>
  <cols>
    <col min="1" max="1" width="7" style="12" bestFit="1" customWidth="1"/>
    <col min="2" max="2" width="7.5703125" style="12" bestFit="1" customWidth="1"/>
    <col min="3" max="3" width="37.85546875" customWidth="1"/>
    <col min="4" max="4" width="83.140625" bestFit="1" customWidth="1"/>
    <col min="5" max="5" width="167.140625" style="106" customWidth="1"/>
  </cols>
  <sheetData>
    <row r="1" spans="1:8" s="13" customFormat="1" ht="23.25" x14ac:dyDescent="0.35">
      <c r="A1" s="51"/>
      <c r="B1" s="51"/>
      <c r="C1" s="20" t="s">
        <v>233</v>
      </c>
      <c r="D1" s="20"/>
      <c r="E1" s="139" t="str" cm="1">
        <f t="array" ref="E1:H1">'Algemene gegevens'!D3:G3</f>
        <v xml:space="preserve">Europees openbare aanbesteding Meubilair Hybride Werken </v>
      </c>
      <c r="F1" s="13">
        <v>0</v>
      </c>
      <c r="G1" s="13">
        <v>0</v>
      </c>
      <c r="H1" s="13">
        <v>0</v>
      </c>
    </row>
    <row r="2" spans="1:8" s="13" customFormat="1" ht="23.25" x14ac:dyDescent="0.35">
      <c r="A2" s="51"/>
      <c r="B2" s="51"/>
      <c r="C2" s="20"/>
      <c r="D2" s="20"/>
      <c r="E2" s="72"/>
    </row>
    <row r="3" spans="1:8" ht="15.75" x14ac:dyDescent="0.25">
      <c r="A3" s="51" t="s">
        <v>196</v>
      </c>
      <c r="B3" s="51" t="s">
        <v>84</v>
      </c>
      <c r="C3" s="56" t="s">
        <v>134</v>
      </c>
      <c r="D3" s="56" t="s">
        <v>101</v>
      </c>
      <c r="E3" s="57" t="s">
        <v>229</v>
      </c>
    </row>
    <row r="4" spans="1:8" ht="15.75" x14ac:dyDescent="0.25">
      <c r="A4" s="51"/>
      <c r="B4" s="51"/>
      <c r="C4" s="52" t="s">
        <v>192</v>
      </c>
      <c r="D4" s="107"/>
      <c r="E4" s="76"/>
    </row>
    <row r="5" spans="1:8" x14ac:dyDescent="0.25">
      <c r="A5" s="51"/>
      <c r="B5" s="51"/>
      <c r="C5" s="61" t="s">
        <v>91</v>
      </c>
      <c r="D5" s="59"/>
      <c r="E5" s="80"/>
    </row>
    <row r="6" spans="1:8" x14ac:dyDescent="0.25">
      <c r="A6" s="51">
        <v>1</v>
      </c>
      <c r="B6" s="51" t="s">
        <v>36</v>
      </c>
      <c r="C6" s="14" t="s">
        <v>107</v>
      </c>
      <c r="D6" s="14" t="s">
        <v>105</v>
      </c>
      <c r="E6" s="80" t="s">
        <v>232</v>
      </c>
    </row>
    <row r="7" spans="1:8" ht="30" x14ac:dyDescent="0.25">
      <c r="A7" s="51">
        <v>2</v>
      </c>
      <c r="B7" s="51" t="s">
        <v>37</v>
      </c>
      <c r="C7" s="14" t="s">
        <v>93</v>
      </c>
      <c r="D7" s="14" t="s">
        <v>106</v>
      </c>
      <c r="E7" s="80" t="s">
        <v>236</v>
      </c>
    </row>
    <row r="8" spans="1:8" x14ac:dyDescent="0.25">
      <c r="A8" s="51">
        <v>3</v>
      </c>
      <c r="B8" s="51" t="s">
        <v>38</v>
      </c>
      <c r="C8" s="14" t="s">
        <v>94</v>
      </c>
      <c r="D8" s="14" t="s">
        <v>96</v>
      </c>
      <c r="E8" s="96" t="s">
        <v>303</v>
      </c>
    </row>
    <row r="9" spans="1:8" x14ac:dyDescent="0.25">
      <c r="A9" s="51">
        <v>4</v>
      </c>
      <c r="B9" s="51" t="s">
        <v>75</v>
      </c>
      <c r="C9" s="58" t="s">
        <v>95</v>
      </c>
      <c r="D9" s="58" t="s">
        <v>97</v>
      </c>
      <c r="E9" s="96" t="s">
        <v>304</v>
      </c>
    </row>
    <row r="10" spans="1:8" ht="30" x14ac:dyDescent="0.25">
      <c r="A10" s="51">
        <v>5</v>
      </c>
      <c r="B10" s="51" t="s">
        <v>102</v>
      </c>
      <c r="C10" s="58" t="s">
        <v>99</v>
      </c>
      <c r="D10" s="58" t="s">
        <v>98</v>
      </c>
      <c r="E10" s="96" t="s">
        <v>305</v>
      </c>
    </row>
    <row r="11" spans="1:8" x14ac:dyDescent="0.25">
      <c r="A11" s="51">
        <v>6</v>
      </c>
      <c r="B11" s="51" t="s">
        <v>103</v>
      </c>
      <c r="C11" s="58" t="s">
        <v>279</v>
      </c>
      <c r="D11" s="58" t="s">
        <v>100</v>
      </c>
      <c r="E11" s="80" t="s">
        <v>240</v>
      </c>
    </row>
    <row r="12" spans="1:8" x14ac:dyDescent="0.25">
      <c r="A12" s="51"/>
      <c r="B12" s="51"/>
      <c r="C12" s="60" t="s">
        <v>104</v>
      </c>
      <c r="D12" s="58"/>
      <c r="E12" s="80"/>
    </row>
    <row r="13" spans="1:8" ht="30" x14ac:dyDescent="0.25">
      <c r="A13" s="51">
        <v>7</v>
      </c>
      <c r="B13" s="51" t="s">
        <v>39</v>
      </c>
      <c r="C13" s="58" t="s">
        <v>280</v>
      </c>
      <c r="D13" s="58" t="s">
        <v>113</v>
      </c>
      <c r="E13" s="96" t="s">
        <v>306</v>
      </c>
    </row>
    <row r="14" spans="1:8" x14ac:dyDescent="0.25">
      <c r="A14" s="51">
        <v>8</v>
      </c>
      <c r="B14" s="51" t="s">
        <v>40</v>
      </c>
      <c r="C14" s="58" t="s">
        <v>99</v>
      </c>
      <c r="D14" s="58" t="s">
        <v>110</v>
      </c>
      <c r="E14" s="80" t="s">
        <v>234</v>
      </c>
    </row>
    <row r="15" spans="1:8" x14ac:dyDescent="0.25">
      <c r="A15" s="51">
        <v>9</v>
      </c>
      <c r="B15" s="51" t="s">
        <v>41</v>
      </c>
      <c r="C15" s="58" t="s">
        <v>281</v>
      </c>
      <c r="D15" s="58" t="s">
        <v>111</v>
      </c>
      <c r="E15" s="80" t="s">
        <v>237</v>
      </c>
    </row>
    <row r="16" spans="1:8" x14ac:dyDescent="0.25">
      <c r="A16" s="51">
        <v>10</v>
      </c>
      <c r="B16" s="51" t="s">
        <v>76</v>
      </c>
      <c r="C16" s="58" t="s">
        <v>109</v>
      </c>
      <c r="D16" s="58" t="s">
        <v>112</v>
      </c>
      <c r="E16" s="80" t="s">
        <v>235</v>
      </c>
    </row>
    <row r="17" spans="1:5" x14ac:dyDescent="0.25">
      <c r="A17" s="51"/>
      <c r="B17" s="51"/>
      <c r="C17" s="60" t="s">
        <v>114</v>
      </c>
      <c r="D17" s="58"/>
      <c r="E17" s="80"/>
    </row>
    <row r="18" spans="1:5" ht="45" x14ac:dyDescent="0.25">
      <c r="A18" s="51">
        <v>11</v>
      </c>
      <c r="B18" s="51" t="s">
        <v>42</v>
      </c>
      <c r="C18" s="58" t="s">
        <v>131</v>
      </c>
      <c r="D18" s="58" t="s">
        <v>132</v>
      </c>
      <c r="E18" s="96" t="s">
        <v>307</v>
      </c>
    </row>
    <row r="19" spans="1:5" ht="45" x14ac:dyDescent="0.25">
      <c r="A19" s="51">
        <v>12</v>
      </c>
      <c r="B19" s="51" t="s">
        <v>115</v>
      </c>
      <c r="C19" s="58" t="s">
        <v>131</v>
      </c>
      <c r="D19" s="58" t="s">
        <v>133</v>
      </c>
      <c r="E19" s="96" t="s">
        <v>308</v>
      </c>
    </row>
    <row r="20" spans="1:5" ht="30" x14ac:dyDescent="0.25">
      <c r="A20" s="51">
        <v>13</v>
      </c>
      <c r="B20" s="51" t="s">
        <v>116</v>
      </c>
      <c r="C20" s="58" t="s">
        <v>282</v>
      </c>
      <c r="D20" s="58" t="s">
        <v>137</v>
      </c>
      <c r="E20" s="80" t="s">
        <v>238</v>
      </c>
    </row>
    <row r="21" spans="1:5" ht="30" x14ac:dyDescent="0.25">
      <c r="A21" s="51">
        <v>14</v>
      </c>
      <c r="B21" s="51" t="s">
        <v>117</v>
      </c>
      <c r="C21" s="58" t="s">
        <v>136</v>
      </c>
      <c r="D21" s="58" t="s">
        <v>138</v>
      </c>
      <c r="E21" s="80" t="s">
        <v>239</v>
      </c>
    </row>
    <row r="22" spans="1:5" x14ac:dyDescent="0.25">
      <c r="A22" s="51">
        <v>15</v>
      </c>
      <c r="B22" s="51" t="s">
        <v>118</v>
      </c>
      <c r="C22" s="58" t="s">
        <v>279</v>
      </c>
      <c r="D22" s="58" t="s">
        <v>139</v>
      </c>
      <c r="E22" s="80" t="s">
        <v>241</v>
      </c>
    </row>
    <row r="23" spans="1:5" ht="30" x14ac:dyDescent="0.25">
      <c r="A23" s="51">
        <v>16</v>
      </c>
      <c r="B23" s="51" t="s">
        <v>119</v>
      </c>
      <c r="C23" s="58" t="s">
        <v>283</v>
      </c>
      <c r="D23" s="58" t="s">
        <v>244</v>
      </c>
      <c r="E23" s="80" t="s">
        <v>243</v>
      </c>
    </row>
    <row r="24" spans="1:5" x14ac:dyDescent="0.25">
      <c r="A24" s="51">
        <v>17</v>
      </c>
      <c r="B24" s="51" t="s">
        <v>120</v>
      </c>
      <c r="C24" s="58" t="s">
        <v>284</v>
      </c>
      <c r="D24" s="58" t="s">
        <v>245</v>
      </c>
      <c r="E24" s="80" t="s">
        <v>242</v>
      </c>
    </row>
    <row r="25" spans="1:5" x14ac:dyDescent="0.25">
      <c r="A25" s="51">
        <v>18</v>
      </c>
      <c r="B25" s="51" t="s">
        <v>121</v>
      </c>
      <c r="C25" s="58" t="s">
        <v>285</v>
      </c>
      <c r="D25" s="58" t="s">
        <v>142</v>
      </c>
      <c r="E25" s="80" t="s">
        <v>246</v>
      </c>
    </row>
    <row r="26" spans="1:5" ht="45" x14ac:dyDescent="0.25">
      <c r="A26" s="51">
        <v>19</v>
      </c>
      <c r="B26" s="51" t="s">
        <v>122</v>
      </c>
      <c r="C26" s="58" t="s">
        <v>140</v>
      </c>
      <c r="D26" s="58" t="s">
        <v>143</v>
      </c>
      <c r="E26" s="96" t="s">
        <v>309</v>
      </c>
    </row>
    <row r="27" spans="1:5" x14ac:dyDescent="0.25">
      <c r="A27" s="51">
        <v>20</v>
      </c>
      <c r="B27" s="51" t="s">
        <v>123</v>
      </c>
      <c r="C27" s="58" t="s">
        <v>141</v>
      </c>
      <c r="D27" s="58" t="s">
        <v>144</v>
      </c>
      <c r="E27" s="96" t="s">
        <v>247</v>
      </c>
    </row>
    <row r="28" spans="1:5" x14ac:dyDescent="0.25">
      <c r="A28" s="51">
        <v>21</v>
      </c>
      <c r="B28" s="51" t="s">
        <v>124</v>
      </c>
      <c r="C28" s="58" t="s">
        <v>314</v>
      </c>
      <c r="D28" s="58" t="s">
        <v>145</v>
      </c>
      <c r="E28" s="96" t="s">
        <v>310</v>
      </c>
    </row>
    <row r="29" spans="1:5" ht="30" x14ac:dyDescent="0.25">
      <c r="A29" s="51">
        <v>22</v>
      </c>
      <c r="B29" s="51" t="s">
        <v>125</v>
      </c>
      <c r="C29" s="58" t="s">
        <v>315</v>
      </c>
      <c r="D29" s="58" t="s">
        <v>146</v>
      </c>
      <c r="E29" s="96" t="s">
        <v>311</v>
      </c>
    </row>
    <row r="30" spans="1:5" ht="30" x14ac:dyDescent="0.25">
      <c r="A30" s="51">
        <v>23</v>
      </c>
      <c r="B30" s="51" t="s">
        <v>126</v>
      </c>
      <c r="C30" s="58" t="s">
        <v>315</v>
      </c>
      <c r="D30" s="58" t="s">
        <v>147</v>
      </c>
      <c r="E30" s="96" t="s">
        <v>312</v>
      </c>
    </row>
    <row r="31" spans="1:5" ht="30" x14ac:dyDescent="0.25">
      <c r="A31" s="51">
        <v>24</v>
      </c>
      <c r="B31" s="51" t="s">
        <v>127</v>
      </c>
      <c r="C31" s="58" t="s">
        <v>315</v>
      </c>
      <c r="D31" s="58" t="s">
        <v>148</v>
      </c>
      <c r="E31" s="96" t="s">
        <v>313</v>
      </c>
    </row>
    <row r="32" spans="1:5" x14ac:dyDescent="0.25">
      <c r="A32" s="51">
        <v>25</v>
      </c>
      <c r="B32" s="51" t="s">
        <v>128</v>
      </c>
      <c r="C32" s="58" t="s">
        <v>316</v>
      </c>
      <c r="D32" s="58" t="s">
        <v>149</v>
      </c>
      <c r="E32" s="80" t="s">
        <v>317</v>
      </c>
    </row>
    <row r="33" spans="1:5" x14ac:dyDescent="0.25">
      <c r="A33" s="51">
        <v>26</v>
      </c>
      <c r="B33" s="51" t="s">
        <v>129</v>
      </c>
      <c r="C33" s="58" t="s">
        <v>316</v>
      </c>
      <c r="D33" s="58" t="s">
        <v>150</v>
      </c>
      <c r="E33" s="80" t="s">
        <v>318</v>
      </c>
    </row>
    <row r="34" spans="1:5" x14ac:dyDescent="0.25">
      <c r="A34" s="51">
        <v>27</v>
      </c>
      <c r="B34" s="51" t="s">
        <v>130</v>
      </c>
      <c r="C34" s="58" t="s">
        <v>316</v>
      </c>
      <c r="D34" s="58" t="s">
        <v>151</v>
      </c>
      <c r="E34" s="80" t="s">
        <v>319</v>
      </c>
    </row>
    <row r="35" spans="1:5" x14ac:dyDescent="0.25">
      <c r="A35" s="51"/>
      <c r="B35" s="51"/>
      <c r="C35" s="60" t="s">
        <v>135</v>
      </c>
      <c r="D35" s="58"/>
      <c r="E35" s="80"/>
    </row>
    <row r="36" spans="1:5" x14ac:dyDescent="0.25">
      <c r="A36" s="51">
        <v>28</v>
      </c>
      <c r="B36" s="51" t="s">
        <v>45</v>
      </c>
      <c r="C36" s="58" t="s">
        <v>108</v>
      </c>
      <c r="D36" s="58" t="s">
        <v>173</v>
      </c>
      <c r="E36" s="96" t="s">
        <v>321</v>
      </c>
    </row>
    <row r="37" spans="1:5" x14ac:dyDescent="0.25">
      <c r="A37" s="51">
        <v>29</v>
      </c>
      <c r="B37" s="51" t="s">
        <v>155</v>
      </c>
      <c r="C37" s="58" t="s">
        <v>93</v>
      </c>
      <c r="D37" s="58" t="s">
        <v>174</v>
      </c>
      <c r="E37" s="80" t="s">
        <v>248</v>
      </c>
    </row>
    <row r="38" spans="1:5" x14ac:dyDescent="0.25">
      <c r="A38" s="51">
        <v>30</v>
      </c>
      <c r="B38" s="51" t="s">
        <v>156</v>
      </c>
      <c r="C38" s="58" t="s">
        <v>159</v>
      </c>
      <c r="D38" s="58" t="s">
        <v>175</v>
      </c>
      <c r="E38" s="80" t="s">
        <v>253</v>
      </c>
    </row>
    <row r="39" spans="1:5" ht="30" x14ac:dyDescent="0.25">
      <c r="A39" s="51">
        <v>31</v>
      </c>
      <c r="B39" s="51" t="s">
        <v>157</v>
      </c>
      <c r="C39" s="58" t="s">
        <v>160</v>
      </c>
      <c r="D39" s="58" t="s">
        <v>177</v>
      </c>
      <c r="E39" s="96" t="s">
        <v>320</v>
      </c>
    </row>
    <row r="40" spans="1:5" x14ac:dyDescent="0.25">
      <c r="A40" s="51">
        <v>32</v>
      </c>
      <c r="B40" s="51" t="s">
        <v>158</v>
      </c>
      <c r="C40" s="58" t="s">
        <v>159</v>
      </c>
      <c r="D40" s="58" t="s">
        <v>176</v>
      </c>
      <c r="E40" s="80" t="s">
        <v>254</v>
      </c>
    </row>
    <row r="41" spans="1:5" x14ac:dyDescent="0.25">
      <c r="A41" s="51"/>
      <c r="B41" s="51"/>
      <c r="C41" s="60" t="s">
        <v>152</v>
      </c>
      <c r="D41" s="58"/>
      <c r="E41" s="80"/>
    </row>
    <row r="42" spans="1:5" x14ac:dyDescent="0.25">
      <c r="A42" s="51">
        <v>33</v>
      </c>
      <c r="B42" s="51" t="s">
        <v>79</v>
      </c>
      <c r="C42" s="58" t="s">
        <v>161</v>
      </c>
      <c r="D42" s="58" t="s">
        <v>225</v>
      </c>
      <c r="E42" s="80" t="s">
        <v>249</v>
      </c>
    </row>
    <row r="43" spans="1:5" ht="30" x14ac:dyDescent="0.25">
      <c r="A43" s="51">
        <v>34</v>
      </c>
      <c r="B43" s="51" t="s">
        <v>153</v>
      </c>
      <c r="C43" s="58" t="s">
        <v>162</v>
      </c>
      <c r="D43" s="58" t="s">
        <v>164</v>
      </c>
      <c r="E43" s="80" t="s">
        <v>250</v>
      </c>
    </row>
    <row r="44" spans="1:5" ht="30" x14ac:dyDescent="0.25">
      <c r="A44" s="51">
        <v>35</v>
      </c>
      <c r="B44" s="51" t="s">
        <v>154</v>
      </c>
      <c r="C44" s="58" t="s">
        <v>163</v>
      </c>
      <c r="D44" s="58" t="s">
        <v>165</v>
      </c>
      <c r="E44" s="96" t="s">
        <v>322</v>
      </c>
    </row>
    <row r="45" spans="1:5" x14ac:dyDescent="0.25">
      <c r="A45" s="51"/>
      <c r="B45" s="51"/>
      <c r="C45" s="60" t="s">
        <v>166</v>
      </c>
      <c r="D45" s="58"/>
      <c r="E45" s="80"/>
    </row>
    <row r="46" spans="1:5" x14ac:dyDescent="0.25">
      <c r="A46" s="51">
        <v>36</v>
      </c>
      <c r="B46" s="51" t="s">
        <v>80</v>
      </c>
      <c r="C46" s="58" t="s">
        <v>287</v>
      </c>
      <c r="D46" s="58" t="s">
        <v>167</v>
      </c>
      <c r="E46" s="80" t="s">
        <v>251</v>
      </c>
    </row>
    <row r="47" spans="1:5" x14ac:dyDescent="0.25">
      <c r="A47" s="51">
        <v>37</v>
      </c>
      <c r="B47" s="51" t="s">
        <v>168</v>
      </c>
      <c r="C47" s="58" t="s">
        <v>286</v>
      </c>
      <c r="D47" s="58" t="s">
        <v>169</v>
      </c>
      <c r="E47" s="80" t="s">
        <v>252</v>
      </c>
    </row>
    <row r="48" spans="1:5" x14ac:dyDescent="0.25">
      <c r="A48" s="51"/>
      <c r="B48" s="51"/>
      <c r="C48" s="60" t="s">
        <v>170</v>
      </c>
      <c r="D48" s="58"/>
      <c r="E48" s="80"/>
    </row>
    <row r="49" spans="1:5" x14ac:dyDescent="0.25">
      <c r="A49" s="51">
        <v>38</v>
      </c>
      <c r="B49" s="51" t="s">
        <v>171</v>
      </c>
      <c r="C49" s="58" t="s">
        <v>159</v>
      </c>
      <c r="D49" s="58" t="s">
        <v>172</v>
      </c>
      <c r="E49" s="80" t="s">
        <v>255</v>
      </c>
    </row>
    <row r="50" spans="1:5" x14ac:dyDescent="0.25">
      <c r="A50" s="51"/>
      <c r="B50" s="51"/>
      <c r="C50" s="58"/>
      <c r="D50" s="58"/>
      <c r="E50" s="80"/>
    </row>
    <row r="51" spans="1:5" ht="15.75" x14ac:dyDescent="0.25">
      <c r="A51" s="51"/>
      <c r="B51" s="51"/>
      <c r="C51" s="52"/>
      <c r="D51" s="56"/>
      <c r="E51" s="57"/>
    </row>
    <row r="52" spans="1:5" ht="15.75" x14ac:dyDescent="0.25">
      <c r="A52" s="51"/>
      <c r="B52" s="51"/>
      <c r="C52" s="52" t="s">
        <v>219</v>
      </c>
      <c r="D52" s="56" t="s">
        <v>101</v>
      </c>
      <c r="E52" s="57" t="s">
        <v>229</v>
      </c>
    </row>
    <row r="53" spans="1:5" x14ac:dyDescent="0.25">
      <c r="A53" s="51"/>
      <c r="B53" s="51"/>
      <c r="C53" s="61" t="s">
        <v>223</v>
      </c>
      <c r="D53" s="93"/>
      <c r="E53" s="80"/>
    </row>
    <row r="54" spans="1:5" x14ac:dyDescent="0.25">
      <c r="A54" s="51">
        <v>50</v>
      </c>
      <c r="B54" s="51" t="s">
        <v>220</v>
      </c>
      <c r="C54" s="93" t="s">
        <v>224</v>
      </c>
      <c r="D54" s="14" t="s">
        <v>228</v>
      </c>
      <c r="E54" s="80" t="s">
        <v>298</v>
      </c>
    </row>
    <row r="55" spans="1:5" x14ac:dyDescent="0.25">
      <c r="A55" s="51"/>
      <c r="B55" s="51"/>
      <c r="C55" s="93"/>
      <c r="D55" s="118"/>
      <c r="E55" s="80" t="s">
        <v>299</v>
      </c>
    </row>
    <row r="56" spans="1:5" x14ac:dyDescent="0.25">
      <c r="A56" s="51"/>
      <c r="B56" s="51"/>
      <c r="C56" s="137"/>
      <c r="D56" s="137"/>
      <c r="E56" s="138"/>
    </row>
    <row r="57" spans="1:5" ht="15.75" x14ac:dyDescent="0.25">
      <c r="A57" s="51"/>
      <c r="B57" s="51"/>
      <c r="C57" s="102"/>
      <c r="D57" s="30"/>
      <c r="E57" s="125"/>
    </row>
    <row r="58" spans="1:5" ht="15.75" x14ac:dyDescent="0.25">
      <c r="A58" s="51"/>
      <c r="B58" s="51"/>
      <c r="C58" s="136"/>
      <c r="D58" s="33"/>
      <c r="E58" s="126"/>
    </row>
    <row r="59" spans="1:5" ht="15.75" x14ac:dyDescent="0.25">
      <c r="A59" s="51"/>
      <c r="B59" s="51"/>
      <c r="C59" s="136" t="s">
        <v>300</v>
      </c>
      <c r="D59" s="33"/>
      <c r="E59" s="126"/>
    </row>
    <row r="60" spans="1:5" ht="15.75" x14ac:dyDescent="0.25">
      <c r="A60" s="51"/>
      <c r="B60" s="51"/>
      <c r="C60" s="104"/>
      <c r="D60" s="36"/>
      <c r="E60" s="127"/>
    </row>
  </sheetData>
  <sheetProtection algorithmName="SHA-512" hashValue="Obad7mF7THeuOixIuy0YOpgGxS5Y+fJuVTOMcZmRmeecVtHEWzsy4w3zBBUGHkD/fS3zlgHRrxWY9j2PvetPAg==" saltValue="pTZQ0w5GAs5CM6J97rDnQw=="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580F9-1046-4A8B-A4C2-77379EE896A2}">
  <sheetPr>
    <tabColor rgb="FF173583"/>
  </sheetPr>
  <dimension ref="A1:G87"/>
  <sheetViews>
    <sheetView showGridLines="0" zoomScale="70" zoomScaleNormal="70" workbookViewId="0">
      <pane ySplit="3" topLeftCell="A4" activePane="bottomLeft" state="frozen"/>
      <selection pane="bottomLeft" activeCell="D9" sqref="D9"/>
    </sheetView>
  </sheetViews>
  <sheetFormatPr defaultRowHeight="15" x14ac:dyDescent="0.25"/>
  <cols>
    <col min="1" max="1" width="7" style="12" bestFit="1" customWidth="1"/>
    <col min="2" max="2" width="7.5703125" style="12" bestFit="1" customWidth="1"/>
    <col min="3" max="3" width="42.85546875" bestFit="1" customWidth="1"/>
    <col min="4" max="4" width="202.42578125" bestFit="1" customWidth="1"/>
  </cols>
  <sheetData>
    <row r="1" spans="1:7" s="13" customFormat="1" ht="23.25" customHeight="1" x14ac:dyDescent="0.35">
      <c r="A1" s="51"/>
      <c r="B1" s="51"/>
      <c r="C1" s="20" t="s">
        <v>295</v>
      </c>
      <c r="D1" s="135" t="str" cm="1">
        <f t="array" ref="D1:G1">'Algemene gegevens'!D3:G3</f>
        <v xml:space="preserve">Europees openbare aanbesteding Meubilair Hybride Werken </v>
      </c>
      <c r="E1" s="13">
        <v>0</v>
      </c>
      <c r="F1" s="13">
        <v>0</v>
      </c>
      <c r="G1" s="13">
        <v>0</v>
      </c>
    </row>
    <row r="2" spans="1:7" s="13" customFormat="1" ht="23.25" customHeight="1" x14ac:dyDescent="0.35">
      <c r="A2" s="51"/>
      <c r="B2" s="51"/>
      <c r="C2" s="20"/>
      <c r="D2" s="20"/>
    </row>
    <row r="3" spans="1:7" ht="23.25" customHeight="1" x14ac:dyDescent="0.25">
      <c r="A3" s="51" t="s">
        <v>196</v>
      </c>
      <c r="B3" s="51" t="s">
        <v>84</v>
      </c>
      <c r="C3" s="56" t="s">
        <v>134</v>
      </c>
      <c r="D3" s="57" t="s">
        <v>229</v>
      </c>
    </row>
    <row r="4" spans="1:7" ht="15.75" x14ac:dyDescent="0.25">
      <c r="A4" s="51"/>
      <c r="B4" s="51"/>
      <c r="C4" s="52" t="s">
        <v>193</v>
      </c>
      <c r="D4" s="56" t="s">
        <v>198</v>
      </c>
    </row>
    <row r="5" spans="1:7" x14ac:dyDescent="0.25">
      <c r="A5" s="51"/>
      <c r="B5" s="51"/>
      <c r="C5" s="60" t="s">
        <v>104</v>
      </c>
      <c r="D5" s="59"/>
    </row>
    <row r="6" spans="1:7" x14ac:dyDescent="0.25">
      <c r="A6" s="51">
        <v>39</v>
      </c>
      <c r="B6" s="51" t="s">
        <v>183</v>
      </c>
      <c r="C6" s="14" t="s">
        <v>184</v>
      </c>
      <c r="D6" s="14" t="s">
        <v>187</v>
      </c>
    </row>
    <row r="7" spans="1:7" x14ac:dyDescent="0.25">
      <c r="A7" s="51"/>
      <c r="B7" s="51"/>
      <c r="C7" s="14"/>
      <c r="D7" s="14" t="s">
        <v>256</v>
      </c>
    </row>
    <row r="8" spans="1:7" x14ac:dyDescent="0.25">
      <c r="A8" s="51"/>
      <c r="B8" s="51"/>
      <c r="C8" s="14"/>
      <c r="D8" s="14" t="s">
        <v>264</v>
      </c>
    </row>
    <row r="9" spans="1:7" x14ac:dyDescent="0.25">
      <c r="A9" s="51"/>
      <c r="B9" s="51"/>
      <c r="C9" s="58"/>
      <c r="D9" s="14" t="s">
        <v>323</v>
      </c>
    </row>
    <row r="10" spans="1:7" x14ac:dyDescent="0.25">
      <c r="A10" s="51"/>
      <c r="B10" s="51"/>
      <c r="C10" s="58"/>
      <c r="D10" s="14" t="s">
        <v>257</v>
      </c>
    </row>
    <row r="11" spans="1:7" x14ac:dyDescent="0.25">
      <c r="A11" s="51"/>
      <c r="B11" s="51"/>
      <c r="C11" s="58"/>
      <c r="D11" s="14" t="s">
        <v>258</v>
      </c>
    </row>
    <row r="12" spans="1:7" x14ac:dyDescent="0.25">
      <c r="A12" s="51"/>
      <c r="B12" s="51"/>
      <c r="C12" s="60" t="s">
        <v>114</v>
      </c>
      <c r="D12" s="14"/>
    </row>
    <row r="13" spans="1:7" x14ac:dyDescent="0.25">
      <c r="A13" s="51">
        <v>40</v>
      </c>
      <c r="B13" s="51" t="s">
        <v>185</v>
      </c>
      <c r="C13" s="14" t="s">
        <v>186</v>
      </c>
      <c r="D13" s="14" t="s">
        <v>188</v>
      </c>
    </row>
    <row r="14" spans="1:7" x14ac:dyDescent="0.25">
      <c r="A14" s="51"/>
      <c r="B14" s="51"/>
      <c r="C14" s="14"/>
      <c r="D14" s="14" t="s">
        <v>259</v>
      </c>
    </row>
    <row r="15" spans="1:7" x14ac:dyDescent="0.25">
      <c r="A15" s="51"/>
      <c r="B15" s="51"/>
      <c r="C15" s="14"/>
      <c r="D15" s="14" t="s">
        <v>260</v>
      </c>
    </row>
    <row r="16" spans="1:7" x14ac:dyDescent="0.25">
      <c r="A16" s="51"/>
      <c r="B16" s="51"/>
      <c r="C16" s="14"/>
      <c r="D16" s="14" t="s">
        <v>261</v>
      </c>
    </row>
    <row r="17" spans="1:4" x14ac:dyDescent="0.25">
      <c r="A17" s="51"/>
      <c r="B17" s="51"/>
      <c r="C17" s="14"/>
      <c r="D17" s="14" t="s">
        <v>262</v>
      </c>
    </row>
    <row r="18" spans="1:4" x14ac:dyDescent="0.25">
      <c r="A18" s="51"/>
      <c r="B18" s="51"/>
      <c r="C18" s="58"/>
      <c r="D18" s="14" t="s">
        <v>258</v>
      </c>
    </row>
    <row r="19" spans="1:4" x14ac:dyDescent="0.25">
      <c r="A19" s="51"/>
      <c r="B19" s="51"/>
      <c r="C19" s="60" t="s">
        <v>135</v>
      </c>
      <c r="D19" s="14"/>
    </row>
    <row r="20" spans="1:4" x14ac:dyDescent="0.25">
      <c r="A20" s="51">
        <v>41</v>
      </c>
      <c r="B20" s="51" t="s">
        <v>189</v>
      </c>
      <c r="C20" s="14" t="s">
        <v>190</v>
      </c>
      <c r="D20" s="14" t="s">
        <v>191</v>
      </c>
    </row>
    <row r="21" spans="1:4" x14ac:dyDescent="0.25">
      <c r="A21" s="51"/>
      <c r="B21" s="51"/>
      <c r="C21" s="14"/>
      <c r="D21" s="14" t="s">
        <v>263</v>
      </c>
    </row>
    <row r="22" spans="1:4" x14ac:dyDescent="0.25">
      <c r="A22" s="51"/>
      <c r="B22" s="51"/>
      <c r="C22" s="14"/>
      <c r="D22" s="14" t="s">
        <v>265</v>
      </c>
    </row>
    <row r="23" spans="1:4" x14ac:dyDescent="0.25">
      <c r="A23" s="51"/>
      <c r="B23" s="51"/>
      <c r="C23" s="14"/>
      <c r="D23" s="14" t="s">
        <v>266</v>
      </c>
    </row>
    <row r="24" spans="1:4" x14ac:dyDescent="0.25">
      <c r="A24" s="51"/>
      <c r="B24" s="51"/>
      <c r="C24" s="14"/>
      <c r="D24" s="14" t="s">
        <v>258</v>
      </c>
    </row>
    <row r="25" spans="1:4" x14ac:dyDescent="0.25">
      <c r="A25" s="51"/>
      <c r="B25" s="51"/>
      <c r="C25" s="60" t="s">
        <v>104</v>
      </c>
      <c r="D25" s="14"/>
    </row>
    <row r="26" spans="1:4" x14ac:dyDescent="0.25">
      <c r="A26" s="51">
        <v>42</v>
      </c>
      <c r="B26" s="51" t="s">
        <v>213</v>
      </c>
      <c r="C26" s="14" t="s">
        <v>201</v>
      </c>
      <c r="D26" s="14" t="s">
        <v>210</v>
      </c>
    </row>
    <row r="27" spans="1:4" x14ac:dyDescent="0.25">
      <c r="A27" s="51"/>
      <c r="B27" s="51"/>
      <c r="C27" s="14"/>
      <c r="D27" s="14" t="s">
        <v>267</v>
      </c>
    </row>
    <row r="28" spans="1:4" x14ac:dyDescent="0.25">
      <c r="A28" s="51"/>
      <c r="B28" s="51"/>
      <c r="C28" s="14"/>
      <c r="D28" s="14" t="s">
        <v>268</v>
      </c>
    </row>
    <row r="29" spans="1:4" x14ac:dyDescent="0.25">
      <c r="A29" s="51"/>
      <c r="B29" s="51"/>
      <c r="C29" s="14"/>
      <c r="D29" s="14" t="s">
        <v>269</v>
      </c>
    </row>
    <row r="30" spans="1:4" x14ac:dyDescent="0.25">
      <c r="A30" s="51"/>
      <c r="B30" s="51"/>
      <c r="C30" s="14"/>
      <c r="D30" s="14" t="s">
        <v>271</v>
      </c>
    </row>
    <row r="31" spans="1:4" x14ac:dyDescent="0.25">
      <c r="A31" s="51"/>
      <c r="B31" s="51"/>
      <c r="C31" s="14"/>
      <c r="D31" s="14" t="s">
        <v>272</v>
      </c>
    </row>
    <row r="32" spans="1:4" x14ac:dyDescent="0.25">
      <c r="A32" s="51"/>
      <c r="B32" s="51"/>
      <c r="C32" s="14"/>
      <c r="D32" s="14" t="s">
        <v>258</v>
      </c>
    </row>
    <row r="33" spans="1:4" x14ac:dyDescent="0.25">
      <c r="A33" s="51"/>
      <c r="B33" s="51"/>
      <c r="C33" s="14"/>
      <c r="D33" s="14"/>
    </row>
    <row r="34" spans="1:4" x14ac:dyDescent="0.25">
      <c r="A34" s="51">
        <v>43</v>
      </c>
      <c r="B34" s="51" t="s">
        <v>214</v>
      </c>
      <c r="C34" s="14" t="s">
        <v>202</v>
      </c>
      <c r="D34" s="14" t="s">
        <v>210</v>
      </c>
    </row>
    <row r="35" spans="1:4" x14ac:dyDescent="0.25">
      <c r="A35" s="51"/>
      <c r="B35" s="51"/>
      <c r="C35" s="14"/>
      <c r="D35" s="14" t="s">
        <v>267</v>
      </c>
    </row>
    <row r="36" spans="1:4" x14ac:dyDescent="0.25">
      <c r="A36" s="51"/>
      <c r="B36" s="51"/>
      <c r="C36" s="14"/>
      <c r="D36" s="14" t="s">
        <v>268</v>
      </c>
    </row>
    <row r="37" spans="1:4" x14ac:dyDescent="0.25">
      <c r="A37" s="51"/>
      <c r="B37" s="51"/>
      <c r="C37" s="14"/>
      <c r="D37" s="14" t="s">
        <v>269</v>
      </c>
    </row>
    <row r="38" spans="1:4" x14ac:dyDescent="0.25">
      <c r="A38" s="51"/>
      <c r="B38" s="51"/>
      <c r="C38" s="14"/>
      <c r="D38" s="14" t="s">
        <v>270</v>
      </c>
    </row>
    <row r="39" spans="1:4" x14ac:dyDescent="0.25">
      <c r="A39" s="51"/>
      <c r="B39" s="51"/>
      <c r="C39" s="58"/>
      <c r="D39" s="14" t="s">
        <v>258</v>
      </c>
    </row>
    <row r="40" spans="1:4" x14ac:dyDescent="0.25">
      <c r="A40" s="51"/>
      <c r="B40" s="51"/>
      <c r="C40" s="58"/>
      <c r="D40" s="14"/>
    </row>
    <row r="41" spans="1:4" x14ac:dyDescent="0.25">
      <c r="A41" s="51"/>
      <c r="B41" s="51"/>
      <c r="C41" s="60" t="s">
        <v>114</v>
      </c>
      <c r="D41" s="14"/>
    </row>
    <row r="42" spans="1:4" x14ac:dyDescent="0.25">
      <c r="A42" s="51">
        <v>44</v>
      </c>
      <c r="B42" s="51" t="s">
        <v>215</v>
      </c>
      <c r="C42" s="14" t="s">
        <v>209</v>
      </c>
      <c r="D42" s="14" t="s">
        <v>226</v>
      </c>
    </row>
    <row r="43" spans="1:4" x14ac:dyDescent="0.25">
      <c r="A43" s="51"/>
      <c r="B43" s="51"/>
      <c r="C43" s="14"/>
      <c r="D43" s="14" t="s">
        <v>293</v>
      </c>
    </row>
    <row r="44" spans="1:4" x14ac:dyDescent="0.25">
      <c r="A44" s="51"/>
      <c r="B44" s="51"/>
      <c r="C44" s="14"/>
      <c r="D44" s="14" t="s">
        <v>268</v>
      </c>
    </row>
    <row r="45" spans="1:4" x14ac:dyDescent="0.25">
      <c r="A45" s="51"/>
      <c r="B45" s="51"/>
      <c r="C45" s="14"/>
      <c r="D45" s="14" t="s">
        <v>269</v>
      </c>
    </row>
    <row r="46" spans="1:4" x14ac:dyDescent="0.25">
      <c r="A46" s="51"/>
      <c r="B46" s="51"/>
      <c r="C46" s="14"/>
      <c r="D46" s="14" t="s">
        <v>273</v>
      </c>
    </row>
    <row r="47" spans="1:4" x14ac:dyDescent="0.25">
      <c r="A47" s="51"/>
      <c r="B47" s="51"/>
      <c r="C47" s="14"/>
      <c r="D47" s="14" t="s">
        <v>272</v>
      </c>
    </row>
    <row r="48" spans="1:4" x14ac:dyDescent="0.25">
      <c r="A48" s="51"/>
      <c r="B48" s="51"/>
      <c r="C48" s="14"/>
      <c r="D48" s="14" t="s">
        <v>274</v>
      </c>
    </row>
    <row r="49" spans="1:4" x14ac:dyDescent="0.25">
      <c r="A49" s="51"/>
      <c r="B49" s="51"/>
      <c r="C49" s="14"/>
      <c r="D49" s="14" t="s">
        <v>258</v>
      </c>
    </row>
    <row r="50" spans="1:4" x14ac:dyDescent="0.25">
      <c r="A50" s="51"/>
      <c r="B50" s="51"/>
      <c r="C50" s="14"/>
      <c r="D50" s="14"/>
    </row>
    <row r="51" spans="1:4" x14ac:dyDescent="0.25">
      <c r="A51" s="51">
        <v>45</v>
      </c>
      <c r="B51" s="51" t="s">
        <v>216</v>
      </c>
      <c r="C51" s="14" t="s">
        <v>202</v>
      </c>
      <c r="D51" s="14" t="s">
        <v>226</v>
      </c>
    </row>
    <row r="52" spans="1:4" x14ac:dyDescent="0.25">
      <c r="A52" s="51"/>
      <c r="B52" s="51"/>
      <c r="C52" s="14"/>
      <c r="D52" s="14" t="s">
        <v>293</v>
      </c>
    </row>
    <row r="53" spans="1:4" x14ac:dyDescent="0.25">
      <c r="A53" s="51"/>
      <c r="B53" s="51"/>
      <c r="C53" s="14"/>
      <c r="D53" s="14" t="s">
        <v>268</v>
      </c>
    </row>
    <row r="54" spans="1:4" x14ac:dyDescent="0.25">
      <c r="A54" s="51"/>
      <c r="B54" s="51"/>
      <c r="C54" s="14"/>
      <c r="D54" s="14" t="s">
        <v>269</v>
      </c>
    </row>
    <row r="55" spans="1:4" x14ac:dyDescent="0.25">
      <c r="A55" s="51"/>
      <c r="B55" s="51"/>
      <c r="C55" s="14"/>
      <c r="D55" s="14" t="s">
        <v>270</v>
      </c>
    </row>
    <row r="56" spans="1:4" x14ac:dyDescent="0.25">
      <c r="A56" s="51"/>
      <c r="B56" s="51"/>
      <c r="C56" s="14"/>
      <c r="D56" s="14" t="s">
        <v>272</v>
      </c>
    </row>
    <row r="57" spans="1:4" x14ac:dyDescent="0.25">
      <c r="A57" s="51"/>
      <c r="B57" s="51"/>
      <c r="C57" s="14"/>
      <c r="D57" s="14" t="s">
        <v>275</v>
      </c>
    </row>
    <row r="58" spans="1:4" x14ac:dyDescent="0.25">
      <c r="A58" s="51"/>
      <c r="B58" s="51"/>
      <c r="C58" s="14"/>
      <c r="D58" s="14" t="s">
        <v>258</v>
      </c>
    </row>
    <row r="59" spans="1:4" x14ac:dyDescent="0.25">
      <c r="A59" s="51"/>
      <c r="B59" s="51"/>
      <c r="C59" s="14"/>
      <c r="D59" s="14"/>
    </row>
    <row r="60" spans="1:4" ht="15.75" x14ac:dyDescent="0.25">
      <c r="A60" s="51"/>
      <c r="B60" s="51"/>
      <c r="C60" s="52" t="s">
        <v>194</v>
      </c>
      <c r="D60" s="56" t="s">
        <v>198</v>
      </c>
    </row>
    <row r="61" spans="1:4" x14ac:dyDescent="0.25">
      <c r="A61" s="51"/>
      <c r="B61" s="51"/>
      <c r="C61" s="61" t="s">
        <v>91</v>
      </c>
      <c r="D61" s="14"/>
    </row>
    <row r="62" spans="1:4" x14ac:dyDescent="0.25">
      <c r="A62" s="51">
        <v>46</v>
      </c>
      <c r="B62" s="51" t="s">
        <v>195</v>
      </c>
      <c r="C62" s="14" t="s">
        <v>197</v>
      </c>
      <c r="D62" s="14" t="s">
        <v>203</v>
      </c>
    </row>
    <row r="63" spans="1:4" x14ac:dyDescent="0.25">
      <c r="A63" s="51"/>
      <c r="B63" s="51"/>
      <c r="C63" s="14"/>
      <c r="D63" s="14" t="s">
        <v>276</v>
      </c>
    </row>
    <row r="64" spans="1:4" x14ac:dyDescent="0.25">
      <c r="A64" s="51"/>
      <c r="B64" s="51"/>
      <c r="C64" s="58"/>
      <c r="D64" s="14" t="s">
        <v>278</v>
      </c>
    </row>
    <row r="65" spans="1:4" x14ac:dyDescent="0.25">
      <c r="A65" s="51"/>
      <c r="B65" s="51"/>
      <c r="C65" s="58"/>
      <c r="D65" s="14" t="s">
        <v>227</v>
      </c>
    </row>
    <row r="66" spans="1:4" x14ac:dyDescent="0.25">
      <c r="A66" s="51"/>
      <c r="B66" s="51"/>
      <c r="C66" s="58"/>
      <c r="D66" s="14" t="s">
        <v>277</v>
      </c>
    </row>
    <row r="67" spans="1:4" x14ac:dyDescent="0.25">
      <c r="A67" s="51"/>
      <c r="B67" s="51"/>
      <c r="C67" s="58"/>
      <c r="D67" s="14" t="s">
        <v>204</v>
      </c>
    </row>
    <row r="68" spans="1:4" x14ac:dyDescent="0.25">
      <c r="A68" s="51"/>
      <c r="B68" s="51"/>
      <c r="C68" s="58"/>
      <c r="D68" s="14" t="s">
        <v>258</v>
      </c>
    </row>
    <row r="69" spans="1:4" x14ac:dyDescent="0.25">
      <c r="A69" s="51"/>
      <c r="B69" s="51"/>
      <c r="C69" s="60" t="s">
        <v>114</v>
      </c>
      <c r="D69" s="14"/>
    </row>
    <row r="70" spans="1:4" x14ac:dyDescent="0.25">
      <c r="A70" s="51">
        <v>47</v>
      </c>
      <c r="B70" s="51" t="s">
        <v>200</v>
      </c>
      <c r="C70" s="14" t="s">
        <v>197</v>
      </c>
      <c r="D70" s="14" t="s">
        <v>207</v>
      </c>
    </row>
    <row r="71" spans="1:4" x14ac:dyDescent="0.25">
      <c r="A71" s="51"/>
      <c r="B71" s="51"/>
      <c r="C71" s="58"/>
      <c r="D71" s="14" t="s">
        <v>206</v>
      </c>
    </row>
    <row r="72" spans="1:4" x14ac:dyDescent="0.25">
      <c r="A72" s="51"/>
      <c r="B72" s="51"/>
      <c r="C72" s="58"/>
      <c r="D72" s="14" t="s">
        <v>258</v>
      </c>
    </row>
    <row r="73" spans="1:4" x14ac:dyDescent="0.25">
      <c r="A73" s="51"/>
      <c r="B73" s="51"/>
      <c r="C73" s="58"/>
      <c r="D73" s="14"/>
    </row>
    <row r="74" spans="1:4" x14ac:dyDescent="0.25">
      <c r="A74" s="51">
        <v>48</v>
      </c>
      <c r="B74" s="51" t="s">
        <v>205</v>
      </c>
      <c r="C74" s="14" t="s">
        <v>197</v>
      </c>
      <c r="D74" s="14" t="s">
        <v>208</v>
      </c>
    </row>
    <row r="75" spans="1:4" x14ac:dyDescent="0.25">
      <c r="A75" s="51"/>
      <c r="B75" s="51"/>
      <c r="C75" s="58"/>
      <c r="D75" s="14" t="s">
        <v>204</v>
      </c>
    </row>
    <row r="76" spans="1:4" x14ac:dyDescent="0.25">
      <c r="A76" s="51"/>
      <c r="B76" s="51"/>
      <c r="C76" s="58"/>
      <c r="D76" s="14" t="s">
        <v>258</v>
      </c>
    </row>
    <row r="77" spans="1:4" x14ac:dyDescent="0.25">
      <c r="A77" s="51"/>
      <c r="B77" s="51"/>
      <c r="C77" s="58"/>
      <c r="D77" s="14"/>
    </row>
    <row r="78" spans="1:4" x14ac:dyDescent="0.25">
      <c r="A78" s="51">
        <v>49</v>
      </c>
      <c r="B78" s="51" t="s">
        <v>218</v>
      </c>
      <c r="C78" s="60" t="s">
        <v>211</v>
      </c>
      <c r="D78" s="14"/>
    </row>
    <row r="79" spans="1:4" x14ac:dyDescent="0.25">
      <c r="A79" s="51"/>
      <c r="B79" s="51"/>
      <c r="C79" s="14" t="s">
        <v>212</v>
      </c>
      <c r="D79" s="14" t="s">
        <v>288</v>
      </c>
    </row>
    <row r="80" spans="1:4" x14ac:dyDescent="0.25">
      <c r="A80" s="51"/>
      <c r="B80" s="51"/>
      <c r="C80" s="14"/>
      <c r="D80" s="14" t="s">
        <v>289</v>
      </c>
    </row>
    <row r="81" spans="1:4" x14ac:dyDescent="0.25">
      <c r="A81" s="51"/>
      <c r="B81" s="51"/>
      <c r="C81" s="14"/>
      <c r="D81" s="14" t="s">
        <v>217</v>
      </c>
    </row>
    <row r="82" spans="1:4" x14ac:dyDescent="0.25">
      <c r="A82" s="51"/>
      <c r="B82" s="51"/>
      <c r="C82" s="14"/>
      <c r="D82" s="14" t="s">
        <v>290</v>
      </c>
    </row>
    <row r="83" spans="1:4" x14ac:dyDescent="0.25">
      <c r="A83" s="51"/>
      <c r="B83" s="51"/>
      <c r="C83" s="14"/>
      <c r="D83" s="14" t="s">
        <v>291</v>
      </c>
    </row>
    <row r="84" spans="1:4" x14ac:dyDescent="0.25">
      <c r="A84" s="51"/>
      <c r="B84" s="51"/>
      <c r="C84" s="14"/>
      <c r="D84" s="14" t="s">
        <v>292</v>
      </c>
    </row>
    <row r="85" spans="1:4" x14ac:dyDescent="0.25">
      <c r="A85" s="51"/>
      <c r="B85" s="51"/>
      <c r="C85" s="14"/>
      <c r="D85" s="14"/>
    </row>
    <row r="86" spans="1:4" ht="15.75" x14ac:dyDescent="0.25">
      <c r="A86" s="51"/>
      <c r="B86" s="51"/>
      <c r="C86" s="119"/>
      <c r="D86" s="57" t="s">
        <v>301</v>
      </c>
    </row>
    <row r="87" spans="1:4" ht="15.75" x14ac:dyDescent="0.25">
      <c r="A87" s="51"/>
      <c r="B87" s="51"/>
      <c r="C87" s="119"/>
      <c r="D87" s="119"/>
    </row>
  </sheetData>
  <sheetProtection algorithmName="SHA-512" hashValue="VtGdUl65wqd8IYVe83LJg/Svp3Kael96eDhXNt2/BUNaQhsCSVnFlSY5VELy2kb1S/ChE08n/llRy4uS0/xzAQ==" saltValue="QiRtDdK3t2CPZ3vUAsez+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73583"/>
  </sheetPr>
  <dimension ref="A1:G39"/>
  <sheetViews>
    <sheetView showGridLines="0" zoomScale="70" zoomScaleNormal="70" workbookViewId="0">
      <pane ySplit="1" topLeftCell="A2" activePane="bottomLeft" state="frozen"/>
      <selection activeCell="J7" sqref="J7"/>
      <selection pane="bottomLeft" activeCell="B30" sqref="B30"/>
    </sheetView>
  </sheetViews>
  <sheetFormatPr defaultRowHeight="15" x14ac:dyDescent="0.25"/>
  <cols>
    <col min="1" max="1" width="3.7109375" style="12" customWidth="1"/>
    <col min="2" max="2" width="219.140625" style="106" customWidth="1"/>
  </cols>
  <sheetData>
    <row r="1" spans="1:7" ht="25.5" customHeight="1" x14ac:dyDescent="0.35">
      <c r="A1" s="108"/>
      <c r="B1" s="109" t="s">
        <v>44</v>
      </c>
    </row>
    <row r="2" spans="1:7" x14ac:dyDescent="0.25">
      <c r="A2" s="51">
        <v>1</v>
      </c>
      <c r="B2" s="110" t="s">
        <v>23</v>
      </c>
    </row>
    <row r="3" spans="1:7" x14ac:dyDescent="0.25">
      <c r="A3" s="51">
        <v>2</v>
      </c>
      <c r="B3" s="110" t="s">
        <v>10</v>
      </c>
    </row>
    <row r="4" spans="1:7" x14ac:dyDescent="0.25">
      <c r="A4" s="51">
        <v>3</v>
      </c>
      <c r="B4" s="110" t="s">
        <v>11</v>
      </c>
    </row>
    <row r="5" spans="1:7" x14ac:dyDescent="0.25">
      <c r="A5" s="51">
        <v>4</v>
      </c>
      <c r="B5" s="111" t="s">
        <v>83</v>
      </c>
    </row>
    <row r="6" spans="1:7" x14ac:dyDescent="0.25">
      <c r="A6" s="51">
        <v>5</v>
      </c>
      <c r="B6" s="110" t="s">
        <v>178</v>
      </c>
    </row>
    <row r="7" spans="1:7" x14ac:dyDescent="0.25">
      <c r="A7" s="51">
        <v>6</v>
      </c>
      <c r="B7" s="110" t="s">
        <v>12</v>
      </c>
    </row>
    <row r="8" spans="1:7" x14ac:dyDescent="0.25">
      <c r="A8" s="51">
        <v>7</v>
      </c>
      <c r="B8" s="110" t="s">
        <v>19</v>
      </c>
    </row>
    <row r="9" spans="1:7" x14ac:dyDescent="0.25">
      <c r="A9" s="51">
        <v>8</v>
      </c>
      <c r="B9" s="110" t="s">
        <v>78</v>
      </c>
    </row>
    <row r="10" spans="1:7" x14ac:dyDescent="0.25">
      <c r="A10" s="51">
        <v>9</v>
      </c>
      <c r="B10" s="112" t="s">
        <v>18</v>
      </c>
    </row>
    <row r="11" spans="1:7" x14ac:dyDescent="0.25">
      <c r="A11" s="51">
        <v>10</v>
      </c>
      <c r="B11" s="110" t="s">
        <v>13</v>
      </c>
    </row>
    <row r="12" spans="1:7" x14ac:dyDescent="0.25">
      <c r="A12" s="51">
        <v>11</v>
      </c>
      <c r="B12" s="110" t="s">
        <v>14</v>
      </c>
    </row>
    <row r="13" spans="1:7" x14ac:dyDescent="0.25">
      <c r="A13" s="51">
        <v>12</v>
      </c>
      <c r="B13" s="110" t="s">
        <v>15</v>
      </c>
      <c r="C13" s="113"/>
      <c r="D13" s="113"/>
      <c r="E13" s="113"/>
      <c r="F13" s="113"/>
      <c r="G13" s="113"/>
    </row>
    <row r="14" spans="1:7" x14ac:dyDescent="0.25">
      <c r="A14" s="51">
        <v>13</v>
      </c>
      <c r="B14" s="114" t="s">
        <v>20</v>
      </c>
    </row>
    <row r="15" spans="1:7" x14ac:dyDescent="0.25">
      <c r="A15" s="51">
        <v>14</v>
      </c>
      <c r="B15" s="110" t="s">
        <v>43</v>
      </c>
    </row>
    <row r="16" spans="1:7" x14ac:dyDescent="0.25">
      <c r="A16" s="51">
        <v>15</v>
      </c>
      <c r="B16" s="110" t="s">
        <v>22</v>
      </c>
    </row>
    <row r="17" spans="1:7" x14ac:dyDescent="0.25">
      <c r="A17" s="51">
        <v>16</v>
      </c>
      <c r="B17" s="110" t="s">
        <v>21</v>
      </c>
    </row>
    <row r="18" spans="1:7" ht="30" x14ac:dyDescent="0.25">
      <c r="A18" s="51">
        <v>17</v>
      </c>
      <c r="B18" s="115" t="s">
        <v>47</v>
      </c>
      <c r="C18" s="116"/>
      <c r="D18" s="116"/>
      <c r="E18" s="116"/>
      <c r="F18" s="116"/>
      <c r="G18" s="116"/>
    </row>
    <row r="19" spans="1:7" ht="30" x14ac:dyDescent="0.25">
      <c r="A19" s="51">
        <v>18</v>
      </c>
      <c r="B19" s="106" t="s">
        <v>50</v>
      </c>
    </row>
    <row r="20" spans="1:7" ht="45" x14ac:dyDescent="0.25">
      <c r="A20" s="51">
        <v>19</v>
      </c>
      <c r="B20" s="106" t="s">
        <v>51</v>
      </c>
    </row>
    <row r="21" spans="1:7" ht="30" x14ac:dyDescent="0.25">
      <c r="A21" s="51">
        <v>20</v>
      </c>
      <c r="B21" s="106" t="s">
        <v>230</v>
      </c>
    </row>
    <row r="22" spans="1:7" ht="30" x14ac:dyDescent="0.25">
      <c r="A22" s="51">
        <v>21</v>
      </c>
      <c r="B22" s="106" t="s">
        <v>52</v>
      </c>
    </row>
    <row r="23" spans="1:7" x14ac:dyDescent="0.25">
      <c r="A23" s="51">
        <v>22</v>
      </c>
      <c r="B23" s="106" t="s">
        <v>53</v>
      </c>
    </row>
    <row r="24" spans="1:7" x14ac:dyDescent="0.25">
      <c r="A24" s="51">
        <v>23</v>
      </c>
      <c r="B24" s="106" t="s">
        <v>54</v>
      </c>
    </row>
    <row r="25" spans="1:7" ht="30" x14ac:dyDescent="0.25">
      <c r="A25" s="51">
        <v>24</v>
      </c>
      <c r="B25" s="106" t="s">
        <v>294</v>
      </c>
    </row>
    <row r="26" spans="1:7" x14ac:dyDescent="0.25">
      <c r="A26" s="51">
        <v>25</v>
      </c>
      <c r="B26" s="106" t="s">
        <v>55</v>
      </c>
    </row>
    <row r="27" spans="1:7" ht="45" x14ac:dyDescent="0.25">
      <c r="A27" s="51">
        <v>26</v>
      </c>
      <c r="B27" s="106" t="s">
        <v>56</v>
      </c>
    </row>
    <row r="28" spans="1:7" ht="30" x14ac:dyDescent="0.25">
      <c r="A28" s="51">
        <v>27</v>
      </c>
      <c r="B28" s="115" t="s">
        <v>57</v>
      </c>
    </row>
    <row r="29" spans="1:7" x14ac:dyDescent="0.25">
      <c r="A29" s="51">
        <v>28</v>
      </c>
      <c r="B29" s="115" t="s">
        <v>58</v>
      </c>
    </row>
    <row r="30" spans="1:7" ht="30" x14ac:dyDescent="0.25">
      <c r="A30" s="51">
        <v>29</v>
      </c>
      <c r="B30" s="106" t="s">
        <v>179</v>
      </c>
    </row>
    <row r="31" spans="1:7" ht="30" x14ac:dyDescent="0.25">
      <c r="A31" s="51">
        <v>30</v>
      </c>
      <c r="B31" s="106" t="s">
        <v>59</v>
      </c>
    </row>
    <row r="32" spans="1:7" x14ac:dyDescent="0.25">
      <c r="A32" s="51">
        <v>31</v>
      </c>
      <c r="B32" s="115" t="s">
        <v>60</v>
      </c>
    </row>
    <row r="33" spans="1:2" x14ac:dyDescent="0.25">
      <c r="A33" s="51">
        <v>32</v>
      </c>
      <c r="B33" s="115" t="s">
        <v>61</v>
      </c>
    </row>
    <row r="34" spans="1:2" ht="30" x14ac:dyDescent="0.25">
      <c r="A34" s="51">
        <v>33</v>
      </c>
      <c r="B34" s="115" t="s">
        <v>62</v>
      </c>
    </row>
    <row r="35" spans="1:2" ht="30" x14ac:dyDescent="0.25">
      <c r="A35" s="51">
        <v>34</v>
      </c>
      <c r="B35" s="106" t="s">
        <v>182</v>
      </c>
    </row>
    <row r="36" spans="1:2" ht="30" x14ac:dyDescent="0.25">
      <c r="A36" s="51">
        <v>35</v>
      </c>
      <c r="B36" s="117" t="s">
        <v>71</v>
      </c>
    </row>
    <row r="37" spans="1:2" x14ac:dyDescent="0.25">
      <c r="A37" s="51">
        <v>36</v>
      </c>
      <c r="B37" s="117" t="s">
        <v>74</v>
      </c>
    </row>
    <row r="38" spans="1:2" ht="30" x14ac:dyDescent="0.25">
      <c r="A38" s="51">
        <v>37</v>
      </c>
      <c r="B38" s="117" t="s">
        <v>72</v>
      </c>
    </row>
    <row r="39" spans="1:2" ht="30" x14ac:dyDescent="0.25">
      <c r="A39" s="51">
        <v>38</v>
      </c>
      <c r="B39" s="117" t="s">
        <v>73</v>
      </c>
    </row>
  </sheetData>
  <sheetProtection algorithmName="SHA-512" hashValue="4FoHCg2xy3M+wenEj6ltPdn/LAKG5hbxfDX9qWG8iJzGLiZL4vhxPGwPHGRPGrDmMHtEKu7dxV/vG+r1AlI2UQ==" saltValue="cwDSEjR85/4nPB9bYOensQ==" spinCount="100000" sheet="1" objects="1" scenarios="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3</vt:i4>
      </vt:variant>
    </vt:vector>
  </HeadingPairs>
  <TitlesOfParts>
    <vt:vector size="9" baseType="lpstr">
      <vt:lpstr>Algemene gegevens</vt:lpstr>
      <vt:lpstr>Prijzenblad meubilair</vt:lpstr>
      <vt:lpstr>Prijzenblad ontwerp B</vt:lpstr>
      <vt:lpstr>Eisen Meubilair (nieuw)</vt:lpstr>
      <vt:lpstr>Eisen Meubilair (maatwerk)</vt:lpstr>
      <vt:lpstr>Algemene Eisen</vt:lpstr>
      <vt:lpstr>'Algemene Eisen'!_Hlk53649832</vt:lpstr>
      <vt:lpstr>'Algemene gegevens'!Afdrukbereik</vt:lpstr>
      <vt:lpstr>'Prijzenblad meubilair'!Afdrukbereik</vt:lpstr>
    </vt:vector>
  </TitlesOfParts>
  <Company>Alpha Adviesbureau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de Jong</dc:creator>
  <cp:lastModifiedBy>Jan Veenstra</cp:lastModifiedBy>
  <cp:lastPrinted>2017-03-29T06:36:37Z</cp:lastPrinted>
  <dcterms:created xsi:type="dcterms:W3CDTF">2017-01-16T09:18:51Z</dcterms:created>
  <dcterms:modified xsi:type="dcterms:W3CDTF">2022-10-03T12:44:29Z</dcterms:modified>
</cp:coreProperties>
</file>