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G:\TFIN\Concern Inkoop\1. Inkooptrajecten diensten\inhuur derden\"/>
    </mc:Choice>
  </mc:AlternateContent>
  <xr:revisionPtr revIDLastSave="0" documentId="13_ncr:1_{DBCB5F2C-5B5A-4A88-825B-8A11083902C0}" xr6:coauthVersionLast="47" xr6:coauthVersionMax="47" xr10:uidLastSave="{00000000-0000-0000-0000-000000000000}"/>
  <bookViews>
    <workbookView xWindow="-120" yWindow="-120" windowWidth="29040" windowHeight="15840" xr2:uid="{55FA7BE9-A052-4ABB-861F-5277A74BA896}"/>
  </bookViews>
  <sheets>
    <sheet name="Invulinstructie" sheetId="6" r:id="rId1"/>
    <sheet name="Reguliere uren" sheetId="1" r:id="rId2"/>
    <sheet name="Toeslaguren" sheetId="2" r:id="rId3"/>
    <sheet name="Vakantiekrachten" sheetId="3" r:id="rId4"/>
    <sheet name="Omrekenfactoren" sheetId="5" r:id="rId5"/>
    <sheet name="Gemiddeld gewogen omrekenfactor" sheetId="4"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12" i="4" l="1"/>
  <c r="C11" i="4"/>
  <c r="C10" i="4"/>
  <c r="C9" i="4"/>
  <c r="C6" i="4"/>
  <c r="C4" i="4"/>
  <c r="C5" i="4"/>
  <c r="D4" i="5"/>
  <c r="K35" i="3" l="1"/>
  <c r="H35" i="3"/>
  <c r="E35" i="3"/>
  <c r="B35" i="3"/>
  <c r="K29" i="3"/>
  <c r="H29" i="3"/>
  <c r="E29" i="3"/>
  <c r="B29" i="3"/>
  <c r="K12" i="3"/>
  <c r="H12" i="3"/>
  <c r="E12" i="3"/>
  <c r="B12" i="3"/>
  <c r="L6" i="3"/>
  <c r="I6" i="3"/>
  <c r="F6" i="3"/>
  <c r="C6" i="3"/>
  <c r="L5" i="3"/>
  <c r="I5" i="3"/>
  <c r="F5" i="3"/>
  <c r="C5" i="3"/>
  <c r="K35" i="2"/>
  <c r="H35" i="2"/>
  <c r="E35" i="2"/>
  <c r="B35" i="2"/>
  <c r="K29" i="2"/>
  <c r="H29" i="2"/>
  <c r="E29" i="2"/>
  <c r="B29" i="2"/>
  <c r="K12" i="2"/>
  <c r="H12" i="2"/>
  <c r="E12" i="2"/>
  <c r="B12" i="2"/>
  <c r="L6" i="2"/>
  <c r="I6" i="2"/>
  <c r="F6" i="2"/>
  <c r="C6" i="2"/>
  <c r="L5" i="2"/>
  <c r="I5" i="2"/>
  <c r="F5" i="2"/>
  <c r="C5" i="2"/>
  <c r="K36" i="1"/>
  <c r="H36" i="1"/>
  <c r="E36" i="1"/>
  <c r="B36" i="1"/>
  <c r="K30" i="1"/>
  <c r="H30" i="1"/>
  <c r="E30" i="1"/>
  <c r="B30" i="1"/>
  <c r="K13" i="1"/>
  <c r="H13" i="1"/>
  <c r="E13" i="1"/>
  <c r="B13" i="1"/>
  <c r="L7" i="1"/>
  <c r="I7" i="1"/>
  <c r="F7" i="1"/>
  <c r="C7" i="1"/>
  <c r="L6" i="1"/>
  <c r="I6" i="1"/>
  <c r="F6" i="1"/>
  <c r="C6" i="1"/>
  <c r="F7" i="3" l="1"/>
  <c r="F11" i="3" s="1"/>
  <c r="C7" i="3"/>
  <c r="C11" i="3" s="1"/>
  <c r="L7" i="2"/>
  <c r="L12" i="2" s="1"/>
  <c r="C7" i="4"/>
  <c r="C12" i="4" s="1"/>
  <c r="I7" i="3"/>
  <c r="I12" i="3" s="1"/>
  <c r="I13" i="3" s="1"/>
  <c r="L7" i="3"/>
  <c r="L12" i="3" s="1"/>
  <c r="L13" i="3" s="1"/>
  <c r="C9" i="3"/>
  <c r="C10" i="3"/>
  <c r="F10" i="3"/>
  <c r="F9" i="3"/>
  <c r="F12" i="3"/>
  <c r="F13" i="3" s="1"/>
  <c r="C7" i="2"/>
  <c r="C9" i="2" s="1"/>
  <c r="I7" i="2"/>
  <c r="I11" i="2" s="1"/>
  <c r="F7" i="2"/>
  <c r="F10" i="2" s="1"/>
  <c r="L10" i="2"/>
  <c r="L13" i="2"/>
  <c r="I8" i="1"/>
  <c r="I12" i="1" s="1"/>
  <c r="C8" i="1"/>
  <c r="C12" i="1" s="1"/>
  <c r="F8" i="1"/>
  <c r="F12" i="1" s="1"/>
  <c r="L8" i="1"/>
  <c r="L12" i="1" s="1"/>
  <c r="L11" i="2" l="1"/>
  <c r="L9" i="2"/>
  <c r="L10" i="3"/>
  <c r="I10" i="3"/>
  <c r="L9" i="3"/>
  <c r="L11" i="3"/>
  <c r="I9" i="3"/>
  <c r="I11" i="3"/>
  <c r="L11" i="1"/>
  <c r="L10" i="1"/>
  <c r="I11" i="1"/>
  <c r="I13" i="1"/>
  <c r="I14" i="1" s="1"/>
  <c r="I10" i="1"/>
  <c r="F11" i="1"/>
  <c r="C11" i="1"/>
  <c r="C10" i="1"/>
  <c r="C13" i="1" s="1"/>
  <c r="C14" i="1" s="1"/>
  <c r="I10" i="2"/>
  <c r="C11" i="2"/>
  <c r="I12" i="2"/>
  <c r="I13" i="2" s="1"/>
  <c r="I14" i="2" s="1"/>
  <c r="I15" i="2" s="1"/>
  <c r="I27" i="2" s="1"/>
  <c r="F9" i="2"/>
  <c r="F11" i="2"/>
  <c r="C10" i="2"/>
  <c r="F14" i="3"/>
  <c r="F15" i="3" s="1"/>
  <c r="F27" i="3" s="1"/>
  <c r="I14" i="3"/>
  <c r="I15" i="3" s="1"/>
  <c r="I27" i="3" s="1"/>
  <c r="L14" i="3"/>
  <c r="L15" i="3" s="1"/>
  <c r="L27" i="3" s="1"/>
  <c r="C12" i="3"/>
  <c r="C13" i="3" s="1"/>
  <c r="I9" i="2"/>
  <c r="F12" i="2"/>
  <c r="F13" i="2" s="1"/>
  <c r="F14" i="2" s="1"/>
  <c r="F15" i="2" s="1"/>
  <c r="F27" i="2" s="1"/>
  <c r="L14" i="2"/>
  <c r="L15" i="2" s="1"/>
  <c r="L27" i="2" s="1"/>
  <c r="F13" i="1"/>
  <c r="F14" i="1" s="1"/>
  <c r="F15" i="1" s="1"/>
  <c r="L13" i="1"/>
  <c r="L14" i="1" s="1"/>
  <c r="L15" i="1" s="1"/>
  <c r="L16" i="1" s="1"/>
  <c r="L28" i="1" s="1"/>
  <c r="F10" i="1"/>
  <c r="C12" i="2" l="1"/>
  <c r="C13" i="2" s="1"/>
  <c r="I15" i="1"/>
  <c r="I16" i="1" s="1"/>
  <c r="I28" i="1" s="1"/>
  <c r="F16" i="1"/>
  <c r="C14" i="3"/>
  <c r="C15" i="3" s="1"/>
  <c r="L29" i="3"/>
  <c r="L30" i="3" s="1"/>
  <c r="L28" i="3"/>
  <c r="L25" i="3"/>
  <c r="L23" i="3"/>
  <c r="L21" i="3"/>
  <c r="L19" i="3"/>
  <c r="L17" i="3"/>
  <c r="L20" i="3"/>
  <c r="L26" i="3"/>
  <c r="L24" i="3"/>
  <c r="L22" i="3"/>
  <c r="L18" i="3"/>
  <c r="I29" i="3"/>
  <c r="I30" i="3" s="1"/>
  <c r="I24" i="3"/>
  <c r="I18" i="3"/>
  <c r="I28" i="3"/>
  <c r="I25" i="3"/>
  <c r="I23" i="3"/>
  <c r="I21" i="3"/>
  <c r="I19" i="3"/>
  <c r="I17" i="3"/>
  <c r="I20" i="3"/>
  <c r="I26" i="3"/>
  <c r="I22" i="3"/>
  <c r="F25" i="3"/>
  <c r="F23" i="3"/>
  <c r="F21" i="3"/>
  <c r="F17" i="3"/>
  <c r="F20" i="3"/>
  <c r="F22" i="3"/>
  <c r="F28" i="3"/>
  <c r="F19" i="3"/>
  <c r="F26" i="3"/>
  <c r="F24" i="3"/>
  <c r="F18" i="3"/>
  <c r="F29" i="3"/>
  <c r="F30" i="3" s="1"/>
  <c r="C14" i="2"/>
  <c r="C15" i="2" s="1"/>
  <c r="C27" i="2" s="1"/>
  <c r="L29" i="2"/>
  <c r="L30" i="2" s="1"/>
  <c r="L28" i="2"/>
  <c r="L25" i="2"/>
  <c r="L23" i="2"/>
  <c r="L21" i="2"/>
  <c r="L19" i="2"/>
  <c r="L17" i="2"/>
  <c r="L22" i="2"/>
  <c r="L24" i="2"/>
  <c r="L18" i="2"/>
  <c r="L26" i="2"/>
  <c r="L20" i="2"/>
  <c r="I24" i="2"/>
  <c r="I18" i="2"/>
  <c r="I28" i="2"/>
  <c r="I25" i="2"/>
  <c r="I23" i="2"/>
  <c r="I21" i="2"/>
  <c r="I19" i="2"/>
  <c r="I17" i="2"/>
  <c r="I26" i="2"/>
  <c r="I29" i="2"/>
  <c r="I30" i="2" s="1"/>
  <c r="I20" i="2"/>
  <c r="I22" i="2"/>
  <c r="F24" i="2"/>
  <c r="F18" i="2"/>
  <c r="F29" i="2"/>
  <c r="F30" i="2" s="1"/>
  <c r="F28" i="2"/>
  <c r="F25" i="2"/>
  <c r="F23" i="2"/>
  <c r="F21" i="2"/>
  <c r="F19" i="2"/>
  <c r="F17" i="2"/>
  <c r="F22" i="2"/>
  <c r="F26" i="2"/>
  <c r="F20" i="2"/>
  <c r="C15" i="1"/>
  <c r="C16" i="1" s="1"/>
  <c r="F29" i="1"/>
  <c r="F26" i="1"/>
  <c r="L30" i="1"/>
  <c r="L31" i="1" s="1"/>
  <c r="L33" i="1" s="1"/>
  <c r="L29" i="1"/>
  <c r="L26" i="1"/>
  <c r="L24" i="1"/>
  <c r="L22" i="1"/>
  <c r="L20" i="1"/>
  <c r="L18" i="1"/>
  <c r="L27" i="1"/>
  <c r="L25" i="1"/>
  <c r="L23" i="1"/>
  <c r="L21" i="1"/>
  <c r="L19" i="1"/>
  <c r="C17" i="3" l="1"/>
  <c r="C27" i="3"/>
  <c r="C18" i="1"/>
  <c r="C28" i="1"/>
  <c r="F18" i="1"/>
  <c r="F28" i="1"/>
  <c r="F21" i="1"/>
  <c r="F23" i="1"/>
  <c r="F25" i="1"/>
  <c r="F27" i="1"/>
  <c r="F30" i="1"/>
  <c r="F31" i="1" s="1"/>
  <c r="F36" i="1" s="1"/>
  <c r="F37" i="1" s="1"/>
  <c r="B8" i="5" s="1"/>
  <c r="F20" i="1"/>
  <c r="F22" i="1"/>
  <c r="F19" i="1"/>
  <c r="F24" i="1"/>
  <c r="I26" i="1"/>
  <c r="I23" i="1"/>
  <c r="I24" i="1"/>
  <c r="I21" i="1"/>
  <c r="I22" i="1"/>
  <c r="I19" i="1"/>
  <c r="I20" i="1"/>
  <c r="I18" i="1"/>
  <c r="I30" i="1"/>
  <c r="I31" i="1" s="1"/>
  <c r="I27" i="1"/>
  <c r="I29" i="1"/>
  <c r="I25" i="1"/>
  <c r="I33" i="3"/>
  <c r="I34" i="3"/>
  <c r="I32" i="3"/>
  <c r="I35" i="3"/>
  <c r="I36" i="3" s="1"/>
  <c r="B14" i="5" s="1"/>
  <c r="D14" i="5" s="1"/>
  <c r="B10" i="4" s="1"/>
  <c r="F35" i="3"/>
  <c r="F36" i="3" s="1"/>
  <c r="F34" i="3"/>
  <c r="F32" i="3"/>
  <c r="F33" i="3"/>
  <c r="L33" i="3"/>
  <c r="L35" i="3"/>
  <c r="L36" i="3" s="1"/>
  <c r="L34" i="3"/>
  <c r="L32" i="3"/>
  <c r="C28" i="3"/>
  <c r="C25" i="3"/>
  <c r="C23" i="3"/>
  <c r="C21" i="3"/>
  <c r="C19" i="3"/>
  <c r="C29" i="3"/>
  <c r="C30" i="3" s="1"/>
  <c r="C26" i="3"/>
  <c r="C24" i="3"/>
  <c r="C22" i="3"/>
  <c r="C20" i="3"/>
  <c r="C18" i="3"/>
  <c r="F35" i="2"/>
  <c r="F32" i="2"/>
  <c r="F36" i="2"/>
  <c r="B9" i="5" s="1"/>
  <c r="D9" i="5" s="1"/>
  <c r="F33" i="2"/>
  <c r="F34" i="2"/>
  <c r="L33" i="2"/>
  <c r="L34" i="2"/>
  <c r="L35" i="2"/>
  <c r="L36" i="2" s="1"/>
  <c r="B16" i="5" s="1"/>
  <c r="D16" i="5" s="1"/>
  <c r="L32" i="2"/>
  <c r="I32" i="2"/>
  <c r="I33" i="2"/>
  <c r="I35" i="2"/>
  <c r="I36" i="2" s="1"/>
  <c r="B13" i="5" s="1"/>
  <c r="D13" i="5" s="1"/>
  <c r="I34" i="2"/>
  <c r="C24" i="2"/>
  <c r="C20" i="2"/>
  <c r="C29" i="2"/>
  <c r="C30" i="2" s="1"/>
  <c r="C22" i="2"/>
  <c r="C18" i="2"/>
  <c r="C28" i="2"/>
  <c r="C25" i="2"/>
  <c r="C23" i="2"/>
  <c r="C21" i="2"/>
  <c r="C19" i="2"/>
  <c r="C17" i="2"/>
  <c r="C26" i="2"/>
  <c r="L34" i="1"/>
  <c r="L36" i="1"/>
  <c r="L37" i="1" s="1"/>
  <c r="L35" i="1"/>
  <c r="C29" i="1"/>
  <c r="C26" i="1"/>
  <c r="C24" i="1"/>
  <c r="C22" i="1"/>
  <c r="C20" i="1"/>
  <c r="C30" i="1"/>
  <c r="C31" i="1" s="1"/>
  <c r="C27" i="1"/>
  <c r="C25" i="1"/>
  <c r="C23" i="1"/>
  <c r="C21" i="1"/>
  <c r="C19" i="1"/>
  <c r="I34" i="1" l="1"/>
  <c r="I33" i="1"/>
  <c r="F33" i="1"/>
  <c r="F35" i="1"/>
  <c r="F34" i="1"/>
  <c r="I36" i="1"/>
  <c r="I37" i="1" s="1"/>
  <c r="B12" i="5" s="1"/>
  <c r="D12" i="5" s="1"/>
  <c r="B9" i="4" s="1"/>
  <c r="I35" i="1"/>
  <c r="D8" i="5"/>
  <c r="B6" i="4" s="1"/>
  <c r="B15" i="5"/>
  <c r="C35" i="3"/>
  <c r="C36" i="3"/>
  <c r="B7" i="5" s="1"/>
  <c r="D7" i="5" s="1"/>
  <c r="B5" i="4" s="1"/>
  <c r="C33" i="3"/>
  <c r="C34" i="3"/>
  <c r="C32" i="3"/>
  <c r="C32" i="2"/>
  <c r="C35" i="2"/>
  <c r="C36" i="2" s="1"/>
  <c r="C33" i="2"/>
  <c r="C34" i="2"/>
  <c r="C36" i="1"/>
  <c r="C37" i="1" s="1"/>
  <c r="B5" i="5" s="1"/>
  <c r="C34" i="1"/>
  <c r="C35" i="1"/>
  <c r="C33" i="1"/>
  <c r="B6" i="5" l="1"/>
  <c r="D6" i="5" s="1"/>
  <c r="D5" i="5"/>
  <c r="B4" i="4" s="1"/>
  <c r="D15" i="5"/>
  <c r="B11" i="4" s="1"/>
</calcChain>
</file>

<file path=xl/sharedStrings.xml><?xml version="1.0" encoding="utf-8"?>
<sst xmlns="http://schemas.openxmlformats.org/spreadsheetml/2006/main" count="160" uniqueCount="76">
  <si>
    <t>Risicogroep Uitzendbedrijven I- Administratief</t>
  </si>
  <si>
    <t>Risicogroep Uitzendbedrijven II - Technisch</t>
  </si>
  <si>
    <t>Overeenkomst  
(Fase A)</t>
  </si>
  <si>
    <t>(On)bepaalde tijd Overeenkomst
(Fase B/C)</t>
  </si>
  <si>
    <t>Overeenkomst 
(Fase A)</t>
  </si>
  <si>
    <t>Salaris</t>
  </si>
  <si>
    <t>Bruto uursalaris</t>
  </si>
  <si>
    <t>Wachtdagcompensatie</t>
  </si>
  <si>
    <t>Reserveringen</t>
  </si>
  <si>
    <t>Feestdagen</t>
  </si>
  <si>
    <t>Vakantiedagen</t>
  </si>
  <si>
    <t>Kort verzuim / buitengewoon verlof</t>
  </si>
  <si>
    <t>Werkgeverslasten</t>
  </si>
  <si>
    <t>Ziektewet</t>
  </si>
  <si>
    <t>Stichting Sociaal fonds uitzendbranche (SFU)</t>
  </si>
  <si>
    <t xml:space="preserve">Sectorfonds </t>
  </si>
  <si>
    <t>Premie AWF</t>
  </si>
  <si>
    <t>Premie aanvulling ziektewet (AZW)</t>
  </si>
  <si>
    <t>Zorgverzekeringswet (ZVW)</t>
  </si>
  <si>
    <t>AOF incl. kinderopvang</t>
  </si>
  <si>
    <t>Uniforme premie WAO (AOK)</t>
  </si>
  <si>
    <t>WGA totaal</t>
  </si>
  <si>
    <t>Pensioen reservering</t>
  </si>
  <si>
    <t>Scholing reservering</t>
  </si>
  <si>
    <t>Additionele werkgeverslasten</t>
  </si>
  <si>
    <t>Transitievergoeding</t>
  </si>
  <si>
    <t>Specificeren</t>
  </si>
  <si>
    <t>Additionele werkgeverslasten zonder reserveringen</t>
  </si>
  <si>
    <t>Eenmalige uitkering o.b.v. cao</t>
  </si>
  <si>
    <t>Jaarlijkse bijdrage ziektekosten o.b.v. cao</t>
  </si>
  <si>
    <t>Loonsomfactor regulier 2022</t>
  </si>
  <si>
    <t>Overeenkomst
(Fase A)</t>
  </si>
  <si>
    <t>Loonsomfactor toeslaguren 2022</t>
  </si>
  <si>
    <t>Overeenkomst  reguliere uren
(Fase A)</t>
  </si>
  <si>
    <t>Over/toeslag uren (Fase A)</t>
  </si>
  <si>
    <t>Overeenkomst reguliere uren
(Fase A)</t>
  </si>
  <si>
    <t>Over/toeslag uren reguliere uren 
 (Fase A)</t>
  </si>
  <si>
    <t xml:space="preserve"> </t>
  </si>
  <si>
    <t xml:space="preserve">Loonsomfactor vakantiekrachten 2022 </t>
  </si>
  <si>
    <t>Weging</t>
  </si>
  <si>
    <t xml:space="preserve">Overeenkomst  (Fase A) - reguliere uren </t>
  </si>
  <si>
    <t xml:space="preserve">Overeenkomst (Fase A) - vakantiekrachten </t>
  </si>
  <si>
    <t>Bepaalde tijd ovk. (Fase BC) - reguliere uren</t>
  </si>
  <si>
    <t xml:space="preserve">Overeenkomst  (Fase A) - vakantiekrachten </t>
  </si>
  <si>
    <t>Bepaalde tijd ovk.  (Fase BC) - reguliere uren</t>
  </si>
  <si>
    <t>Gemiddeld gewogen omrekenfactor</t>
  </si>
  <si>
    <t>Functies van loonschaal t/m 7 -VMBO/MBO/MBO+HBO</t>
  </si>
  <si>
    <t>Kostprijs Administratief</t>
  </si>
  <si>
    <t>Marge %</t>
  </si>
  <si>
    <t>Omreken factor</t>
  </si>
  <si>
    <t>VOORBEELD</t>
  </si>
  <si>
    <t>Overeenkomst  (Fase A) - toeslaguren incl. vakantiereservering en overuren</t>
  </si>
  <si>
    <t>Overeenkomst (Fase A)  - vakantiekrachten</t>
  </si>
  <si>
    <t>Bepaalde tijd ovk. (Fase BC) - toeslaguren incl. vakantiereservering en overuren</t>
  </si>
  <si>
    <t>Functies van loonschaal t/m 7- VMBO/MBO/MBO+HBO</t>
  </si>
  <si>
    <t>Kostprijs Technisch</t>
  </si>
  <si>
    <t xml:space="preserve">Overeenkomst (Fase A) - reguliere uren </t>
  </si>
  <si>
    <t>Er kunnen geen rechten ontleend worden aan de verstrekte gegevens.</t>
  </si>
  <si>
    <r>
      <t xml:space="preserve">Risicogroep uitzendbedrijven I- </t>
    </r>
    <r>
      <rPr>
        <b/>
        <u/>
        <sz val="10"/>
        <color indexed="8"/>
        <rFont val="Verdana"/>
        <family val="2"/>
      </rPr>
      <t xml:space="preserve">Administratief </t>
    </r>
    <r>
      <rPr>
        <b/>
        <sz val="10"/>
        <color indexed="8"/>
        <rFont val="Verdana"/>
        <family val="2"/>
      </rPr>
      <t xml:space="preserve">Tariefsoort </t>
    </r>
  </si>
  <si>
    <r>
      <t xml:space="preserve">Risicogroep uitzendbedrijven II - </t>
    </r>
    <r>
      <rPr>
        <b/>
        <u/>
        <sz val="10"/>
        <rFont val="Verdana"/>
        <family val="2"/>
      </rPr>
      <t xml:space="preserve">Technisch </t>
    </r>
    <r>
      <rPr>
        <b/>
        <sz val="10"/>
        <rFont val="Verdana"/>
        <family val="2"/>
      </rPr>
      <t>Tariefsoort</t>
    </r>
  </si>
  <si>
    <r>
      <t xml:space="preserve">Risicogroep uitzendbedrijven I- </t>
    </r>
    <r>
      <rPr>
        <b/>
        <u/>
        <sz val="10"/>
        <color indexed="8"/>
        <rFont val="Verdana"/>
        <family val="2"/>
      </rPr>
      <t xml:space="preserve">Administratief </t>
    </r>
    <r>
      <rPr>
        <b/>
        <sz val="10"/>
        <color indexed="8"/>
        <rFont val="Verdana"/>
        <family val="2"/>
      </rPr>
      <t xml:space="preserve">Tariefsoort  </t>
    </r>
  </si>
  <si>
    <r>
      <t xml:space="preserve">Risicogroep uitzendbedrijven II - </t>
    </r>
    <r>
      <rPr>
        <b/>
        <u/>
        <sz val="10"/>
        <rFont val="Verdana"/>
        <family val="2"/>
      </rPr>
      <t xml:space="preserve">Technisch </t>
    </r>
    <r>
      <rPr>
        <b/>
        <sz val="10"/>
        <rFont val="Verdana"/>
        <family val="2"/>
      </rPr>
      <t xml:space="preserve">Tariefsoort </t>
    </r>
  </si>
  <si>
    <r>
      <t xml:space="preserve">Reservering IKB </t>
    </r>
    <r>
      <rPr>
        <sz val="10"/>
        <rFont val="Verdana"/>
        <family val="2"/>
      </rPr>
      <t>(Individueel Keuze Budget; 8% vakantietoeslag, 1,5% levensloopregeling en 6,75% eindejaarsuitkering)</t>
    </r>
  </si>
  <si>
    <t>Gewogen omrekenfactor</t>
  </si>
  <si>
    <t>Naam ondertekenaar</t>
  </si>
  <si>
    <t>Functie</t>
  </si>
  <si>
    <t>Handtekening</t>
  </si>
  <si>
    <t>Omrekenfactoren</t>
  </si>
  <si>
    <t>Invulinstructie Prijzenblad</t>
  </si>
  <si>
    <t xml:space="preserve">Dit prijzenblad bestaat uit een vijftal tabbladen. </t>
  </si>
  <si>
    <t xml:space="preserve">Op de eerste 3 tabbladen, 'Reguliere uren', 'Toeslaguren' en 'Vakantiekrachten' dienen alle groene cellen te worden ingevuld. Dit zijn de officiële percentages van de CAO Gemeenten. Deze zullen worden gehanteerd gedurende de contractperiode. Per ingangsdatum van het contract zullen deze worden aangepast aan de officiële percentages, denk hierbij aan scholingsreservering, kort verzuim, feestdagen, vakantiedagen etc. en de andere wettelijke reserveringen. Let op! Alle reserveringen moeten worden ingevuld in de groene niet beveiligde cellen, indien een cel groen blijft en er dus geen reservering ingevuld is, is dat geen probleem. De reserveringen worden automatisch doorberekend en komen als totale loonsomfactor in het werkblad te staan. Deze loonsomfactoren corresponderen met de loonsomfactoren in  tabblad "omrekenfactoren".  In het blok 'Additionele werkgeverslasten' kunnen bedrijfspecifieke omschrijvingen opgenomen worden. Tijdens de looptijd van de overeenkomst wordt het blok Additionele werkgeverslasten niet meer aangepast. </t>
  </si>
  <si>
    <t>Op het tabblad 'Omrekenfactoren' komen in het oranje gearceerd de loonsomfactoren terug uit de eerste 3 tabbladen. U dient de marge in de groene cellen in te vullen, samen met de kostprijs wordt dit omgerekend tot een omrekenfactor. Deze factoren worden automatisch doorgezet naar het tabblad "Gemiddelde gewogen omrekenfactor". De inhuur betreft de functies van loonschaal t/m 7, zie voor de exacte weging de corresponderende cellen in tabblad "Gemiddeld gewogen omrekenfactor".</t>
  </si>
  <si>
    <t>Het tabblad 'Gemiddeld gewogen omrekenfactor' kan niet worden ingevuld. Deze wordt samengesteld vanuit het tabblad 'omrekenfactoren'. Indien er in kolom B geen reëel gemiddeld gewogen omrekenfactor komt te staan, dan is het belangrijk om het tabblad "Omrekenfactoren" en de overige tabbladen na te kijken of daar alle gevraagde data van alle verschillende urensoorten ingevuld zijn.  Indien er geen reële factor in kolom B komt te staan, kan de inschrijver niet beoordeeld worden.</t>
  </si>
  <si>
    <t>Reguliere uren</t>
  </si>
  <si>
    <t>Toeslaguren</t>
  </si>
  <si>
    <t>Vakantiekrachten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</si>
</sst>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0.000"/>
  </numFmts>
  <fonts count="19" x14ac:knownFonts="1">
    <font>
      <sz val="11"/>
      <color theme="1"/>
      <name val="Calibri"/>
      <family val="2"/>
      <scheme val="minor"/>
    </font>
    <font>
      <sz val="11"/>
      <color theme="1"/>
      <name val="Calibri"/>
      <family val="2"/>
      <scheme val="minor"/>
    </font>
    <font>
      <sz val="12"/>
      <name val="Corbel"/>
      <family val="2"/>
    </font>
    <font>
      <sz val="10"/>
      <color indexed="8"/>
      <name val="Verdana"/>
      <family val="2"/>
    </font>
    <font>
      <b/>
      <sz val="10"/>
      <color indexed="8"/>
      <name val="Verdana"/>
      <family val="2"/>
    </font>
    <font>
      <sz val="10"/>
      <color theme="1"/>
      <name val="Verdana"/>
      <family val="2"/>
    </font>
    <font>
      <b/>
      <u/>
      <sz val="10"/>
      <color indexed="8"/>
      <name val="Verdana"/>
      <family val="2"/>
    </font>
    <font>
      <b/>
      <sz val="10"/>
      <name val="Verdana"/>
      <family val="2"/>
    </font>
    <font>
      <b/>
      <sz val="10"/>
      <color indexed="62"/>
      <name val="Verdana"/>
      <family val="2"/>
    </font>
    <font>
      <sz val="10"/>
      <name val="Verdana"/>
      <family val="2"/>
    </font>
    <font>
      <b/>
      <u/>
      <sz val="10"/>
      <name val="Verdana"/>
      <family val="2"/>
    </font>
    <font>
      <b/>
      <i/>
      <sz val="10"/>
      <color rgb="FFFF0000"/>
      <name val="Verdana"/>
      <family val="2"/>
    </font>
    <font>
      <i/>
      <sz val="10"/>
      <color indexed="8"/>
      <name val="Verdana"/>
      <family val="2"/>
    </font>
    <font>
      <b/>
      <sz val="9"/>
      <name val="Verdana"/>
      <family val="2"/>
    </font>
    <font>
      <i/>
      <sz val="10"/>
      <name val="Verdana"/>
      <family val="2"/>
    </font>
    <font>
      <sz val="10"/>
      <color rgb="FFFF0000"/>
      <name val="Verdana"/>
      <family val="2"/>
    </font>
    <font>
      <b/>
      <sz val="10"/>
      <color rgb="FFFF0000"/>
      <name val="Verdana"/>
      <family val="2"/>
    </font>
    <font>
      <b/>
      <sz val="14"/>
      <color theme="1"/>
      <name val="Verdana"/>
      <family val="2"/>
    </font>
    <font>
      <b/>
      <sz val="14"/>
      <color theme="1"/>
      <name val="Calibri"/>
      <family val="2"/>
      <scheme val="minor"/>
    </font>
  </fonts>
  <fills count="7">
    <fill>
      <patternFill patternType="none"/>
    </fill>
    <fill>
      <patternFill patternType="gray125"/>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
      <patternFill patternType="solid">
        <fgColor theme="5" tint="0.59999389629810485"/>
        <bgColor indexed="64"/>
      </patternFill>
    </fill>
    <fill>
      <patternFill patternType="solid">
        <fgColor theme="9" tint="0.59999389629810485"/>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9"/>
      </right>
      <top style="thin">
        <color indexed="9"/>
      </top>
      <bottom style="thin">
        <color indexed="9"/>
      </bottom>
      <diagonal/>
    </border>
    <border>
      <left style="thin">
        <color indexed="64"/>
      </left>
      <right/>
      <top style="thin">
        <color indexed="64"/>
      </top>
      <bottom/>
      <diagonal/>
    </border>
    <border>
      <left/>
      <right style="thin">
        <color indexed="64"/>
      </right>
      <top style="thin">
        <color indexed="64"/>
      </top>
      <bottom/>
      <diagonal/>
    </border>
    <border>
      <left style="thin">
        <color indexed="9"/>
      </left>
      <right style="thin">
        <color indexed="9"/>
      </right>
      <top style="thin">
        <color indexed="9"/>
      </top>
      <bottom style="thin">
        <color indexed="9"/>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9"/>
      </bottom>
      <diagonal/>
    </border>
    <border>
      <left/>
      <right style="thin">
        <color indexed="9"/>
      </right>
      <top/>
      <bottom/>
      <diagonal/>
    </border>
    <border>
      <left style="thin">
        <color indexed="9"/>
      </left>
      <right/>
      <top/>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style="double">
        <color indexed="64"/>
      </bottom>
      <diagonal/>
    </border>
    <border>
      <left style="thin">
        <color indexed="9"/>
      </left>
      <right style="thin">
        <color indexed="9"/>
      </right>
      <top style="thin">
        <color indexed="9"/>
      </top>
      <bottom/>
      <diagonal/>
    </border>
    <border>
      <left/>
      <right style="thin">
        <color indexed="9"/>
      </right>
      <top style="thin">
        <color indexed="9"/>
      </top>
      <bottom style="double">
        <color indexed="64"/>
      </bottom>
      <diagonal/>
    </border>
    <border>
      <left style="thin">
        <color indexed="9"/>
      </left>
      <right style="thin">
        <color indexed="9"/>
      </right>
      <top style="thin">
        <color indexed="9"/>
      </top>
      <bottom style="thin">
        <color indexed="64"/>
      </bottom>
      <diagonal/>
    </border>
    <border>
      <left style="thin">
        <color indexed="9"/>
      </left>
      <right style="thin">
        <color indexed="9"/>
      </right>
      <top/>
      <bottom style="double">
        <color indexed="64"/>
      </bottom>
      <diagonal/>
    </border>
    <border>
      <left style="thin">
        <color indexed="9"/>
      </left>
      <right style="thin">
        <color indexed="9"/>
      </right>
      <top/>
      <bottom/>
      <diagonal/>
    </border>
    <border>
      <left style="thin">
        <color indexed="23"/>
      </left>
      <right style="thin">
        <color indexed="23"/>
      </right>
      <top style="thin">
        <color indexed="23"/>
      </top>
      <bottom style="thin">
        <color indexed="23"/>
      </bottom>
      <diagonal/>
    </border>
    <border>
      <left style="thin">
        <color indexed="23"/>
      </left>
      <right style="thin">
        <color indexed="23"/>
      </right>
      <top/>
      <bottom style="thin">
        <color indexed="23"/>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2">
    <xf numFmtId="0" fontId="0" fillId="0" borderId="0"/>
    <xf numFmtId="9" fontId="1" fillId="0" borderId="0" applyFont="0" applyFill="0" applyBorder="0" applyAlignment="0" applyProtection="0"/>
  </cellStyleXfs>
  <cellXfs count="113">
    <xf numFmtId="0" fontId="0" fillId="0" borderId="0" xfId="0"/>
    <xf numFmtId="0" fontId="2" fillId="2" borderId="0" xfId="0" applyFont="1" applyFill="1" applyAlignment="1">
      <alignment wrapText="1"/>
    </xf>
    <xf numFmtId="0" fontId="3" fillId="2" borderId="0" xfId="0" applyFont="1" applyFill="1"/>
    <xf numFmtId="0" fontId="5" fillId="0" borderId="0" xfId="0" applyFont="1"/>
    <xf numFmtId="0" fontId="4" fillId="2" borderId="21" xfId="0" applyFont="1" applyFill="1" applyBorder="1" applyAlignment="1">
      <alignment wrapText="1"/>
    </xf>
    <xf numFmtId="0" fontId="7" fillId="2" borderId="22" xfId="0" applyFont="1" applyFill="1" applyBorder="1" applyAlignment="1">
      <alignment horizontal="center" wrapText="1"/>
    </xf>
    <xf numFmtId="0" fontId="7" fillId="2" borderId="22" xfId="0" applyFont="1" applyFill="1" applyBorder="1" applyAlignment="1">
      <alignment horizontal="center"/>
    </xf>
    <xf numFmtId="0" fontId="8" fillId="2" borderId="21" xfId="0" applyFont="1" applyFill="1" applyBorder="1"/>
    <xf numFmtId="0" fontId="9" fillId="2" borderId="21" xfId="0" applyFont="1" applyFill="1" applyBorder="1" applyAlignment="1">
      <alignment wrapText="1"/>
    </xf>
    <xf numFmtId="0" fontId="7" fillId="2" borderId="21" xfId="0" applyFont="1" applyFill="1" applyBorder="1" applyAlignment="1">
      <alignment wrapText="1"/>
    </xf>
    <xf numFmtId="0" fontId="7" fillId="2" borderId="21" xfId="0" applyFont="1" applyFill="1" applyBorder="1" applyAlignment="1">
      <alignment horizontal="center" wrapText="1"/>
    </xf>
    <xf numFmtId="0" fontId="4" fillId="2" borderId="21" xfId="0" applyFont="1" applyFill="1" applyBorder="1" applyAlignment="1">
      <alignment horizontal="center"/>
    </xf>
    <xf numFmtId="0" fontId="4" fillId="2" borderId="21" xfId="0" applyFont="1" applyFill="1" applyBorder="1" applyAlignment="1">
      <alignment horizontal="center" wrapText="1"/>
    </xf>
    <xf numFmtId="0" fontId="9" fillId="4" borderId="21" xfId="0" applyFont="1" applyFill="1" applyBorder="1" applyAlignment="1">
      <alignment wrapText="1"/>
    </xf>
    <xf numFmtId="0" fontId="3" fillId="2" borderId="0" xfId="0" applyFont="1" applyFill="1" applyAlignment="1">
      <alignment horizontal="center"/>
    </xf>
    <xf numFmtId="0" fontId="11" fillId="2" borderId="0" xfId="0" applyFont="1" applyFill="1"/>
    <xf numFmtId="2" fontId="9" fillId="2" borderId="0" xfId="0" applyNumberFormat="1" applyFont="1" applyFill="1" applyAlignment="1">
      <alignment horizontal="center"/>
    </xf>
    <xf numFmtId="164" fontId="3" fillId="0" borderId="0" xfId="0" applyNumberFormat="1" applyFont="1" applyAlignment="1">
      <alignment horizontal="center"/>
    </xf>
    <xf numFmtId="0" fontId="12" fillId="2" borderId="0" xfId="0" applyFont="1" applyFill="1"/>
    <xf numFmtId="0" fontId="9" fillId="2" borderId="0" xfId="0" applyFont="1" applyFill="1"/>
    <xf numFmtId="10" fontId="8" fillId="2" borderId="21" xfId="0" applyNumberFormat="1" applyFont="1" applyFill="1" applyBorder="1" applyAlignment="1">
      <alignment horizontal="center"/>
    </xf>
    <xf numFmtId="164" fontId="7" fillId="0" borderId="21" xfId="0" applyNumberFormat="1" applyFont="1" applyBorder="1" applyAlignment="1">
      <alignment horizontal="center"/>
    </xf>
    <xf numFmtId="10" fontId="9" fillId="5" borderId="21" xfId="1" applyNumberFormat="1" applyFont="1" applyFill="1" applyBorder="1" applyAlignment="1">
      <alignment horizontal="center"/>
    </xf>
    <xf numFmtId="2" fontId="3" fillId="6" borderId="21" xfId="0" applyNumberFormat="1" applyFont="1" applyFill="1" applyBorder="1" applyAlignment="1" applyProtection="1">
      <alignment horizontal="center"/>
      <protection locked="0"/>
    </xf>
    <xf numFmtId="10" fontId="9" fillId="5" borderId="21" xfId="0" applyNumberFormat="1" applyFont="1" applyFill="1" applyBorder="1" applyAlignment="1">
      <alignment horizontal="center"/>
    </xf>
    <xf numFmtId="10" fontId="8" fillId="2" borderId="21" xfId="0" applyNumberFormat="1" applyFont="1" applyFill="1" applyBorder="1"/>
    <xf numFmtId="164" fontId="8" fillId="2" borderId="21" xfId="0" applyNumberFormat="1" applyFont="1" applyFill="1" applyBorder="1" applyAlignment="1">
      <alignment horizontal="center"/>
    </xf>
    <xf numFmtId="10" fontId="7" fillId="2" borderId="0" xfId="0" applyNumberFormat="1" applyFont="1" applyFill="1" applyAlignment="1">
      <alignment horizontal="center"/>
    </xf>
    <xf numFmtId="0" fontId="7" fillId="2" borderId="0" xfId="0" applyFont="1" applyFill="1"/>
    <xf numFmtId="164" fontId="9" fillId="2" borderId="1" xfId="0" applyNumberFormat="1" applyFont="1" applyFill="1" applyBorder="1" applyAlignment="1">
      <alignment horizontal="center"/>
    </xf>
    <xf numFmtId="165" fontId="14" fillId="2" borderId="1" xfId="0" applyNumberFormat="1" applyFont="1" applyFill="1" applyBorder="1" applyAlignment="1">
      <alignment horizontal="center"/>
    </xf>
    <xf numFmtId="165" fontId="3" fillId="2" borderId="0" xfId="0" applyNumberFormat="1" applyFont="1" applyFill="1" applyAlignment="1">
      <alignment horizontal="center"/>
    </xf>
    <xf numFmtId="165" fontId="9" fillId="2" borderId="1" xfId="0" applyNumberFormat="1" applyFont="1" applyFill="1" applyBorder="1" applyAlignment="1">
      <alignment horizontal="center"/>
    </xf>
    <xf numFmtId="164" fontId="7" fillId="2" borderId="0" xfId="0" applyNumberFormat="1" applyFont="1" applyFill="1" applyAlignment="1">
      <alignment horizontal="center"/>
    </xf>
    <xf numFmtId="0" fontId="15" fillId="0" borderId="0" xfId="0" applyFont="1" applyAlignment="1">
      <alignment horizontal="left" vertical="top" wrapText="1"/>
    </xf>
    <xf numFmtId="0" fontId="9" fillId="2" borderId="0" xfId="0" applyFont="1" applyFill="1" applyAlignment="1">
      <alignment wrapText="1"/>
    </xf>
    <xf numFmtId="10" fontId="9" fillId="2" borderId="5" xfId="0" applyNumberFormat="1" applyFont="1" applyFill="1" applyBorder="1" applyAlignment="1">
      <alignment wrapText="1"/>
    </xf>
    <xf numFmtId="10" fontId="9" fillId="2" borderId="8" xfId="0" applyNumberFormat="1" applyFont="1" applyFill="1" applyBorder="1" applyAlignment="1">
      <alignment wrapText="1"/>
    </xf>
    <xf numFmtId="0" fontId="9" fillId="2" borderId="11" xfId="0" applyFont="1" applyFill="1" applyBorder="1" applyAlignment="1">
      <alignment wrapText="1"/>
    </xf>
    <xf numFmtId="0" fontId="10" fillId="2" borderId="8" xfId="0" applyFont="1" applyFill="1" applyBorder="1" applyAlignment="1">
      <alignment wrapText="1"/>
    </xf>
    <xf numFmtId="0" fontId="7" fillId="2" borderId="12" xfId="0" applyFont="1" applyFill="1" applyBorder="1" applyAlignment="1">
      <alignment horizontal="center" wrapText="1"/>
    </xf>
    <xf numFmtId="0" fontId="7" fillId="2" borderId="13" xfId="0" applyFont="1" applyFill="1" applyBorder="1" applyAlignment="1">
      <alignment horizontal="center" wrapText="1"/>
    </xf>
    <xf numFmtId="0" fontId="9" fillId="2" borderId="14" xfId="0" applyFont="1" applyFill="1" applyBorder="1" applyAlignment="1">
      <alignment wrapText="1"/>
    </xf>
    <xf numFmtId="0" fontId="9" fillId="2" borderId="8" xfId="0" applyFont="1" applyFill="1" applyBorder="1" applyAlignment="1">
      <alignment wrapText="1"/>
    </xf>
    <xf numFmtId="9" fontId="9" fillId="3" borderId="8" xfId="0" applyNumberFormat="1" applyFont="1" applyFill="1" applyBorder="1" applyAlignment="1">
      <alignment wrapText="1"/>
    </xf>
    <xf numFmtId="9" fontId="9" fillId="2" borderId="8" xfId="0" applyNumberFormat="1" applyFont="1" applyFill="1" applyBorder="1" applyAlignment="1">
      <alignment wrapText="1"/>
    </xf>
    <xf numFmtId="10" fontId="9" fillId="2" borderId="15" xfId="0" applyNumberFormat="1" applyFont="1" applyFill="1" applyBorder="1" applyAlignment="1">
      <alignment wrapText="1"/>
    </xf>
    <xf numFmtId="10" fontId="9" fillId="4" borderId="8" xfId="0" applyNumberFormat="1" applyFont="1" applyFill="1" applyBorder="1" applyAlignment="1">
      <alignment wrapText="1"/>
    </xf>
    <xf numFmtId="10" fontId="9" fillId="2" borderId="14" xfId="0" applyNumberFormat="1" applyFont="1" applyFill="1" applyBorder="1" applyAlignment="1">
      <alignment wrapText="1"/>
    </xf>
    <xf numFmtId="10" fontId="9" fillId="4" borderId="14" xfId="0" applyNumberFormat="1" applyFont="1" applyFill="1" applyBorder="1" applyAlignment="1">
      <alignment wrapText="1"/>
    </xf>
    <xf numFmtId="10" fontId="9" fillId="4" borderId="16" xfId="0" applyNumberFormat="1" applyFont="1" applyFill="1" applyBorder="1" applyAlignment="1">
      <alignment wrapText="1"/>
    </xf>
    <xf numFmtId="10" fontId="9" fillId="2" borderId="17" xfId="0" applyNumberFormat="1" applyFont="1" applyFill="1" applyBorder="1" applyAlignment="1">
      <alignment wrapText="1"/>
    </xf>
    <xf numFmtId="10" fontId="9" fillId="2" borderId="18" xfId="0" applyNumberFormat="1" applyFont="1" applyFill="1" applyBorder="1" applyAlignment="1">
      <alignment wrapText="1"/>
    </xf>
    <xf numFmtId="10" fontId="9" fillId="2" borderId="19" xfId="0" applyNumberFormat="1" applyFont="1" applyFill="1" applyBorder="1" applyAlignment="1">
      <alignment wrapText="1"/>
    </xf>
    <xf numFmtId="0" fontId="7" fillId="2" borderId="8" xfId="0" applyFont="1" applyFill="1" applyBorder="1" applyAlignment="1">
      <alignment wrapText="1"/>
    </xf>
    <xf numFmtId="10" fontId="7" fillId="2" borderId="20" xfId="1" applyNumberFormat="1" applyFont="1" applyFill="1" applyBorder="1" applyAlignment="1" applyProtection="1">
      <alignment wrapText="1"/>
    </xf>
    <xf numFmtId="10" fontId="7" fillId="2" borderId="8" xfId="0" applyNumberFormat="1" applyFont="1" applyFill="1" applyBorder="1" applyAlignment="1">
      <alignment wrapText="1"/>
    </xf>
    <xf numFmtId="10" fontId="7" fillId="2" borderId="20" xfId="0" applyNumberFormat="1" applyFont="1" applyFill="1" applyBorder="1" applyAlignment="1">
      <alignment wrapText="1"/>
    </xf>
    <xf numFmtId="0" fontId="7" fillId="2" borderId="0" xfId="0" applyFont="1" applyFill="1" applyAlignment="1">
      <alignment wrapText="1"/>
    </xf>
    <xf numFmtId="10" fontId="7" fillId="2" borderId="0" xfId="1" applyNumberFormat="1" applyFont="1" applyFill="1" applyBorder="1" applyAlignment="1" applyProtection="1">
      <alignment wrapText="1"/>
    </xf>
    <xf numFmtId="10" fontId="7" fillId="2" borderId="0" xfId="0" applyNumberFormat="1" applyFont="1" applyFill="1" applyAlignment="1">
      <alignment wrapText="1"/>
    </xf>
    <xf numFmtId="0" fontId="16" fillId="2" borderId="0" xfId="0" applyFont="1" applyFill="1" applyAlignment="1">
      <alignment wrapText="1"/>
    </xf>
    <xf numFmtId="10" fontId="3" fillId="6" borderId="21" xfId="0" applyNumberFormat="1" applyFont="1" applyFill="1" applyBorder="1" applyAlignment="1" applyProtection="1">
      <alignment horizontal="center"/>
      <protection locked="0"/>
    </xf>
    <xf numFmtId="9" fontId="9" fillId="3" borderId="8" xfId="0" applyNumberFormat="1" applyFont="1" applyFill="1" applyBorder="1" applyAlignment="1">
      <alignment horizontal="center" wrapText="1"/>
    </xf>
    <xf numFmtId="10" fontId="9" fillId="4" borderId="8" xfId="0" applyNumberFormat="1" applyFont="1" applyFill="1" applyBorder="1" applyAlignment="1">
      <alignment horizontal="center" wrapText="1"/>
    </xf>
    <xf numFmtId="10" fontId="9" fillId="4" borderId="14" xfId="0" applyNumberFormat="1" applyFont="1" applyFill="1" applyBorder="1" applyAlignment="1">
      <alignment horizontal="center" wrapText="1"/>
    </xf>
    <xf numFmtId="10" fontId="9" fillId="4" borderId="16" xfId="0" applyNumberFormat="1" applyFont="1" applyFill="1" applyBorder="1" applyAlignment="1">
      <alignment horizontal="center" wrapText="1"/>
    </xf>
    <xf numFmtId="10" fontId="9" fillId="2" borderId="14" xfId="0" applyNumberFormat="1" applyFont="1" applyFill="1" applyBorder="1" applyAlignment="1">
      <alignment horizontal="center" wrapText="1"/>
    </xf>
    <xf numFmtId="10" fontId="9" fillId="2" borderId="8" xfId="0" applyNumberFormat="1" applyFont="1" applyFill="1" applyBorder="1" applyAlignment="1">
      <alignment horizontal="center" wrapText="1"/>
    </xf>
    <xf numFmtId="10" fontId="9" fillId="2" borderId="0" xfId="0" applyNumberFormat="1" applyFont="1" applyFill="1" applyAlignment="1">
      <alignment horizontal="center" wrapText="1"/>
    </xf>
    <xf numFmtId="0" fontId="2" fillId="2" borderId="0" xfId="0" applyFont="1" applyFill="1" applyAlignment="1">
      <alignment horizontal="center" wrapText="1"/>
    </xf>
    <xf numFmtId="0" fontId="0" fillId="0" borderId="0" xfId="0" applyAlignment="1">
      <alignment horizontal="center"/>
    </xf>
    <xf numFmtId="10" fontId="7" fillId="2" borderId="8" xfId="0" applyNumberFormat="1" applyFont="1" applyFill="1" applyBorder="1" applyAlignment="1">
      <alignment horizontal="center" wrapText="1"/>
    </xf>
    <xf numFmtId="10" fontId="7" fillId="2" borderId="0" xfId="0" applyNumberFormat="1" applyFont="1" applyFill="1" applyAlignment="1">
      <alignment horizontal="center" wrapText="1"/>
    </xf>
    <xf numFmtId="10" fontId="9" fillId="6" borderId="8" xfId="0" applyNumberFormat="1" applyFont="1" applyFill="1" applyBorder="1" applyAlignment="1" applyProtection="1">
      <alignment wrapText="1"/>
      <protection locked="0"/>
    </xf>
    <xf numFmtId="0" fontId="17" fillId="0" borderId="0" xfId="0" applyFont="1"/>
    <xf numFmtId="0" fontId="9" fillId="6" borderId="8" xfId="0" applyFont="1" applyFill="1" applyBorder="1" applyAlignment="1" applyProtection="1">
      <alignment wrapText="1"/>
      <protection locked="0"/>
    </xf>
    <xf numFmtId="0" fontId="9" fillId="4" borderId="0" xfId="0" applyFont="1" applyFill="1" applyAlignment="1">
      <alignment wrapText="1"/>
    </xf>
    <xf numFmtId="0" fontId="7" fillId="2" borderId="1" xfId="0" applyFont="1" applyFill="1" applyBorder="1" applyAlignment="1">
      <alignment horizontal="center" vertical="center" wrapText="1"/>
    </xf>
    <xf numFmtId="0" fontId="17" fillId="0" borderId="24" xfId="0" applyFont="1" applyBorder="1" applyAlignment="1">
      <alignment horizontal="left"/>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23" xfId="0" applyFont="1" applyFill="1" applyBorder="1" applyAlignment="1">
      <alignment horizontal="center" vertical="center" wrapText="1"/>
    </xf>
    <xf numFmtId="0" fontId="7" fillId="2" borderId="24"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13" fillId="0" borderId="1" xfId="0" applyFont="1" applyBorder="1" applyAlignment="1">
      <alignment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7" fillId="4" borderId="9"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4" fillId="3" borderId="2" xfId="0" applyFont="1" applyFill="1" applyBorder="1" applyAlignment="1">
      <alignment horizontal="center" wrapText="1"/>
    </xf>
    <xf numFmtId="0" fontId="5" fillId="3" borderId="3" xfId="0" applyFont="1" applyFill="1" applyBorder="1" applyAlignment="1">
      <alignment wrapText="1"/>
    </xf>
    <xf numFmtId="0" fontId="5" fillId="3" borderId="4" xfId="0" applyFont="1" applyFill="1" applyBorder="1" applyAlignment="1">
      <alignment wrapText="1"/>
    </xf>
    <xf numFmtId="0" fontId="0" fillId="0" borderId="0" xfId="0" applyBorder="1"/>
    <xf numFmtId="0" fontId="18" fillId="0" borderId="1" xfId="0" applyFont="1" applyBorder="1" applyAlignment="1">
      <alignment wrapText="1"/>
    </xf>
    <xf numFmtId="0" fontId="0" fillId="0" borderId="1" xfId="0" applyBorder="1" applyAlignment="1">
      <alignment wrapText="1"/>
    </xf>
    <xf numFmtId="0" fontId="4" fillId="4" borderId="1" xfId="0" applyFont="1" applyFill="1" applyBorder="1" applyAlignment="1">
      <alignment wrapText="1"/>
    </xf>
    <xf numFmtId="0" fontId="7" fillId="4" borderId="1" xfId="0" applyFont="1" applyFill="1" applyBorder="1" applyAlignment="1">
      <alignment horizontal="center" wrapText="1"/>
    </xf>
    <xf numFmtId="0" fontId="4" fillId="4" borderId="1" xfId="0" applyFont="1" applyFill="1" applyBorder="1" applyAlignment="1">
      <alignment horizontal="center"/>
    </xf>
    <xf numFmtId="0" fontId="7" fillId="0" borderId="1" xfId="0" applyFont="1" applyFill="1" applyBorder="1" applyAlignment="1">
      <alignment wrapText="1"/>
    </xf>
    <xf numFmtId="0" fontId="7" fillId="0" borderId="1" xfId="0" applyFont="1" applyFill="1" applyBorder="1" applyAlignment="1">
      <alignment horizontal="center" wrapText="1"/>
    </xf>
    <xf numFmtId="0" fontId="4" fillId="0" borderId="1" xfId="0" applyFont="1" applyFill="1" applyBorder="1" applyAlignment="1">
      <alignment horizontal="center"/>
    </xf>
    <xf numFmtId="0" fontId="5" fillId="4" borderId="1" xfId="0" applyFont="1" applyFill="1" applyBorder="1" applyAlignment="1" applyProtection="1">
      <alignment horizontal="center" vertical="center"/>
      <protection locked="0"/>
    </xf>
    <xf numFmtId="0" fontId="5" fillId="2" borderId="8" xfId="0" applyFont="1" applyFill="1" applyBorder="1" applyAlignment="1" applyProtection="1">
      <alignment wrapText="1"/>
    </xf>
    <xf numFmtId="0" fontId="10" fillId="2" borderId="8" xfId="0" applyFont="1" applyFill="1" applyBorder="1" applyAlignment="1" applyProtection="1">
      <alignment wrapText="1"/>
    </xf>
    <xf numFmtId="0" fontId="3" fillId="0" borderId="0" xfId="0" applyFont="1" applyAlignment="1" applyProtection="1">
      <alignment horizontal="center"/>
    </xf>
    <xf numFmtId="0" fontId="5" fillId="4" borderId="26" xfId="0" applyFont="1" applyFill="1" applyBorder="1" applyAlignment="1" applyProtection="1">
      <alignment horizontal="center" vertical="center"/>
      <protection locked="0"/>
    </xf>
    <xf numFmtId="0" fontId="5" fillId="4" borderId="27" xfId="0" applyFont="1" applyFill="1" applyBorder="1" applyAlignment="1" applyProtection="1">
      <alignment horizontal="center" vertical="center"/>
      <protection locked="0"/>
    </xf>
    <xf numFmtId="0" fontId="5" fillId="4" borderId="25" xfId="0" applyFont="1" applyFill="1" applyBorder="1" applyAlignment="1" applyProtection="1">
      <alignment horizontal="center" vertical="center"/>
      <protection locked="0"/>
    </xf>
  </cellXfs>
  <cellStyles count="2">
    <cellStyle name="Procent" xfId="1" builtinId="5"/>
    <cellStyle name="Standaard" xfId="0" builtinId="0"/>
  </cellStyles>
  <dxfs count="57">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4F7FD-88BE-450B-A846-7B18118DE1C0}">
  <dimension ref="A1:B6"/>
  <sheetViews>
    <sheetView tabSelected="1" workbookViewId="0"/>
  </sheetViews>
  <sheetFormatPr defaultRowHeight="15" x14ac:dyDescent="0.25"/>
  <cols>
    <col min="1" max="1" width="85.85546875" customWidth="1"/>
  </cols>
  <sheetData>
    <row r="1" spans="1:2" ht="17.45" customHeight="1" x14ac:dyDescent="0.3">
      <c r="A1" s="98" t="s">
        <v>68</v>
      </c>
      <c r="B1" s="97"/>
    </row>
    <row r="2" spans="1:2" x14ac:dyDescent="0.25">
      <c r="A2" s="99" t="s">
        <v>69</v>
      </c>
      <c r="B2" s="97"/>
    </row>
    <row r="3" spans="1:2" ht="183" customHeight="1" x14ac:dyDescent="0.25">
      <c r="A3" s="99" t="s">
        <v>70</v>
      </c>
      <c r="B3" s="97"/>
    </row>
    <row r="4" spans="1:2" ht="90" x14ac:dyDescent="0.25">
      <c r="A4" s="99" t="s">
        <v>71</v>
      </c>
      <c r="B4" s="97"/>
    </row>
    <row r="5" spans="1:2" ht="90" x14ac:dyDescent="0.25">
      <c r="A5" s="99" t="s">
        <v>72</v>
      </c>
      <c r="B5" s="97"/>
    </row>
    <row r="6" spans="1:2" x14ac:dyDescent="0.25">
      <c r="A6" s="97"/>
      <c r="B6" s="97"/>
    </row>
  </sheetData>
  <sheetProtection algorithmName="SHA-512" hashValue="tjfRudilswchGzr92XtFf7VUtCsEiKuCQ5BMnFkWNPgVNXY7/hvUS408X9hZHXh+uNycgmyg5b2NaKZqtPQQZg==" saltValue="SshR729x/uZT4xkHfN5u+A==" spinCount="100000" sheet="1" objects="1" scenarios="1" selectLockedCell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EA9F5-221B-4006-91A7-BC1C35CE6E05}">
  <dimension ref="A1:L51"/>
  <sheetViews>
    <sheetView workbookViewId="0">
      <selection activeCell="B49" sqref="B49:E51"/>
    </sheetView>
  </sheetViews>
  <sheetFormatPr defaultRowHeight="15" x14ac:dyDescent="0.25"/>
  <cols>
    <col min="1" max="1" width="58.85546875" customWidth="1"/>
    <col min="2" max="2" width="10.28515625" style="71" bestFit="1" customWidth="1"/>
    <col min="3" max="3" width="18.140625" customWidth="1"/>
    <col min="5" max="5" width="10.28515625" style="71" bestFit="1" customWidth="1"/>
    <col min="6" max="6" width="12.85546875" bestFit="1" customWidth="1"/>
    <col min="8" max="8" width="10.28515625" style="71" bestFit="1" customWidth="1"/>
    <col min="9" max="9" width="12.85546875" bestFit="1" customWidth="1"/>
    <col min="11" max="11" width="10.28515625" style="71" bestFit="1" customWidth="1"/>
    <col min="12" max="12" width="12.85546875" bestFit="1" customWidth="1"/>
  </cols>
  <sheetData>
    <row r="1" spans="1:12" ht="17.45" customHeight="1" x14ac:dyDescent="0.25">
      <c r="A1" s="79" t="s">
        <v>73</v>
      </c>
      <c r="B1" s="80" t="s">
        <v>2</v>
      </c>
      <c r="C1" s="81"/>
      <c r="D1" s="35"/>
      <c r="E1" s="80" t="s">
        <v>3</v>
      </c>
      <c r="F1" s="81"/>
      <c r="G1" s="37"/>
      <c r="H1" s="80" t="s">
        <v>4</v>
      </c>
      <c r="I1" s="81"/>
      <c r="J1" s="35"/>
      <c r="K1" s="80" t="s">
        <v>3</v>
      </c>
      <c r="L1" s="81"/>
    </row>
    <row r="2" spans="1:12" ht="17.45" customHeight="1" x14ac:dyDescent="0.25">
      <c r="A2" s="79"/>
      <c r="B2" s="82"/>
      <c r="C2" s="83"/>
      <c r="D2" s="35"/>
      <c r="E2" s="82"/>
      <c r="F2" s="83"/>
      <c r="G2" s="37"/>
      <c r="H2" s="82"/>
      <c r="I2" s="83"/>
      <c r="J2" s="35"/>
      <c r="K2" s="82"/>
      <c r="L2" s="83"/>
    </row>
    <row r="3" spans="1:12" x14ac:dyDescent="0.25">
      <c r="A3" s="35"/>
      <c r="B3" s="84"/>
      <c r="C3" s="85"/>
      <c r="D3" s="38"/>
      <c r="E3" s="84"/>
      <c r="F3" s="85"/>
      <c r="G3" s="37"/>
      <c r="H3" s="84"/>
      <c r="I3" s="85"/>
      <c r="J3" s="38"/>
      <c r="K3" s="84"/>
      <c r="L3" s="85"/>
    </row>
    <row r="4" spans="1:12" ht="21" customHeight="1" x14ac:dyDescent="0.25">
      <c r="A4" s="35"/>
      <c r="B4" s="78" t="s">
        <v>0</v>
      </c>
      <c r="C4" s="78"/>
      <c r="D4" s="78"/>
      <c r="E4" s="78"/>
      <c r="F4" s="78"/>
      <c r="G4" s="36"/>
      <c r="H4" s="78" t="s">
        <v>1</v>
      </c>
      <c r="I4" s="78"/>
      <c r="J4" s="78"/>
      <c r="K4" s="78"/>
      <c r="L4" s="78"/>
    </row>
    <row r="5" spans="1:12" ht="17.45" customHeight="1" x14ac:dyDescent="0.25">
      <c r="A5" s="39" t="s">
        <v>5</v>
      </c>
      <c r="B5" s="40"/>
      <c r="C5" s="41"/>
      <c r="D5" s="42"/>
      <c r="E5" s="40"/>
      <c r="F5" s="41"/>
      <c r="G5" s="37"/>
      <c r="H5" s="40"/>
      <c r="I5" s="41"/>
      <c r="J5" s="42"/>
      <c r="K5" s="40"/>
      <c r="L5" s="41"/>
    </row>
    <row r="6" spans="1:12" ht="17.45" customHeight="1" x14ac:dyDescent="0.25">
      <c r="A6" s="43" t="s">
        <v>6</v>
      </c>
      <c r="B6" s="63">
        <v>1</v>
      </c>
      <c r="C6" s="45">
        <f>B6</f>
        <v>1</v>
      </c>
      <c r="D6" s="45"/>
      <c r="E6" s="63">
        <v>1</v>
      </c>
      <c r="F6" s="45">
        <f>E6</f>
        <v>1</v>
      </c>
      <c r="G6" s="37"/>
      <c r="H6" s="63">
        <v>1</v>
      </c>
      <c r="I6" s="45">
        <f>H6</f>
        <v>1</v>
      </c>
      <c r="J6" s="45"/>
      <c r="K6" s="63">
        <v>1</v>
      </c>
      <c r="L6" s="45">
        <f>K6</f>
        <v>1</v>
      </c>
    </row>
    <row r="7" spans="1:12" ht="17.45" customHeight="1" thickBot="1" x14ac:dyDescent="0.3">
      <c r="A7" s="43" t="s">
        <v>7</v>
      </c>
      <c r="B7" s="62">
        <v>0</v>
      </c>
      <c r="C7" s="46">
        <f>B7</f>
        <v>0</v>
      </c>
      <c r="D7" s="37"/>
      <c r="E7" s="62">
        <v>0</v>
      </c>
      <c r="F7" s="46">
        <f>E7</f>
        <v>0</v>
      </c>
      <c r="G7" s="37"/>
      <c r="H7" s="62">
        <v>0</v>
      </c>
      <c r="I7" s="46">
        <f>H7</f>
        <v>0</v>
      </c>
      <c r="J7" s="37"/>
      <c r="K7" s="62">
        <v>0</v>
      </c>
      <c r="L7" s="46">
        <f>K7</f>
        <v>0</v>
      </c>
    </row>
    <row r="8" spans="1:12" ht="17.45" customHeight="1" thickTop="1" x14ac:dyDescent="0.25">
      <c r="A8" s="43"/>
      <c r="B8" s="64"/>
      <c r="C8" s="48">
        <f>SUM(C6:C7)</f>
        <v>1</v>
      </c>
      <c r="D8" s="37"/>
      <c r="E8" s="64"/>
      <c r="F8" s="48">
        <f>SUM(F6:F7)</f>
        <v>1</v>
      </c>
      <c r="G8" s="37"/>
      <c r="H8" s="64"/>
      <c r="I8" s="48">
        <f>SUM(I6:I7)</f>
        <v>1</v>
      </c>
      <c r="J8" s="37"/>
      <c r="K8" s="64"/>
      <c r="L8" s="48">
        <f>SUM(L6:L7)</f>
        <v>1</v>
      </c>
    </row>
    <row r="9" spans="1:12" ht="17.45" customHeight="1" x14ac:dyDescent="0.25">
      <c r="A9" s="39" t="s">
        <v>8</v>
      </c>
      <c r="B9" s="64"/>
      <c r="C9" s="37"/>
      <c r="D9" s="37"/>
      <c r="E9" s="64"/>
      <c r="F9" s="37"/>
      <c r="G9" s="37"/>
      <c r="H9" s="64"/>
      <c r="I9" s="37"/>
      <c r="J9" s="37"/>
      <c r="K9" s="64"/>
      <c r="L9" s="37"/>
    </row>
    <row r="10" spans="1:12" ht="17.45" customHeight="1" x14ac:dyDescent="0.25">
      <c r="A10" s="43" t="s">
        <v>9</v>
      </c>
      <c r="B10" s="62">
        <v>0</v>
      </c>
      <c r="C10" s="37">
        <f>B10*C8</f>
        <v>0</v>
      </c>
      <c r="D10" s="37"/>
      <c r="E10" s="62">
        <v>0</v>
      </c>
      <c r="F10" s="37">
        <f>E10*F8</f>
        <v>0</v>
      </c>
      <c r="G10" s="37"/>
      <c r="H10" s="62">
        <v>0</v>
      </c>
      <c r="I10" s="37">
        <f>H10*I8</f>
        <v>0</v>
      </c>
      <c r="J10" s="37"/>
      <c r="K10" s="62">
        <v>0</v>
      </c>
      <c r="L10" s="37">
        <f>K10*L8</f>
        <v>0</v>
      </c>
    </row>
    <row r="11" spans="1:12" ht="17.45" customHeight="1" x14ac:dyDescent="0.25">
      <c r="A11" s="43" t="s">
        <v>10</v>
      </c>
      <c r="B11" s="62">
        <v>0</v>
      </c>
      <c r="C11" s="37">
        <f>B11*C8</f>
        <v>0</v>
      </c>
      <c r="D11" s="48"/>
      <c r="E11" s="62">
        <v>0</v>
      </c>
      <c r="F11" s="37">
        <f>E11*F8</f>
        <v>0</v>
      </c>
      <c r="G11" s="37"/>
      <c r="H11" s="62">
        <v>0</v>
      </c>
      <c r="I11" s="37">
        <f>H11*I8</f>
        <v>0</v>
      </c>
      <c r="J11" s="48"/>
      <c r="K11" s="62">
        <v>0</v>
      </c>
      <c r="L11" s="37">
        <f>K11*L8</f>
        <v>0</v>
      </c>
    </row>
    <row r="12" spans="1:12" ht="17.45" customHeight="1" x14ac:dyDescent="0.25">
      <c r="A12" s="43" t="s">
        <v>11</v>
      </c>
      <c r="B12" s="62">
        <v>0</v>
      </c>
      <c r="C12" s="37">
        <f>B12*C8</f>
        <v>0</v>
      </c>
      <c r="D12" s="48"/>
      <c r="E12" s="62">
        <v>0</v>
      </c>
      <c r="F12" s="37">
        <f>E12*F8</f>
        <v>0</v>
      </c>
      <c r="G12" s="37"/>
      <c r="H12" s="62">
        <v>0</v>
      </c>
      <c r="I12" s="37">
        <f>H12*I8</f>
        <v>0</v>
      </c>
      <c r="J12" s="48"/>
      <c r="K12" s="62">
        <v>0</v>
      </c>
      <c r="L12" s="37">
        <f>K12*L8</f>
        <v>0</v>
      </c>
    </row>
    <row r="13" spans="1:12" ht="17.25" customHeight="1" thickBot="1" x14ac:dyDescent="0.3">
      <c r="A13" s="43"/>
      <c r="B13" s="65">
        <f>SUM(B10:B12)</f>
        <v>0</v>
      </c>
      <c r="C13" s="46">
        <f>SUM(C10:C12)</f>
        <v>0</v>
      </c>
      <c r="D13" s="48"/>
      <c r="E13" s="65">
        <f>SUM(E10:E12)</f>
        <v>0</v>
      </c>
      <c r="F13" s="46">
        <f>F8*E13</f>
        <v>0</v>
      </c>
      <c r="G13" s="37"/>
      <c r="H13" s="65">
        <f>SUM(H10:H12)</f>
        <v>0</v>
      </c>
      <c r="I13" s="46">
        <f>I8*H13</f>
        <v>0</v>
      </c>
      <c r="J13" s="48"/>
      <c r="K13" s="65">
        <f>SUM(K10:K12)</f>
        <v>0</v>
      </c>
      <c r="L13" s="46">
        <f>L8*K13</f>
        <v>0</v>
      </c>
    </row>
    <row r="14" spans="1:12" ht="18.75" customHeight="1" thickTop="1" x14ac:dyDescent="0.25">
      <c r="A14" s="43"/>
      <c r="B14" s="66"/>
      <c r="C14" s="48">
        <f>C8+C13</f>
        <v>1</v>
      </c>
      <c r="D14" s="48"/>
      <c r="E14" s="66"/>
      <c r="F14" s="48">
        <f>F8+F13</f>
        <v>1</v>
      </c>
      <c r="G14" s="37"/>
      <c r="H14" s="66"/>
      <c r="I14" s="48">
        <f>I8+I13</f>
        <v>1</v>
      </c>
      <c r="J14" s="48"/>
      <c r="K14" s="66"/>
      <c r="L14" s="48">
        <f>L8+L13</f>
        <v>1</v>
      </c>
    </row>
    <row r="15" spans="1:12" ht="39.75" thickBot="1" x14ac:dyDescent="0.3">
      <c r="A15" s="39" t="s">
        <v>62</v>
      </c>
      <c r="B15" s="64">
        <v>0.16250000000000001</v>
      </c>
      <c r="C15" s="51">
        <f>C14*B15</f>
        <v>0.16250000000000001</v>
      </c>
      <c r="D15" s="48"/>
      <c r="E15" s="64">
        <v>0.16250000000000001</v>
      </c>
      <c r="F15" s="46">
        <f>F14*E15</f>
        <v>0.16250000000000001</v>
      </c>
      <c r="G15" s="37"/>
      <c r="H15" s="64">
        <v>0.16250000000000001</v>
      </c>
      <c r="I15" s="46">
        <f>I14*H15</f>
        <v>0.16250000000000001</v>
      </c>
      <c r="J15" s="48"/>
      <c r="K15" s="64">
        <v>0.16250000000000001</v>
      </c>
      <c r="L15" s="46">
        <f>L14*K15</f>
        <v>0.16250000000000001</v>
      </c>
    </row>
    <row r="16" spans="1:12" ht="17.45" customHeight="1" thickTop="1" x14ac:dyDescent="0.25">
      <c r="A16" s="42"/>
      <c r="B16" s="67"/>
      <c r="C16" s="48">
        <f>SUM(C14:C15)</f>
        <v>1.1625000000000001</v>
      </c>
      <c r="D16" s="48"/>
      <c r="E16" s="67"/>
      <c r="F16" s="48">
        <f>SUM(F14:F15)</f>
        <v>1.1625000000000001</v>
      </c>
      <c r="G16" s="37"/>
      <c r="H16" s="67"/>
      <c r="I16" s="48">
        <f>SUM(I14:I15)</f>
        <v>1.1625000000000001</v>
      </c>
      <c r="J16" s="48"/>
      <c r="K16" s="67"/>
      <c r="L16" s="48">
        <f>SUM(L14:L15)</f>
        <v>1.1625000000000001</v>
      </c>
    </row>
    <row r="17" spans="1:12" ht="17.45" customHeight="1" x14ac:dyDescent="0.25">
      <c r="A17" s="39" t="s">
        <v>12</v>
      </c>
      <c r="B17" s="68"/>
      <c r="C17" s="37"/>
      <c r="D17" s="37"/>
      <c r="E17" s="68"/>
      <c r="F17" s="37"/>
      <c r="G17" s="37"/>
      <c r="H17" s="68"/>
      <c r="I17" s="37"/>
      <c r="J17" s="37"/>
      <c r="K17" s="68"/>
      <c r="L17" s="37"/>
    </row>
    <row r="18" spans="1:12" ht="17.45" customHeight="1" x14ac:dyDescent="0.25">
      <c r="A18" s="107" t="s">
        <v>19</v>
      </c>
      <c r="B18" s="62">
        <v>0</v>
      </c>
      <c r="C18" s="37">
        <f>B18*C16</f>
        <v>0</v>
      </c>
      <c r="D18" s="37"/>
      <c r="E18" s="62">
        <v>0</v>
      </c>
      <c r="F18" s="37">
        <f>E18*F16</f>
        <v>0</v>
      </c>
      <c r="G18" s="37"/>
      <c r="H18" s="62">
        <v>0</v>
      </c>
      <c r="I18" s="37">
        <f>H18*I16</f>
        <v>0</v>
      </c>
      <c r="J18" s="37"/>
      <c r="K18" s="62">
        <v>0</v>
      </c>
      <c r="L18" s="37">
        <f>K18*L16</f>
        <v>0</v>
      </c>
    </row>
    <row r="19" spans="1:12" ht="17.45" customHeight="1" x14ac:dyDescent="0.25">
      <c r="A19" s="107" t="s">
        <v>22</v>
      </c>
      <c r="B19" s="62">
        <v>0</v>
      </c>
      <c r="C19" s="37">
        <f>B19*C16</f>
        <v>0</v>
      </c>
      <c r="D19" s="37"/>
      <c r="E19" s="62">
        <v>0</v>
      </c>
      <c r="F19" s="37">
        <f>E19*F16</f>
        <v>0</v>
      </c>
      <c r="G19" s="37"/>
      <c r="H19" s="62">
        <v>0</v>
      </c>
      <c r="I19" s="37">
        <f>H19*I16</f>
        <v>0</v>
      </c>
      <c r="J19" s="37"/>
      <c r="K19" s="62">
        <v>0</v>
      </c>
      <c r="L19" s="37">
        <f>K19*L16</f>
        <v>0</v>
      </c>
    </row>
    <row r="20" spans="1:12" ht="17.45" customHeight="1" x14ac:dyDescent="0.25">
      <c r="A20" s="107" t="s">
        <v>16</v>
      </c>
      <c r="B20" s="62">
        <v>0</v>
      </c>
      <c r="C20" s="37">
        <f>B20*C16</f>
        <v>0</v>
      </c>
      <c r="D20" s="37"/>
      <c r="E20" s="62">
        <v>0</v>
      </c>
      <c r="F20" s="37">
        <f>E20*F16</f>
        <v>0</v>
      </c>
      <c r="G20" s="37"/>
      <c r="H20" s="62">
        <v>0</v>
      </c>
      <c r="I20" s="37">
        <f>H20*I16</f>
        <v>0</v>
      </c>
      <c r="J20" s="37"/>
      <c r="K20" s="62">
        <v>0</v>
      </c>
      <c r="L20" s="37">
        <f>K20*L16</f>
        <v>0</v>
      </c>
    </row>
    <row r="21" spans="1:12" ht="17.45" customHeight="1" x14ac:dyDescent="0.25">
      <c r="A21" s="107" t="s">
        <v>17</v>
      </c>
      <c r="B21" s="62">
        <v>0</v>
      </c>
      <c r="C21" s="37">
        <f>B21*C16</f>
        <v>0</v>
      </c>
      <c r="D21" s="37"/>
      <c r="E21" s="62">
        <v>0</v>
      </c>
      <c r="F21" s="37">
        <f>E21*F16</f>
        <v>0</v>
      </c>
      <c r="G21" s="37"/>
      <c r="H21" s="62">
        <v>0</v>
      </c>
      <c r="I21" s="37">
        <f>H21*I16</f>
        <v>0</v>
      </c>
      <c r="J21" s="37"/>
      <c r="K21" s="62">
        <v>0</v>
      </c>
      <c r="L21" s="37">
        <f>K21*L16</f>
        <v>0</v>
      </c>
    </row>
    <row r="22" spans="1:12" ht="17.45" customHeight="1" x14ac:dyDescent="0.25">
      <c r="A22" s="107" t="s">
        <v>14</v>
      </c>
      <c r="B22" s="62">
        <v>0</v>
      </c>
      <c r="C22" s="37">
        <f>B22*C16</f>
        <v>0</v>
      </c>
      <c r="D22" s="37"/>
      <c r="E22" s="62">
        <v>0</v>
      </c>
      <c r="F22" s="37">
        <f>E22*F16</f>
        <v>0</v>
      </c>
      <c r="G22" s="37"/>
      <c r="H22" s="62">
        <v>0</v>
      </c>
      <c r="I22" s="37">
        <f>H22*I16</f>
        <v>0</v>
      </c>
      <c r="J22" s="37"/>
      <c r="K22" s="62">
        <v>0</v>
      </c>
      <c r="L22" s="37">
        <f>K22*L16</f>
        <v>0</v>
      </c>
    </row>
    <row r="23" spans="1:12" ht="17.45" customHeight="1" x14ac:dyDescent="0.25">
      <c r="A23" s="107" t="s">
        <v>15</v>
      </c>
      <c r="B23" s="62">
        <v>0</v>
      </c>
      <c r="C23" s="37">
        <f>B23*C16</f>
        <v>0</v>
      </c>
      <c r="D23" s="48"/>
      <c r="E23" s="62">
        <v>0</v>
      </c>
      <c r="F23" s="37">
        <f>E23*F16</f>
        <v>0</v>
      </c>
      <c r="G23" s="37"/>
      <c r="H23" s="62">
        <v>0</v>
      </c>
      <c r="I23" s="37">
        <f>H23*I16</f>
        <v>0</v>
      </c>
      <c r="J23" s="48"/>
      <c r="K23" s="62">
        <v>0</v>
      </c>
      <c r="L23" s="37">
        <f>K23*L16</f>
        <v>0</v>
      </c>
    </row>
    <row r="24" spans="1:12" ht="17.45" customHeight="1" x14ac:dyDescent="0.25">
      <c r="A24" s="107" t="s">
        <v>23</v>
      </c>
      <c r="B24" s="62">
        <v>0</v>
      </c>
      <c r="C24" s="37">
        <f>B24*C16</f>
        <v>0</v>
      </c>
      <c r="D24" s="48"/>
      <c r="E24" s="62">
        <v>0</v>
      </c>
      <c r="F24" s="37">
        <f>E24*F16</f>
        <v>0</v>
      </c>
      <c r="G24" s="37"/>
      <c r="H24" s="62">
        <v>0</v>
      </c>
      <c r="I24" s="37">
        <f>H24*I16</f>
        <v>0</v>
      </c>
      <c r="J24" s="48"/>
      <c r="K24" s="62">
        <v>0</v>
      </c>
      <c r="L24" s="37">
        <f>K24*L16</f>
        <v>0</v>
      </c>
    </row>
    <row r="25" spans="1:12" ht="17.45" customHeight="1" x14ac:dyDescent="0.25">
      <c r="A25" s="107" t="s">
        <v>25</v>
      </c>
      <c r="B25" s="62">
        <v>0</v>
      </c>
      <c r="C25" s="37">
        <f>B25*C16</f>
        <v>0</v>
      </c>
      <c r="D25" s="37"/>
      <c r="E25" s="62">
        <v>0</v>
      </c>
      <c r="F25" s="37">
        <f>E25*F16</f>
        <v>0</v>
      </c>
      <c r="G25" s="37"/>
      <c r="H25" s="62">
        <v>0</v>
      </c>
      <c r="I25" s="37">
        <f>H25*I16</f>
        <v>0</v>
      </c>
      <c r="J25" s="37"/>
      <c r="K25" s="62">
        <v>0</v>
      </c>
      <c r="L25" s="37">
        <f>K25*L16</f>
        <v>0</v>
      </c>
    </row>
    <row r="26" spans="1:12" ht="17.45" customHeight="1" x14ac:dyDescent="0.25">
      <c r="A26" s="107" t="s">
        <v>20</v>
      </c>
      <c r="B26" s="62">
        <v>0</v>
      </c>
      <c r="C26" s="37">
        <f>B26*C16</f>
        <v>0</v>
      </c>
      <c r="D26" s="48"/>
      <c r="E26" s="62">
        <v>0</v>
      </c>
      <c r="F26" s="37">
        <f>E26*F16</f>
        <v>0</v>
      </c>
      <c r="G26" s="37"/>
      <c r="H26" s="62">
        <v>0</v>
      </c>
      <c r="I26" s="37">
        <f>H26*I16</f>
        <v>0</v>
      </c>
      <c r="J26" s="48"/>
      <c r="K26" s="62">
        <v>0</v>
      </c>
      <c r="L26" s="37">
        <f>K26*L16</f>
        <v>0</v>
      </c>
    </row>
    <row r="27" spans="1:12" ht="17.45" customHeight="1" x14ac:dyDescent="0.25">
      <c r="A27" s="107" t="s">
        <v>21</v>
      </c>
      <c r="B27" s="62">
        <v>0</v>
      </c>
      <c r="C27" s="37">
        <f>B27*C16</f>
        <v>0</v>
      </c>
      <c r="D27" s="48"/>
      <c r="E27" s="62">
        <v>0</v>
      </c>
      <c r="F27" s="37">
        <f>E27*F16</f>
        <v>0</v>
      </c>
      <c r="G27" s="37"/>
      <c r="H27" s="62">
        <v>0</v>
      </c>
      <c r="I27" s="37">
        <f>H27*I16</f>
        <v>0</v>
      </c>
      <c r="J27" s="48"/>
      <c r="K27" s="62">
        <v>0</v>
      </c>
      <c r="L27" s="37">
        <f>K27*L16</f>
        <v>0</v>
      </c>
    </row>
    <row r="28" spans="1:12" ht="17.45" customHeight="1" x14ac:dyDescent="0.25">
      <c r="A28" s="107" t="s">
        <v>13</v>
      </c>
      <c r="B28" s="62">
        <v>0</v>
      </c>
      <c r="C28" s="37">
        <f>B28*C16</f>
        <v>0</v>
      </c>
      <c r="D28" s="48"/>
      <c r="E28" s="62">
        <v>0</v>
      </c>
      <c r="F28" s="37">
        <f>E28*F16</f>
        <v>0</v>
      </c>
      <c r="G28" s="37"/>
      <c r="H28" s="62">
        <v>0</v>
      </c>
      <c r="I28" s="37">
        <f>H28*I16</f>
        <v>0</v>
      </c>
      <c r="J28" s="48"/>
      <c r="K28" s="62">
        <v>0</v>
      </c>
      <c r="L28" s="37">
        <f>K28*L16</f>
        <v>0</v>
      </c>
    </row>
    <row r="29" spans="1:12" ht="17.45" customHeight="1" x14ac:dyDescent="0.25">
      <c r="A29" s="107" t="s">
        <v>18</v>
      </c>
      <c r="B29" s="62">
        <v>0</v>
      </c>
      <c r="C29" s="52">
        <f>B29*C16</f>
        <v>0</v>
      </c>
      <c r="D29" s="48"/>
      <c r="E29" s="62">
        <v>0</v>
      </c>
      <c r="F29" s="37">
        <f>E29*F16</f>
        <v>0</v>
      </c>
      <c r="G29" s="37"/>
      <c r="H29" s="62">
        <v>0</v>
      </c>
      <c r="I29" s="37">
        <f>H29*I16</f>
        <v>0</v>
      </c>
      <c r="J29" s="48"/>
      <c r="K29" s="62">
        <v>0</v>
      </c>
      <c r="L29" s="37">
        <f>K29*L16</f>
        <v>0</v>
      </c>
    </row>
    <row r="30" spans="1:12" ht="17.45" customHeight="1" thickBot="1" x14ac:dyDescent="0.3">
      <c r="A30" s="43"/>
      <c r="B30" s="67">
        <f>SUM(B18:B29)</f>
        <v>0</v>
      </c>
      <c r="C30" s="53">
        <f>C16*B30</f>
        <v>0</v>
      </c>
      <c r="D30" s="48"/>
      <c r="E30" s="67">
        <f>SUM(E18:E29)</f>
        <v>0</v>
      </c>
      <c r="F30" s="46">
        <f>F16*E30</f>
        <v>0</v>
      </c>
      <c r="G30" s="37"/>
      <c r="H30" s="67">
        <f>SUM(H18:H29)</f>
        <v>0</v>
      </c>
      <c r="I30" s="53">
        <f>I16*H30</f>
        <v>0</v>
      </c>
      <c r="J30" s="48"/>
      <c r="K30" s="67">
        <f>SUM(K18:K29)</f>
        <v>0</v>
      </c>
      <c r="L30" s="53">
        <f>L16*K30</f>
        <v>0</v>
      </c>
    </row>
    <row r="31" spans="1:12" ht="17.45" customHeight="1" thickTop="1" x14ac:dyDescent="0.25">
      <c r="A31" s="43"/>
      <c r="B31" s="68"/>
      <c r="C31" s="48">
        <f>C16+C30</f>
        <v>1.1625000000000001</v>
      </c>
      <c r="D31" s="48"/>
      <c r="E31" s="68"/>
      <c r="F31" s="48">
        <f>F16+F30</f>
        <v>1.1625000000000001</v>
      </c>
      <c r="G31" s="37"/>
      <c r="H31" s="68"/>
      <c r="I31" s="48">
        <f>I16+I30</f>
        <v>1.1625000000000001</v>
      </c>
      <c r="J31" s="48"/>
      <c r="K31" s="68"/>
      <c r="L31" s="48">
        <f>L16+L30</f>
        <v>1.1625000000000001</v>
      </c>
    </row>
    <row r="32" spans="1:12" ht="17.45" customHeight="1" x14ac:dyDescent="0.25">
      <c r="A32" s="39" t="s">
        <v>24</v>
      </c>
      <c r="B32" s="68"/>
      <c r="C32" s="37"/>
      <c r="D32" s="37"/>
      <c r="E32" s="68"/>
      <c r="F32" s="37"/>
      <c r="G32" s="37"/>
      <c r="H32" s="68"/>
      <c r="I32" s="37"/>
      <c r="J32" s="37"/>
      <c r="K32" s="68"/>
      <c r="L32" s="37"/>
    </row>
    <row r="33" spans="1:12" ht="17.45" customHeight="1" x14ac:dyDescent="0.25">
      <c r="A33" s="76" t="s">
        <v>26</v>
      </c>
      <c r="B33" s="62">
        <v>0</v>
      </c>
      <c r="C33" s="37">
        <f>B33*C31</f>
        <v>0</v>
      </c>
      <c r="D33" s="37"/>
      <c r="E33" s="62">
        <v>0</v>
      </c>
      <c r="F33" s="37">
        <f>E33*F31</f>
        <v>0</v>
      </c>
      <c r="G33" s="37"/>
      <c r="H33" s="62">
        <v>0</v>
      </c>
      <c r="I33" s="37">
        <f>H33*I31</f>
        <v>0</v>
      </c>
      <c r="J33" s="37"/>
      <c r="K33" s="62">
        <v>0</v>
      </c>
      <c r="L33" s="37">
        <f>K33*L31</f>
        <v>0</v>
      </c>
    </row>
    <row r="34" spans="1:12" ht="17.45" customHeight="1" x14ac:dyDescent="0.25">
      <c r="A34" s="76" t="s">
        <v>26</v>
      </c>
      <c r="B34" s="62">
        <v>0</v>
      </c>
      <c r="C34" s="37">
        <f>B34*C31</f>
        <v>0</v>
      </c>
      <c r="D34" s="37"/>
      <c r="E34" s="62">
        <v>0</v>
      </c>
      <c r="F34" s="37">
        <f>E34*F31</f>
        <v>0</v>
      </c>
      <c r="G34" s="37"/>
      <c r="H34" s="62">
        <v>0</v>
      </c>
      <c r="I34" s="37">
        <f>H34*I31</f>
        <v>0</v>
      </c>
      <c r="J34" s="37"/>
      <c r="K34" s="62">
        <v>0</v>
      </c>
      <c r="L34" s="37">
        <f>K34*L31</f>
        <v>0</v>
      </c>
    </row>
    <row r="35" spans="1:12" ht="17.45" customHeight="1" x14ac:dyDescent="0.25">
      <c r="A35" s="76" t="s">
        <v>26</v>
      </c>
      <c r="B35" s="62">
        <v>0</v>
      </c>
      <c r="C35" s="52">
        <f>B35*C31</f>
        <v>0</v>
      </c>
      <c r="D35" s="37"/>
      <c r="E35" s="62">
        <v>0</v>
      </c>
      <c r="F35" s="52">
        <f>E35*F31</f>
        <v>0</v>
      </c>
      <c r="G35" s="37"/>
      <c r="H35" s="62">
        <v>0</v>
      </c>
      <c r="I35" s="37">
        <f>H35*I31</f>
        <v>0</v>
      </c>
      <c r="J35" s="37"/>
      <c r="K35" s="62">
        <v>0</v>
      </c>
      <c r="L35" s="52">
        <f>K35*L31</f>
        <v>0</v>
      </c>
    </row>
    <row r="36" spans="1:12" ht="17.45" customHeight="1" thickBot="1" x14ac:dyDescent="0.3">
      <c r="A36" s="43"/>
      <c r="B36" s="67">
        <f>SUM(B33:B35)</f>
        <v>0</v>
      </c>
      <c r="C36" s="53">
        <f>C31*B36</f>
        <v>0</v>
      </c>
      <c r="D36" s="37"/>
      <c r="E36" s="67">
        <f>SUM(E33:E35)</f>
        <v>0</v>
      </c>
      <c r="F36" s="46">
        <f>F31*E36</f>
        <v>0</v>
      </c>
      <c r="G36" s="37"/>
      <c r="H36" s="67">
        <f>SUM(H33:H35)</f>
        <v>0</v>
      </c>
      <c r="I36" s="46">
        <f>I31*H36</f>
        <v>0</v>
      </c>
      <c r="J36" s="37"/>
      <c r="K36" s="67">
        <f>SUM(K33:K35)</f>
        <v>0</v>
      </c>
      <c r="L36" s="46">
        <f>L31*K36</f>
        <v>0</v>
      </c>
    </row>
    <row r="37" spans="1:12" ht="17.45" customHeight="1" thickTop="1" x14ac:dyDescent="0.25">
      <c r="A37" s="54" t="s">
        <v>30</v>
      </c>
      <c r="B37" s="68"/>
      <c r="C37" s="55">
        <f>C31+C36</f>
        <v>1.1625000000000001</v>
      </c>
      <c r="D37" s="56"/>
      <c r="E37" s="72"/>
      <c r="F37" s="57">
        <f>F31+F36</f>
        <v>1.1625000000000001</v>
      </c>
      <c r="G37" s="56"/>
      <c r="H37" s="72"/>
      <c r="I37" s="57">
        <f>I31+I36</f>
        <v>1.1625000000000001</v>
      </c>
      <c r="J37" s="56"/>
      <c r="K37" s="72"/>
      <c r="L37" s="57">
        <f>L31+L36</f>
        <v>1.1625000000000001</v>
      </c>
    </row>
    <row r="38" spans="1:12" ht="17.45" customHeight="1" x14ac:dyDescent="0.25">
      <c r="A38" s="58"/>
      <c r="B38" s="69"/>
      <c r="C38" s="59"/>
      <c r="D38" s="60"/>
      <c r="E38" s="73"/>
      <c r="F38" s="60"/>
      <c r="G38" s="60"/>
      <c r="H38" s="73"/>
      <c r="I38" s="60"/>
      <c r="J38" s="60"/>
      <c r="K38" s="73"/>
      <c r="L38" s="60"/>
    </row>
    <row r="39" spans="1:12" ht="17.45" customHeight="1" x14ac:dyDescent="0.25">
      <c r="A39" s="39" t="s">
        <v>27</v>
      </c>
      <c r="B39" s="69"/>
      <c r="C39" s="59"/>
      <c r="D39" s="60"/>
      <c r="E39" s="73"/>
      <c r="F39" s="60"/>
      <c r="G39" s="60"/>
      <c r="H39" s="73"/>
      <c r="I39" s="60"/>
      <c r="J39" s="60"/>
      <c r="K39" s="73"/>
      <c r="L39" s="60"/>
    </row>
    <row r="40" spans="1:12" ht="17.45" customHeight="1" x14ac:dyDescent="0.25">
      <c r="A40" s="35" t="s">
        <v>28</v>
      </c>
      <c r="B40" s="74">
        <v>0</v>
      </c>
      <c r="C40" s="59"/>
      <c r="D40" s="60"/>
      <c r="E40" s="74">
        <v>0</v>
      </c>
      <c r="F40" s="60"/>
      <c r="G40" s="60"/>
      <c r="H40" s="74">
        <v>0</v>
      </c>
      <c r="I40" s="60"/>
      <c r="J40" s="60"/>
      <c r="K40" s="74">
        <v>0</v>
      </c>
      <c r="L40" s="60"/>
    </row>
    <row r="41" spans="1:12" ht="17.45" customHeight="1" x14ac:dyDescent="0.25">
      <c r="A41" s="35" t="s">
        <v>29</v>
      </c>
      <c r="B41" s="74">
        <v>0</v>
      </c>
      <c r="C41" s="59"/>
      <c r="D41" s="60"/>
      <c r="E41" s="74">
        <v>0</v>
      </c>
      <c r="F41" s="60"/>
      <c r="G41" s="60"/>
      <c r="H41" s="74">
        <v>0</v>
      </c>
      <c r="I41" s="60"/>
      <c r="J41" s="60"/>
      <c r="K41" s="74">
        <v>0</v>
      </c>
      <c r="L41" s="60"/>
    </row>
    <row r="42" spans="1:12" ht="17.45" customHeight="1" x14ac:dyDescent="0.25">
      <c r="A42" s="35"/>
      <c r="B42" s="69"/>
      <c r="C42" s="59"/>
      <c r="D42" s="60"/>
      <c r="E42" s="73"/>
      <c r="F42" s="60"/>
      <c r="G42" s="60"/>
      <c r="H42" s="73"/>
      <c r="I42" s="60"/>
      <c r="J42" s="60"/>
      <c r="K42" s="73"/>
      <c r="L42" s="60"/>
    </row>
    <row r="43" spans="1:12" ht="15.75" x14ac:dyDescent="0.25">
      <c r="A43" s="1"/>
      <c r="B43" s="70"/>
      <c r="C43" s="1"/>
      <c r="D43" s="1"/>
      <c r="E43" s="70"/>
      <c r="F43" s="1"/>
      <c r="G43" s="1"/>
      <c r="H43" s="70"/>
      <c r="I43" s="1"/>
      <c r="J43" s="1"/>
      <c r="K43" s="70"/>
      <c r="L43" s="1"/>
    </row>
    <row r="44" spans="1:12" ht="15.75" x14ac:dyDescent="0.25">
      <c r="A44" s="86" t="s">
        <v>64</v>
      </c>
      <c r="B44" s="106"/>
      <c r="C44" s="106"/>
      <c r="D44" s="106"/>
      <c r="E44" s="106"/>
      <c r="F44" s="1"/>
      <c r="G44" s="1"/>
      <c r="H44" s="70"/>
      <c r="I44" s="1"/>
      <c r="J44" s="1"/>
      <c r="K44" s="70"/>
      <c r="L44" s="1"/>
    </row>
    <row r="45" spans="1:12" x14ac:dyDescent="0.25">
      <c r="A45" s="86"/>
      <c r="B45" s="106"/>
      <c r="C45" s="106"/>
      <c r="D45" s="106"/>
      <c r="E45" s="106"/>
    </row>
    <row r="46" spans="1:12" x14ac:dyDescent="0.25">
      <c r="A46" s="86"/>
      <c r="B46" s="106"/>
      <c r="C46" s="106"/>
      <c r="D46" s="106"/>
      <c r="E46" s="106"/>
    </row>
    <row r="47" spans="1:12" x14ac:dyDescent="0.25">
      <c r="A47" s="86" t="s">
        <v>65</v>
      </c>
      <c r="B47" s="106"/>
      <c r="C47" s="106"/>
      <c r="D47" s="106"/>
      <c r="E47" s="106"/>
    </row>
    <row r="48" spans="1:12" x14ac:dyDescent="0.25">
      <c r="A48" s="86"/>
      <c r="B48" s="106"/>
      <c r="C48" s="106"/>
      <c r="D48" s="106"/>
      <c r="E48" s="106"/>
    </row>
    <row r="49" spans="1:5" x14ac:dyDescent="0.25">
      <c r="A49" s="86" t="s">
        <v>66</v>
      </c>
      <c r="B49" s="106"/>
      <c r="C49" s="106"/>
      <c r="D49" s="106"/>
      <c r="E49" s="106"/>
    </row>
    <row r="50" spans="1:5" x14ac:dyDescent="0.25">
      <c r="A50" s="86"/>
      <c r="B50" s="106"/>
      <c r="C50" s="106"/>
      <c r="D50" s="106"/>
      <c r="E50" s="106"/>
    </row>
    <row r="51" spans="1:5" x14ac:dyDescent="0.25">
      <c r="A51" s="86"/>
      <c r="B51" s="106"/>
      <c r="C51" s="106"/>
      <c r="D51" s="106"/>
      <c r="E51" s="106"/>
    </row>
  </sheetData>
  <sheetProtection algorithmName="SHA-512" hashValue="Ll1DnnOLn2M9Jq0YEPA+OFEJStHMS6ur2oMDbKTomPKnOXwJc8O8FBnzJlaJ0nU5m1/YWVSvnzNoi6wmJuUr0w==" saltValue="tbpt28fYZYkcU+h6YEdIwg==" spinCount="100000" sheet="1" objects="1" scenarios="1" selectLockedCells="1"/>
  <mergeCells count="13">
    <mergeCell ref="A49:A51"/>
    <mergeCell ref="B49:E51"/>
    <mergeCell ref="A44:A46"/>
    <mergeCell ref="B44:E46"/>
    <mergeCell ref="A47:A48"/>
    <mergeCell ref="B47:E48"/>
    <mergeCell ref="H4:L4"/>
    <mergeCell ref="B4:F4"/>
    <mergeCell ref="A1:A2"/>
    <mergeCell ref="B1:C3"/>
    <mergeCell ref="E1:F3"/>
    <mergeCell ref="H1:I3"/>
    <mergeCell ref="K1:L3"/>
  </mergeCells>
  <conditionalFormatting sqref="B7">
    <cfRule type="cellIs" dxfId="56" priority="20" operator="greaterThan">
      <formula>0</formula>
    </cfRule>
  </conditionalFormatting>
  <conditionalFormatting sqref="B10:B12">
    <cfRule type="cellIs" dxfId="55" priority="19" operator="greaterThan">
      <formula>0</formula>
    </cfRule>
  </conditionalFormatting>
  <conditionalFormatting sqref="B18:B29">
    <cfRule type="cellIs" dxfId="54" priority="18" operator="greaterThan">
      <formula>0</formula>
    </cfRule>
  </conditionalFormatting>
  <conditionalFormatting sqref="E18:E29">
    <cfRule type="cellIs" dxfId="53" priority="17" operator="greaterThan">
      <formula>0</formula>
    </cfRule>
  </conditionalFormatting>
  <conditionalFormatting sqref="H18:H29">
    <cfRule type="cellIs" dxfId="52" priority="16" operator="greaterThan">
      <formula>0</formula>
    </cfRule>
  </conditionalFormatting>
  <conditionalFormatting sqref="K18:K29">
    <cfRule type="cellIs" dxfId="51" priority="15" operator="greaterThan">
      <formula>0</formula>
    </cfRule>
  </conditionalFormatting>
  <conditionalFormatting sqref="K10:K12">
    <cfRule type="cellIs" dxfId="50" priority="14" operator="greaterThan">
      <formula>0</formula>
    </cfRule>
  </conditionalFormatting>
  <conditionalFormatting sqref="H10:H12">
    <cfRule type="cellIs" dxfId="49" priority="13" operator="greaterThan">
      <formula>0</formula>
    </cfRule>
  </conditionalFormatting>
  <conditionalFormatting sqref="E10:E12">
    <cfRule type="cellIs" dxfId="48" priority="12" operator="greaterThan">
      <formula>0</formula>
    </cfRule>
  </conditionalFormatting>
  <conditionalFormatting sqref="E7">
    <cfRule type="cellIs" dxfId="47" priority="11" operator="greaterThan">
      <formula>0</formula>
    </cfRule>
  </conditionalFormatting>
  <conditionalFormatting sqref="H7">
    <cfRule type="cellIs" dxfId="46" priority="10" operator="greaterThan">
      <formula>0</formula>
    </cfRule>
  </conditionalFormatting>
  <conditionalFormatting sqref="K7">
    <cfRule type="cellIs" dxfId="45" priority="9" operator="greaterThan">
      <formula>0</formula>
    </cfRule>
  </conditionalFormatting>
  <conditionalFormatting sqref="B33:B35">
    <cfRule type="cellIs" dxfId="44" priority="8" operator="greaterThan">
      <formula>0</formula>
    </cfRule>
  </conditionalFormatting>
  <conditionalFormatting sqref="E33:E35">
    <cfRule type="cellIs" dxfId="43" priority="7" operator="greaterThan">
      <formula>0</formula>
    </cfRule>
  </conditionalFormatting>
  <conditionalFormatting sqref="H33:H35">
    <cfRule type="cellIs" dxfId="42" priority="6" operator="greaterThan">
      <formula>0</formula>
    </cfRule>
  </conditionalFormatting>
  <conditionalFormatting sqref="K33:K35">
    <cfRule type="cellIs" dxfId="41" priority="5" operator="greaterThan">
      <formula>0</formula>
    </cfRule>
  </conditionalFormatting>
  <conditionalFormatting sqref="B40:B41">
    <cfRule type="cellIs" dxfId="40" priority="4" operator="greaterThan">
      <formula>0</formula>
    </cfRule>
  </conditionalFormatting>
  <conditionalFormatting sqref="E40:E41">
    <cfRule type="cellIs" dxfId="39" priority="3" operator="greaterThan">
      <formula>0</formula>
    </cfRule>
  </conditionalFormatting>
  <conditionalFormatting sqref="H40:H41">
    <cfRule type="cellIs" dxfId="38" priority="2" operator="greaterThan">
      <formula>0</formula>
    </cfRule>
  </conditionalFormatting>
  <conditionalFormatting sqref="K40:K41">
    <cfRule type="cellIs" dxfId="37" priority="1" operator="greaterThan">
      <formula>0</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F828B1-2DE7-4270-80EC-D44D00792586}">
  <dimension ref="A1:L46"/>
  <sheetViews>
    <sheetView topLeftCell="A20" workbookViewId="0">
      <selection activeCell="B44" sqref="B44:E46"/>
    </sheetView>
  </sheetViews>
  <sheetFormatPr defaultRowHeight="15" x14ac:dyDescent="0.25"/>
  <cols>
    <col min="1" max="1" width="58.5703125" customWidth="1"/>
    <col min="2" max="2" width="10.28515625" bestFit="1" customWidth="1"/>
    <col min="3" max="3" width="12.85546875" bestFit="1" customWidth="1"/>
    <col min="5" max="5" width="10.28515625" bestFit="1" customWidth="1"/>
    <col min="6" max="6" width="12.85546875" bestFit="1" customWidth="1"/>
    <col min="8" max="8" width="10.28515625" bestFit="1" customWidth="1"/>
    <col min="9" max="9" width="12.85546875" bestFit="1" customWidth="1"/>
    <col min="11" max="11" width="10.28515625" bestFit="1" customWidth="1"/>
    <col min="12" max="12" width="12.85546875" bestFit="1" customWidth="1"/>
  </cols>
  <sheetData>
    <row r="1" spans="1:12" ht="17.45" customHeight="1" x14ac:dyDescent="0.25">
      <c r="A1" s="79" t="s">
        <v>74</v>
      </c>
      <c r="B1" s="80" t="s">
        <v>31</v>
      </c>
      <c r="C1" s="81"/>
      <c r="D1" s="35"/>
      <c r="E1" s="80" t="s">
        <v>3</v>
      </c>
      <c r="F1" s="81"/>
      <c r="G1" s="37"/>
      <c r="H1" s="80" t="s">
        <v>31</v>
      </c>
      <c r="I1" s="81"/>
      <c r="J1" s="35"/>
      <c r="K1" s="80" t="s">
        <v>3</v>
      </c>
      <c r="L1" s="81"/>
    </row>
    <row r="2" spans="1:12" ht="29.25" customHeight="1" x14ac:dyDescent="0.25">
      <c r="A2" s="79"/>
      <c r="B2" s="84"/>
      <c r="C2" s="85"/>
      <c r="D2" s="38"/>
      <c r="E2" s="84"/>
      <c r="F2" s="85"/>
      <c r="G2" s="37"/>
      <c r="H2" s="84"/>
      <c r="I2" s="85"/>
      <c r="J2" s="38"/>
      <c r="K2" s="84"/>
      <c r="L2" s="85"/>
    </row>
    <row r="3" spans="1:12" ht="39.75" customHeight="1" x14ac:dyDescent="0.25">
      <c r="A3" s="35"/>
      <c r="B3" s="87" t="s">
        <v>0</v>
      </c>
      <c r="C3" s="88"/>
      <c r="D3" s="88"/>
      <c r="E3" s="88"/>
      <c r="F3" s="89"/>
      <c r="G3" s="36"/>
      <c r="H3" s="87" t="s">
        <v>1</v>
      </c>
      <c r="I3" s="88"/>
      <c r="J3" s="88"/>
      <c r="K3" s="88"/>
      <c r="L3" s="89"/>
    </row>
    <row r="4" spans="1:12" ht="17.45" customHeight="1" x14ac:dyDescent="0.25">
      <c r="A4" s="39" t="s">
        <v>5</v>
      </c>
      <c r="B4" s="40"/>
      <c r="C4" s="41"/>
      <c r="D4" s="42"/>
      <c r="E4" s="40"/>
      <c r="F4" s="41"/>
      <c r="G4" s="37"/>
      <c r="H4" s="40"/>
      <c r="I4" s="41"/>
      <c r="J4" s="42"/>
      <c r="K4" s="40"/>
      <c r="L4" s="41"/>
    </row>
    <row r="5" spans="1:12" ht="17.45" customHeight="1" x14ac:dyDescent="0.25">
      <c r="A5" s="43" t="s">
        <v>6</v>
      </c>
      <c r="B5" s="44">
        <v>1</v>
      </c>
      <c r="C5" s="45">
        <f>B5</f>
        <v>1</v>
      </c>
      <c r="D5" s="45"/>
      <c r="E5" s="44">
        <v>1</v>
      </c>
      <c r="F5" s="45">
        <f>E5</f>
        <v>1</v>
      </c>
      <c r="G5" s="37"/>
      <c r="H5" s="44">
        <v>1</v>
      </c>
      <c r="I5" s="45">
        <f>H5</f>
        <v>1</v>
      </c>
      <c r="J5" s="45"/>
      <c r="K5" s="44">
        <v>1</v>
      </c>
      <c r="L5" s="45">
        <f>K5</f>
        <v>1</v>
      </c>
    </row>
    <row r="6" spans="1:12" ht="17.45" customHeight="1" thickBot="1" x14ac:dyDescent="0.3">
      <c r="A6" s="43" t="s">
        <v>7</v>
      </c>
      <c r="B6" s="74">
        <v>0</v>
      </c>
      <c r="C6" s="46">
        <f>B6</f>
        <v>0</v>
      </c>
      <c r="D6" s="37"/>
      <c r="E6" s="74">
        <v>0</v>
      </c>
      <c r="F6" s="46">
        <f>E6</f>
        <v>0</v>
      </c>
      <c r="G6" s="37"/>
      <c r="H6" s="74">
        <v>0</v>
      </c>
      <c r="I6" s="46">
        <f>H6</f>
        <v>0</v>
      </c>
      <c r="J6" s="37"/>
      <c r="K6" s="74">
        <v>0</v>
      </c>
      <c r="L6" s="46">
        <f>K6</f>
        <v>0</v>
      </c>
    </row>
    <row r="7" spans="1:12" ht="17.45" customHeight="1" thickTop="1" x14ac:dyDescent="0.25">
      <c r="A7" s="43"/>
      <c r="B7" s="47"/>
      <c r="C7" s="48">
        <f>SUM(C5:C6)</f>
        <v>1</v>
      </c>
      <c r="D7" s="37"/>
      <c r="E7" s="47"/>
      <c r="F7" s="48">
        <f>SUM(F5:F6)</f>
        <v>1</v>
      </c>
      <c r="G7" s="37"/>
      <c r="H7" s="47"/>
      <c r="I7" s="48">
        <f>SUM(I5:I6)</f>
        <v>1</v>
      </c>
      <c r="J7" s="37"/>
      <c r="K7" s="47"/>
      <c r="L7" s="48">
        <f>SUM(L5:L6)</f>
        <v>1</v>
      </c>
    </row>
    <row r="8" spans="1:12" ht="17.45" customHeight="1" x14ac:dyDescent="0.25">
      <c r="A8" s="39" t="s">
        <v>8</v>
      </c>
      <c r="B8" s="47"/>
      <c r="C8" s="37"/>
      <c r="D8" s="37"/>
      <c r="E8" s="47"/>
      <c r="F8" s="37"/>
      <c r="G8" s="37"/>
      <c r="H8" s="47"/>
      <c r="I8" s="37"/>
      <c r="J8" s="37"/>
      <c r="K8" s="47"/>
      <c r="L8" s="37"/>
    </row>
    <row r="9" spans="1:12" ht="17.45" customHeight="1" x14ac:dyDescent="0.25">
      <c r="A9" s="43" t="s">
        <v>9</v>
      </c>
      <c r="B9" s="74">
        <v>0</v>
      </c>
      <c r="C9" s="37">
        <f>B9*C7</f>
        <v>0</v>
      </c>
      <c r="D9" s="37"/>
      <c r="E9" s="74">
        <v>0</v>
      </c>
      <c r="F9" s="37">
        <f>E9*F7</f>
        <v>0</v>
      </c>
      <c r="G9" s="37"/>
      <c r="H9" s="74">
        <v>0</v>
      </c>
      <c r="I9" s="37">
        <f>H9*I7</f>
        <v>0</v>
      </c>
      <c r="J9" s="37"/>
      <c r="K9" s="74">
        <v>0</v>
      </c>
      <c r="L9" s="37">
        <f>K9*L7</f>
        <v>0</v>
      </c>
    </row>
    <row r="10" spans="1:12" ht="17.45" customHeight="1" x14ac:dyDescent="0.25">
      <c r="A10" s="43" t="s">
        <v>10</v>
      </c>
      <c r="B10" s="74">
        <v>0</v>
      </c>
      <c r="C10" s="37">
        <f>B10*C7</f>
        <v>0</v>
      </c>
      <c r="D10" s="48"/>
      <c r="E10" s="74">
        <v>0</v>
      </c>
      <c r="F10" s="37">
        <f>E10*F7</f>
        <v>0</v>
      </c>
      <c r="G10" s="37"/>
      <c r="H10" s="74">
        <v>0</v>
      </c>
      <c r="I10" s="37">
        <f>H10*I7</f>
        <v>0</v>
      </c>
      <c r="J10" s="48"/>
      <c r="K10" s="74">
        <v>0</v>
      </c>
      <c r="L10" s="37">
        <f>K10*L7</f>
        <v>0</v>
      </c>
    </row>
    <row r="11" spans="1:12" ht="17.45" customHeight="1" x14ac:dyDescent="0.25">
      <c r="A11" s="43" t="s">
        <v>11</v>
      </c>
      <c r="B11" s="74">
        <v>0</v>
      </c>
      <c r="C11" s="37">
        <f>B11*C7</f>
        <v>0</v>
      </c>
      <c r="D11" s="48"/>
      <c r="E11" s="74">
        <v>0</v>
      </c>
      <c r="F11" s="37">
        <f>E11*F7</f>
        <v>0</v>
      </c>
      <c r="G11" s="37"/>
      <c r="H11" s="74">
        <v>0</v>
      </c>
      <c r="I11" s="37">
        <f>H11*I7</f>
        <v>0</v>
      </c>
      <c r="J11" s="48"/>
      <c r="K11" s="74">
        <v>0</v>
      </c>
      <c r="L11" s="37">
        <f>K11*L7</f>
        <v>0</v>
      </c>
    </row>
    <row r="12" spans="1:12" ht="17.45" customHeight="1" thickBot="1" x14ac:dyDescent="0.3">
      <c r="A12" s="43"/>
      <c r="B12" s="49">
        <f>SUM(B9:B11)</f>
        <v>0</v>
      </c>
      <c r="C12" s="46">
        <f>SUM(C9:C11)</f>
        <v>0</v>
      </c>
      <c r="D12" s="48"/>
      <c r="E12" s="49">
        <f>SUM(E9:E11)</f>
        <v>0</v>
      </c>
      <c r="F12" s="46">
        <f>F7*E12</f>
        <v>0</v>
      </c>
      <c r="G12" s="37"/>
      <c r="H12" s="49">
        <f>SUM(H9:H11)</f>
        <v>0</v>
      </c>
      <c r="I12" s="46">
        <f>I7*H12</f>
        <v>0</v>
      </c>
      <c r="J12" s="48"/>
      <c r="K12" s="49">
        <f>SUM(K9:K11)</f>
        <v>0</v>
      </c>
      <c r="L12" s="46">
        <f>L7*K12</f>
        <v>0</v>
      </c>
    </row>
    <row r="13" spans="1:12" ht="17.45" customHeight="1" thickTop="1" x14ac:dyDescent="0.25">
      <c r="A13" s="43"/>
      <c r="B13" s="50"/>
      <c r="C13" s="48">
        <f>C7+C12</f>
        <v>1</v>
      </c>
      <c r="D13" s="48"/>
      <c r="E13" s="50"/>
      <c r="F13" s="48">
        <f>F7+F12</f>
        <v>1</v>
      </c>
      <c r="G13" s="37"/>
      <c r="H13" s="50"/>
      <c r="I13" s="48">
        <f>I7+I12</f>
        <v>1</v>
      </c>
      <c r="J13" s="48"/>
      <c r="K13" s="50"/>
      <c r="L13" s="48">
        <f>L7+L12</f>
        <v>1</v>
      </c>
    </row>
    <row r="14" spans="1:12" ht="39.75" thickBot="1" x14ac:dyDescent="0.3">
      <c r="A14" s="39" t="s">
        <v>62</v>
      </c>
      <c r="B14" s="47">
        <v>0.16250000000000001</v>
      </c>
      <c r="C14" s="51">
        <f>C13*B14</f>
        <v>0.16250000000000001</v>
      </c>
      <c r="D14" s="48"/>
      <c r="E14" s="47">
        <v>0.16250000000000001</v>
      </c>
      <c r="F14" s="46">
        <f>F13*E14</f>
        <v>0.16250000000000001</v>
      </c>
      <c r="G14" s="37"/>
      <c r="H14" s="47">
        <v>0.16250000000000001</v>
      </c>
      <c r="I14" s="46">
        <f>I13*H14</f>
        <v>0.16250000000000001</v>
      </c>
      <c r="J14" s="48"/>
      <c r="K14" s="47">
        <v>0.16250000000000001</v>
      </c>
      <c r="L14" s="46">
        <f>L13*K14</f>
        <v>0.16250000000000001</v>
      </c>
    </row>
    <row r="15" spans="1:12" ht="17.45" customHeight="1" thickTop="1" x14ac:dyDescent="0.25">
      <c r="A15" s="42"/>
      <c r="B15" s="48"/>
      <c r="C15" s="48">
        <f>SUM(C13:C14)</f>
        <v>1.1625000000000001</v>
      </c>
      <c r="D15" s="48"/>
      <c r="E15" s="48"/>
      <c r="F15" s="48">
        <f>SUM(F13:F14)</f>
        <v>1.1625000000000001</v>
      </c>
      <c r="G15" s="37"/>
      <c r="H15" s="48"/>
      <c r="I15" s="48">
        <f>SUM(I13:I14)</f>
        <v>1.1625000000000001</v>
      </c>
      <c r="J15" s="48"/>
      <c r="K15" s="48"/>
      <c r="L15" s="48">
        <f>SUM(L13:L14)</f>
        <v>1.1625000000000001</v>
      </c>
    </row>
    <row r="16" spans="1:12" ht="17.45" customHeight="1" x14ac:dyDescent="0.25">
      <c r="A16" s="39" t="s">
        <v>12</v>
      </c>
      <c r="B16" s="37"/>
      <c r="C16" s="37"/>
      <c r="D16" s="37"/>
      <c r="E16" s="37"/>
      <c r="F16" s="37"/>
      <c r="G16" s="37"/>
      <c r="H16" s="37"/>
      <c r="I16" s="37"/>
      <c r="J16" s="37"/>
      <c r="K16" s="37"/>
      <c r="L16" s="37"/>
    </row>
    <row r="17" spans="1:12" ht="17.45" customHeight="1" x14ac:dyDescent="0.25">
      <c r="A17" s="107" t="s">
        <v>19</v>
      </c>
      <c r="B17" s="74">
        <v>0</v>
      </c>
      <c r="C17" s="37">
        <f>B17*C15</f>
        <v>0</v>
      </c>
      <c r="D17" s="37"/>
      <c r="E17" s="74">
        <v>0</v>
      </c>
      <c r="F17" s="37">
        <f>E17*F15</f>
        <v>0</v>
      </c>
      <c r="G17" s="37"/>
      <c r="H17" s="74">
        <v>0</v>
      </c>
      <c r="I17" s="37">
        <f>H17*I15</f>
        <v>0</v>
      </c>
      <c r="J17" s="37"/>
      <c r="K17" s="74">
        <v>0</v>
      </c>
      <c r="L17" s="37">
        <f>K17*L15</f>
        <v>0</v>
      </c>
    </row>
    <row r="18" spans="1:12" ht="17.45" customHeight="1" x14ac:dyDescent="0.25">
      <c r="A18" s="107" t="s">
        <v>22</v>
      </c>
      <c r="B18" s="74">
        <v>0</v>
      </c>
      <c r="C18" s="37">
        <f>B18*C15</f>
        <v>0</v>
      </c>
      <c r="D18" s="37"/>
      <c r="E18" s="74">
        <v>0</v>
      </c>
      <c r="F18" s="37">
        <f>E18*F15</f>
        <v>0</v>
      </c>
      <c r="G18" s="37"/>
      <c r="H18" s="74">
        <v>0</v>
      </c>
      <c r="I18" s="37">
        <f>H18*I15</f>
        <v>0</v>
      </c>
      <c r="J18" s="37"/>
      <c r="K18" s="74">
        <v>0</v>
      </c>
      <c r="L18" s="37">
        <f>K18*L15</f>
        <v>0</v>
      </c>
    </row>
    <row r="19" spans="1:12" ht="17.45" customHeight="1" x14ac:dyDescent="0.25">
      <c r="A19" s="107" t="s">
        <v>16</v>
      </c>
      <c r="B19" s="74">
        <v>0</v>
      </c>
      <c r="C19" s="37">
        <f>B19*C15</f>
        <v>0</v>
      </c>
      <c r="D19" s="37"/>
      <c r="E19" s="74">
        <v>0</v>
      </c>
      <c r="F19" s="37">
        <f>E19*F15</f>
        <v>0</v>
      </c>
      <c r="G19" s="37"/>
      <c r="H19" s="74">
        <v>0</v>
      </c>
      <c r="I19" s="37">
        <f>H19*I15</f>
        <v>0</v>
      </c>
      <c r="J19" s="37"/>
      <c r="K19" s="74">
        <v>0</v>
      </c>
      <c r="L19" s="37">
        <f>K19*L15</f>
        <v>0</v>
      </c>
    </row>
    <row r="20" spans="1:12" ht="17.45" customHeight="1" x14ac:dyDescent="0.25">
      <c r="A20" s="107" t="s">
        <v>17</v>
      </c>
      <c r="B20" s="74">
        <v>0</v>
      </c>
      <c r="C20" s="37">
        <f>B20*C15</f>
        <v>0</v>
      </c>
      <c r="D20" s="37"/>
      <c r="E20" s="74">
        <v>0</v>
      </c>
      <c r="F20" s="37">
        <f>E20*F15</f>
        <v>0</v>
      </c>
      <c r="G20" s="37"/>
      <c r="H20" s="74">
        <v>0</v>
      </c>
      <c r="I20" s="37">
        <f>H20*I15</f>
        <v>0</v>
      </c>
      <c r="J20" s="37"/>
      <c r="K20" s="74">
        <v>0</v>
      </c>
      <c r="L20" s="37">
        <f>K20*L15</f>
        <v>0</v>
      </c>
    </row>
    <row r="21" spans="1:12" ht="17.45" customHeight="1" x14ac:dyDescent="0.25">
      <c r="A21" s="107" t="s">
        <v>14</v>
      </c>
      <c r="B21" s="74">
        <v>0</v>
      </c>
      <c r="C21" s="37">
        <f>B21*C15</f>
        <v>0</v>
      </c>
      <c r="D21" s="37"/>
      <c r="E21" s="74">
        <v>0</v>
      </c>
      <c r="F21" s="37">
        <f>E21*F15</f>
        <v>0</v>
      </c>
      <c r="G21" s="37"/>
      <c r="H21" s="74">
        <v>0</v>
      </c>
      <c r="I21" s="37">
        <f>H21*I15</f>
        <v>0</v>
      </c>
      <c r="J21" s="37"/>
      <c r="K21" s="74">
        <v>0</v>
      </c>
      <c r="L21" s="37">
        <f>K21*L15</f>
        <v>0</v>
      </c>
    </row>
    <row r="22" spans="1:12" ht="17.45" customHeight="1" x14ac:dyDescent="0.25">
      <c r="A22" s="107" t="s">
        <v>15</v>
      </c>
      <c r="B22" s="74">
        <v>0</v>
      </c>
      <c r="C22" s="37">
        <f>B22*C15</f>
        <v>0</v>
      </c>
      <c r="D22" s="48"/>
      <c r="E22" s="74">
        <v>0</v>
      </c>
      <c r="F22" s="37">
        <f>E22*F15</f>
        <v>0</v>
      </c>
      <c r="G22" s="37"/>
      <c r="H22" s="74">
        <v>0</v>
      </c>
      <c r="I22" s="37">
        <f>H22*I15</f>
        <v>0</v>
      </c>
      <c r="J22" s="48"/>
      <c r="K22" s="74">
        <v>0</v>
      </c>
      <c r="L22" s="37">
        <f>K22*L15</f>
        <v>0</v>
      </c>
    </row>
    <row r="23" spans="1:12" ht="17.45" customHeight="1" x14ac:dyDescent="0.25">
      <c r="A23" s="107" t="s">
        <v>23</v>
      </c>
      <c r="B23" s="74">
        <v>0</v>
      </c>
      <c r="C23" s="37">
        <f>B23*C15</f>
        <v>0</v>
      </c>
      <c r="D23" s="48"/>
      <c r="E23" s="74">
        <v>0</v>
      </c>
      <c r="F23" s="37">
        <f>E23*F15</f>
        <v>0</v>
      </c>
      <c r="G23" s="37"/>
      <c r="H23" s="74">
        <v>0</v>
      </c>
      <c r="I23" s="37">
        <f>H23*I15</f>
        <v>0</v>
      </c>
      <c r="J23" s="48"/>
      <c r="K23" s="74">
        <v>0</v>
      </c>
      <c r="L23" s="37">
        <f>K23*L15</f>
        <v>0</v>
      </c>
    </row>
    <row r="24" spans="1:12" ht="17.45" customHeight="1" x14ac:dyDescent="0.25">
      <c r="A24" s="107" t="s">
        <v>25</v>
      </c>
      <c r="B24" s="74">
        <v>0</v>
      </c>
      <c r="C24" s="37">
        <f>B24*C15</f>
        <v>0</v>
      </c>
      <c r="D24" s="37"/>
      <c r="E24" s="74">
        <v>0</v>
      </c>
      <c r="F24" s="37">
        <f>E24*F15</f>
        <v>0</v>
      </c>
      <c r="G24" s="37"/>
      <c r="H24" s="74">
        <v>0</v>
      </c>
      <c r="I24" s="37">
        <f>H24*I15</f>
        <v>0</v>
      </c>
      <c r="J24" s="37"/>
      <c r="K24" s="74">
        <v>0</v>
      </c>
      <c r="L24" s="37">
        <f>K24*L15</f>
        <v>0</v>
      </c>
    </row>
    <row r="25" spans="1:12" ht="17.45" customHeight="1" x14ac:dyDescent="0.25">
      <c r="A25" s="107" t="s">
        <v>20</v>
      </c>
      <c r="B25" s="74">
        <v>0</v>
      </c>
      <c r="C25" s="37">
        <f>B25*C15</f>
        <v>0</v>
      </c>
      <c r="D25" s="48"/>
      <c r="E25" s="74">
        <v>0</v>
      </c>
      <c r="F25" s="37">
        <f>E25*F15</f>
        <v>0</v>
      </c>
      <c r="G25" s="37"/>
      <c r="H25" s="74">
        <v>0</v>
      </c>
      <c r="I25" s="37">
        <f>H25*I15</f>
        <v>0</v>
      </c>
      <c r="J25" s="48"/>
      <c r="K25" s="74">
        <v>0</v>
      </c>
      <c r="L25" s="37">
        <f>K25*L15</f>
        <v>0</v>
      </c>
    </row>
    <row r="26" spans="1:12" ht="17.45" customHeight="1" x14ac:dyDescent="0.25">
      <c r="A26" s="107" t="s">
        <v>21</v>
      </c>
      <c r="B26" s="74">
        <v>0</v>
      </c>
      <c r="C26" s="37">
        <f>B26*C15</f>
        <v>0</v>
      </c>
      <c r="D26" s="48"/>
      <c r="E26" s="74">
        <v>0</v>
      </c>
      <c r="F26" s="37">
        <f>E26*F15</f>
        <v>0</v>
      </c>
      <c r="G26" s="37"/>
      <c r="H26" s="74">
        <v>0</v>
      </c>
      <c r="I26" s="37">
        <f>H26*I15</f>
        <v>0</v>
      </c>
      <c r="J26" s="48"/>
      <c r="K26" s="74">
        <v>0</v>
      </c>
      <c r="L26" s="37">
        <f>K26*L15</f>
        <v>0</v>
      </c>
    </row>
    <row r="27" spans="1:12" ht="17.45" customHeight="1" x14ac:dyDescent="0.25">
      <c r="A27" s="107" t="s">
        <v>13</v>
      </c>
      <c r="B27" s="74">
        <v>0</v>
      </c>
      <c r="C27" s="37">
        <f>B27*C15</f>
        <v>0</v>
      </c>
      <c r="D27" s="48"/>
      <c r="E27" s="74">
        <v>0</v>
      </c>
      <c r="F27" s="37">
        <f>E27*F15</f>
        <v>0</v>
      </c>
      <c r="G27" s="37"/>
      <c r="H27" s="74">
        <v>0</v>
      </c>
      <c r="I27" s="37">
        <f>H27*I15</f>
        <v>0</v>
      </c>
      <c r="J27" s="48"/>
      <c r="K27" s="74">
        <v>0</v>
      </c>
      <c r="L27" s="37">
        <f>K27*L15</f>
        <v>0</v>
      </c>
    </row>
    <row r="28" spans="1:12" ht="17.45" customHeight="1" x14ac:dyDescent="0.25">
      <c r="A28" s="107" t="s">
        <v>18</v>
      </c>
      <c r="B28" s="74">
        <v>0</v>
      </c>
      <c r="C28" s="52">
        <f>B28*C15</f>
        <v>0</v>
      </c>
      <c r="D28" s="48"/>
      <c r="E28" s="74">
        <v>0</v>
      </c>
      <c r="F28" s="37">
        <f>E28*F15</f>
        <v>0</v>
      </c>
      <c r="G28" s="37"/>
      <c r="H28" s="74">
        <v>0</v>
      </c>
      <c r="I28" s="37">
        <f>H28*I15</f>
        <v>0</v>
      </c>
      <c r="J28" s="48"/>
      <c r="K28" s="74">
        <v>0</v>
      </c>
      <c r="L28" s="37">
        <f>K28*L15</f>
        <v>0</v>
      </c>
    </row>
    <row r="29" spans="1:12" ht="17.45" customHeight="1" thickBot="1" x14ac:dyDescent="0.3">
      <c r="A29" s="43"/>
      <c r="B29" s="48">
        <f>SUM(B17:B28)</f>
        <v>0</v>
      </c>
      <c r="C29" s="53">
        <f>C15*B29</f>
        <v>0</v>
      </c>
      <c r="D29" s="48"/>
      <c r="E29" s="48">
        <f>SUM(E17:E28)</f>
        <v>0</v>
      </c>
      <c r="F29" s="46">
        <f>F15*E29</f>
        <v>0</v>
      </c>
      <c r="G29" s="37"/>
      <c r="H29" s="48">
        <f>SUM(H17:H28)</f>
        <v>0</v>
      </c>
      <c r="I29" s="53">
        <f>I15*H29</f>
        <v>0</v>
      </c>
      <c r="J29" s="48"/>
      <c r="K29" s="48">
        <f>SUM(K17:K28)</f>
        <v>0</v>
      </c>
      <c r="L29" s="53">
        <f>L15*K29</f>
        <v>0</v>
      </c>
    </row>
    <row r="30" spans="1:12" ht="17.45" customHeight="1" thickTop="1" x14ac:dyDescent="0.25">
      <c r="A30" s="43"/>
      <c r="B30" s="37"/>
      <c r="C30" s="48">
        <f>C15+C29</f>
        <v>1.1625000000000001</v>
      </c>
      <c r="D30" s="48"/>
      <c r="E30" s="37"/>
      <c r="F30" s="48">
        <f>F15+F29</f>
        <v>1.1625000000000001</v>
      </c>
      <c r="G30" s="37"/>
      <c r="H30" s="37"/>
      <c r="I30" s="48">
        <f>I15+I29</f>
        <v>1.1625000000000001</v>
      </c>
      <c r="J30" s="48"/>
      <c r="K30" s="37"/>
      <c r="L30" s="48">
        <f>L15+L29</f>
        <v>1.1625000000000001</v>
      </c>
    </row>
    <row r="31" spans="1:12" ht="17.45" customHeight="1" x14ac:dyDescent="0.25">
      <c r="A31" s="39" t="s">
        <v>24</v>
      </c>
      <c r="B31" s="37"/>
      <c r="C31" s="37"/>
      <c r="D31" s="37"/>
      <c r="E31" s="37"/>
      <c r="F31" s="37"/>
      <c r="G31" s="37"/>
      <c r="H31" s="37"/>
      <c r="I31" s="37"/>
      <c r="J31" s="37"/>
      <c r="K31" s="37"/>
      <c r="L31" s="37"/>
    </row>
    <row r="32" spans="1:12" ht="17.45" customHeight="1" x14ac:dyDescent="0.25">
      <c r="A32" s="76" t="s">
        <v>26</v>
      </c>
      <c r="B32" s="74">
        <v>0</v>
      </c>
      <c r="C32" s="37">
        <f>B32*C30</f>
        <v>0</v>
      </c>
      <c r="D32" s="37"/>
      <c r="E32" s="74">
        <v>0</v>
      </c>
      <c r="F32" s="37">
        <f>E32*F30</f>
        <v>0</v>
      </c>
      <c r="G32" s="37"/>
      <c r="H32" s="74">
        <v>0</v>
      </c>
      <c r="I32" s="37">
        <f>H32*I30</f>
        <v>0</v>
      </c>
      <c r="J32" s="37"/>
      <c r="K32" s="74">
        <v>0</v>
      </c>
      <c r="L32" s="37">
        <f>K32*L30</f>
        <v>0</v>
      </c>
    </row>
    <row r="33" spans="1:12" ht="17.45" customHeight="1" x14ac:dyDescent="0.25">
      <c r="A33" s="76" t="s">
        <v>26</v>
      </c>
      <c r="B33" s="74">
        <v>0</v>
      </c>
      <c r="C33" s="37">
        <f>B33*C30</f>
        <v>0</v>
      </c>
      <c r="D33" s="37"/>
      <c r="E33" s="74">
        <v>0</v>
      </c>
      <c r="F33" s="37">
        <f>E33*F30</f>
        <v>0</v>
      </c>
      <c r="G33" s="37"/>
      <c r="H33" s="74">
        <v>0</v>
      </c>
      <c r="I33" s="37">
        <f>H33*I30</f>
        <v>0</v>
      </c>
      <c r="J33" s="37"/>
      <c r="K33" s="74">
        <v>0</v>
      </c>
      <c r="L33" s="37">
        <f>K33*L30</f>
        <v>0</v>
      </c>
    </row>
    <row r="34" spans="1:12" ht="17.45" customHeight="1" x14ac:dyDescent="0.25">
      <c r="A34" s="76" t="s">
        <v>26</v>
      </c>
      <c r="B34" s="74">
        <v>0</v>
      </c>
      <c r="C34" s="52">
        <f>B34*C30</f>
        <v>0</v>
      </c>
      <c r="D34" s="37"/>
      <c r="E34" s="74">
        <v>0</v>
      </c>
      <c r="F34" s="52">
        <f>E34*F30</f>
        <v>0</v>
      </c>
      <c r="G34" s="37"/>
      <c r="H34" s="74">
        <v>0</v>
      </c>
      <c r="I34" s="37">
        <f>H34*I30</f>
        <v>0</v>
      </c>
      <c r="J34" s="37"/>
      <c r="K34" s="74">
        <v>0</v>
      </c>
      <c r="L34" s="52">
        <f>K34*L30</f>
        <v>0</v>
      </c>
    </row>
    <row r="35" spans="1:12" ht="17.45" customHeight="1" thickBot="1" x14ac:dyDescent="0.3">
      <c r="A35" s="43"/>
      <c r="B35" s="48">
        <f>SUM(B32:B34)</f>
        <v>0</v>
      </c>
      <c r="C35" s="53">
        <f>C30*B35</f>
        <v>0</v>
      </c>
      <c r="D35" s="37"/>
      <c r="E35" s="48">
        <f>SUM(E32:E34)</f>
        <v>0</v>
      </c>
      <c r="F35" s="46">
        <f>F30*E35</f>
        <v>0</v>
      </c>
      <c r="G35" s="37"/>
      <c r="H35" s="48">
        <f>SUM(H32:H34)</f>
        <v>0</v>
      </c>
      <c r="I35" s="46">
        <f>I30*H35</f>
        <v>0</v>
      </c>
      <c r="J35" s="37"/>
      <c r="K35" s="48">
        <f>SUM(K32:K34)</f>
        <v>0</v>
      </c>
      <c r="L35" s="46">
        <f>L30*K35</f>
        <v>0</v>
      </c>
    </row>
    <row r="36" spans="1:12" ht="17.45" customHeight="1" thickTop="1" x14ac:dyDescent="0.25">
      <c r="A36" s="54" t="s">
        <v>32</v>
      </c>
      <c r="B36" s="37"/>
      <c r="C36" s="57">
        <f>C30+C35</f>
        <v>1.1625000000000001</v>
      </c>
      <c r="D36" s="56"/>
      <c r="E36" s="56"/>
      <c r="F36" s="57">
        <f>F30+F35</f>
        <v>1.1625000000000001</v>
      </c>
      <c r="G36" s="56"/>
      <c r="H36" s="56"/>
      <c r="I36" s="57">
        <f>I30+I35</f>
        <v>1.1625000000000001</v>
      </c>
      <c r="J36" s="56"/>
      <c r="K36" s="56"/>
      <c r="L36" s="57">
        <f>L30+L35</f>
        <v>1.1625000000000001</v>
      </c>
    </row>
    <row r="37" spans="1:12" ht="17.45" customHeight="1" x14ac:dyDescent="0.25">
      <c r="A37" s="61"/>
      <c r="B37" s="35"/>
      <c r="C37" s="35"/>
      <c r="D37" s="35"/>
      <c r="E37" s="35"/>
      <c r="F37" s="35"/>
      <c r="G37" s="35"/>
      <c r="H37" s="35"/>
      <c r="I37" s="35"/>
      <c r="J37" s="35"/>
      <c r="K37" s="35"/>
      <c r="L37" s="35"/>
    </row>
    <row r="38" spans="1:12" ht="15.75" x14ac:dyDescent="0.25">
      <c r="A38" s="1"/>
      <c r="B38" s="1"/>
      <c r="C38" s="1"/>
      <c r="D38" s="1"/>
      <c r="E38" s="1"/>
      <c r="F38" s="1"/>
      <c r="G38" s="1"/>
      <c r="H38" s="1"/>
      <c r="I38" s="1"/>
      <c r="J38" s="1"/>
      <c r="K38" s="1"/>
      <c r="L38" s="1"/>
    </row>
    <row r="39" spans="1:12" ht="15.75" x14ac:dyDescent="0.25">
      <c r="A39" s="86" t="s">
        <v>64</v>
      </c>
      <c r="B39" s="106"/>
      <c r="C39" s="106"/>
      <c r="D39" s="106"/>
      <c r="E39" s="106"/>
      <c r="F39" s="1"/>
      <c r="G39" s="1"/>
      <c r="H39" s="1"/>
      <c r="I39" s="1"/>
      <c r="J39" s="1"/>
      <c r="K39" s="1"/>
      <c r="L39" s="1"/>
    </row>
    <row r="40" spans="1:12" ht="15.75" x14ac:dyDescent="0.25">
      <c r="A40" s="86"/>
      <c r="B40" s="106"/>
      <c r="C40" s="106"/>
      <c r="D40" s="106"/>
      <c r="E40" s="106"/>
      <c r="F40" s="1"/>
      <c r="G40" s="1"/>
      <c r="H40" s="1"/>
      <c r="I40" s="1"/>
      <c r="J40" s="1"/>
      <c r="K40" s="1"/>
      <c r="L40" s="1"/>
    </row>
    <row r="41" spans="1:12" ht="15.75" x14ac:dyDescent="0.25">
      <c r="A41" s="86"/>
      <c r="B41" s="106"/>
      <c r="C41" s="106"/>
      <c r="D41" s="106"/>
      <c r="E41" s="106"/>
      <c r="F41" s="1"/>
      <c r="G41" s="1"/>
      <c r="H41" s="1"/>
      <c r="I41" s="1"/>
      <c r="J41" s="1"/>
      <c r="K41" s="1"/>
      <c r="L41" s="1"/>
    </row>
    <row r="42" spans="1:12" ht="15.75" x14ac:dyDescent="0.25">
      <c r="A42" s="86" t="s">
        <v>65</v>
      </c>
      <c r="B42" s="106"/>
      <c r="C42" s="106"/>
      <c r="D42" s="106"/>
      <c r="E42" s="106"/>
      <c r="F42" s="1"/>
      <c r="G42" s="1"/>
      <c r="H42" s="1"/>
      <c r="I42" s="1"/>
      <c r="J42" s="1"/>
      <c r="K42" s="1"/>
      <c r="L42" s="1"/>
    </row>
    <row r="43" spans="1:12" ht="15.75" x14ac:dyDescent="0.25">
      <c r="A43" s="86"/>
      <c r="B43" s="106"/>
      <c r="C43" s="106"/>
      <c r="D43" s="106"/>
      <c r="E43" s="106"/>
      <c r="F43" s="1"/>
      <c r="G43" s="1"/>
      <c r="H43" s="1"/>
      <c r="I43" s="1"/>
      <c r="J43" s="1"/>
      <c r="K43" s="1"/>
      <c r="L43" s="1"/>
    </row>
    <row r="44" spans="1:12" ht="15.75" x14ac:dyDescent="0.25">
      <c r="A44" s="86" t="s">
        <v>66</v>
      </c>
      <c r="B44" s="106"/>
      <c r="C44" s="106"/>
      <c r="D44" s="106"/>
      <c r="E44" s="106"/>
      <c r="F44" s="1"/>
      <c r="G44" s="1"/>
      <c r="H44" s="1"/>
      <c r="I44" s="1"/>
      <c r="J44" s="1"/>
      <c r="K44" s="1"/>
      <c r="L44" s="1"/>
    </row>
    <row r="45" spans="1:12" ht="15.75" x14ac:dyDescent="0.25">
      <c r="A45" s="86"/>
      <c r="B45" s="106"/>
      <c r="C45" s="106"/>
      <c r="D45" s="106"/>
      <c r="E45" s="106"/>
      <c r="F45" s="1"/>
      <c r="G45" s="1"/>
      <c r="H45" s="1"/>
      <c r="I45" s="1"/>
      <c r="J45" s="1"/>
      <c r="K45" s="1"/>
      <c r="L45" s="1"/>
    </row>
    <row r="46" spans="1:12" ht="15.75" x14ac:dyDescent="0.25">
      <c r="A46" s="86"/>
      <c r="B46" s="106"/>
      <c r="C46" s="106"/>
      <c r="D46" s="106"/>
      <c r="E46" s="106"/>
      <c r="F46" s="1"/>
      <c r="G46" s="1"/>
      <c r="H46" s="1"/>
      <c r="I46" s="1"/>
      <c r="J46" s="1"/>
      <c r="K46" s="1"/>
      <c r="L46" s="1"/>
    </row>
  </sheetData>
  <sheetProtection algorithmName="SHA-512" hashValue="Fd+2TByYnOFm380/S7Lvxax01EPi+gqpq2u0gSxR3+5xu4E+AbXfu/PCGKaolemWwkrxAGrt/QfjSCbSoVwkSg==" saltValue="SdN4OMKY5w2wNVDt+rU7dA==" spinCount="100000" sheet="1" objects="1" scenarios="1" selectLockedCells="1"/>
  <mergeCells count="13">
    <mergeCell ref="A39:A41"/>
    <mergeCell ref="B39:E41"/>
    <mergeCell ref="A42:A43"/>
    <mergeCell ref="B42:E43"/>
    <mergeCell ref="A44:A46"/>
    <mergeCell ref="B44:E46"/>
    <mergeCell ref="B3:F3"/>
    <mergeCell ref="H3:L3"/>
    <mergeCell ref="B1:C2"/>
    <mergeCell ref="E1:F2"/>
    <mergeCell ref="H1:I2"/>
    <mergeCell ref="K1:L2"/>
    <mergeCell ref="A1:A2"/>
  </mergeCells>
  <conditionalFormatting sqref="B6">
    <cfRule type="cellIs" dxfId="36" priority="39" operator="greaterThan">
      <formula>0</formula>
    </cfRule>
  </conditionalFormatting>
  <conditionalFormatting sqref="E6">
    <cfRule type="cellIs" dxfId="35" priority="15" operator="greaterThan">
      <formula>0</formula>
    </cfRule>
  </conditionalFormatting>
  <conditionalFormatting sqref="H6">
    <cfRule type="cellIs" dxfId="34" priority="14" operator="greaterThan">
      <formula>0</formula>
    </cfRule>
  </conditionalFormatting>
  <conditionalFormatting sqref="K6">
    <cfRule type="cellIs" dxfId="33" priority="13" operator="greaterThan">
      <formula>0</formula>
    </cfRule>
  </conditionalFormatting>
  <conditionalFormatting sqref="B9:B11">
    <cfRule type="cellIs" dxfId="32" priority="12" operator="greaterThan">
      <formula>0</formula>
    </cfRule>
  </conditionalFormatting>
  <conditionalFormatting sqref="E9:E11">
    <cfRule type="cellIs" dxfId="31" priority="11" operator="greaterThan">
      <formula>0</formula>
    </cfRule>
  </conditionalFormatting>
  <conditionalFormatting sqref="H9:H11">
    <cfRule type="cellIs" dxfId="30" priority="10" operator="greaterThan">
      <formula>0</formula>
    </cfRule>
  </conditionalFormatting>
  <conditionalFormatting sqref="K9:K11">
    <cfRule type="cellIs" dxfId="29" priority="9" operator="greaterThan">
      <formula>0</formula>
    </cfRule>
  </conditionalFormatting>
  <conditionalFormatting sqref="B32:B34">
    <cfRule type="cellIs" dxfId="28" priority="8" operator="greaterThan">
      <formula>0</formula>
    </cfRule>
  </conditionalFormatting>
  <conditionalFormatting sqref="E32:E34">
    <cfRule type="cellIs" dxfId="27" priority="7" operator="greaterThan">
      <formula>0</formula>
    </cfRule>
  </conditionalFormatting>
  <conditionalFormatting sqref="H32:H34">
    <cfRule type="cellIs" dxfId="26" priority="6" operator="greaterThan">
      <formula>0</formula>
    </cfRule>
  </conditionalFormatting>
  <conditionalFormatting sqref="K32:K34">
    <cfRule type="cellIs" dxfId="25" priority="5" operator="greaterThan">
      <formula>0</formula>
    </cfRule>
  </conditionalFormatting>
  <conditionalFormatting sqref="B17:B28">
    <cfRule type="cellIs" dxfId="24" priority="4" operator="greaterThan">
      <formula>0</formula>
    </cfRule>
  </conditionalFormatting>
  <conditionalFormatting sqref="E17:E28">
    <cfRule type="cellIs" dxfId="23" priority="3" operator="greaterThan">
      <formula>0</formula>
    </cfRule>
  </conditionalFormatting>
  <conditionalFormatting sqref="H17:H28">
    <cfRule type="cellIs" dxfId="22" priority="2" operator="greaterThan">
      <formula>0</formula>
    </cfRule>
  </conditionalFormatting>
  <conditionalFormatting sqref="K17:K28">
    <cfRule type="cellIs" dxfId="21" priority="1" operator="greaterThan">
      <formula>0</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BBD87-14B3-4AB6-99B7-A2A412A1BEDF}">
  <dimension ref="A1:L45"/>
  <sheetViews>
    <sheetView workbookViewId="0">
      <selection activeCell="B43" sqref="B43:E45"/>
    </sheetView>
  </sheetViews>
  <sheetFormatPr defaultRowHeight="15" x14ac:dyDescent="0.25"/>
  <cols>
    <col min="1" max="1" width="57" customWidth="1"/>
    <col min="2" max="2" width="10.28515625" bestFit="1" customWidth="1"/>
    <col min="3" max="3" width="12.85546875" bestFit="1" customWidth="1"/>
    <col min="5" max="5" width="10.28515625" bestFit="1" customWidth="1"/>
    <col min="6" max="6" width="12.85546875" bestFit="1" customWidth="1"/>
    <col min="8" max="8" width="10.28515625" bestFit="1" customWidth="1"/>
    <col min="9" max="9" width="12.85546875" bestFit="1" customWidth="1"/>
    <col min="11" max="11" width="10.28515625" bestFit="1" customWidth="1"/>
    <col min="12" max="12" width="12.85546875" bestFit="1" customWidth="1"/>
  </cols>
  <sheetData>
    <row r="1" spans="1:12" ht="44.25" customHeight="1" x14ac:dyDescent="0.25">
      <c r="A1" s="75" t="s">
        <v>75</v>
      </c>
      <c r="B1" s="80" t="s">
        <v>33</v>
      </c>
      <c r="C1" s="81"/>
      <c r="D1" s="35"/>
      <c r="E1" s="90" t="s">
        <v>34</v>
      </c>
      <c r="F1" s="91"/>
      <c r="G1" s="37"/>
      <c r="H1" s="80" t="s">
        <v>35</v>
      </c>
      <c r="I1" s="81"/>
      <c r="J1" s="35"/>
      <c r="K1" s="90" t="s">
        <v>36</v>
      </c>
      <c r="L1" s="91"/>
    </row>
    <row r="2" spans="1:12" ht="17.45" customHeight="1" x14ac:dyDescent="0.25">
      <c r="A2" s="35"/>
      <c r="B2" s="84"/>
      <c r="C2" s="85"/>
      <c r="D2" s="38"/>
      <c r="E2" s="92"/>
      <c r="F2" s="93"/>
      <c r="G2" s="37"/>
      <c r="H2" s="84"/>
      <c r="I2" s="85"/>
      <c r="J2" s="38"/>
      <c r="K2" s="92"/>
      <c r="L2" s="93"/>
    </row>
    <row r="3" spans="1:12" ht="24.75" customHeight="1" x14ac:dyDescent="0.25">
      <c r="B3" s="87" t="s">
        <v>0</v>
      </c>
      <c r="C3" s="88"/>
      <c r="D3" s="88"/>
      <c r="E3" s="88"/>
      <c r="F3" s="89"/>
      <c r="G3" s="35"/>
      <c r="H3" s="87" t="s">
        <v>1</v>
      </c>
      <c r="I3" s="88"/>
      <c r="J3" s="88"/>
      <c r="K3" s="88"/>
      <c r="L3" s="89"/>
    </row>
    <row r="4" spans="1:12" ht="17.45" customHeight="1" x14ac:dyDescent="0.25">
      <c r="A4" s="39" t="s">
        <v>5</v>
      </c>
      <c r="B4" s="40"/>
      <c r="C4" s="41"/>
      <c r="D4" s="42"/>
      <c r="E4" s="40"/>
      <c r="F4" s="41"/>
      <c r="G4" s="37"/>
      <c r="H4" s="40"/>
      <c r="I4" s="41"/>
      <c r="J4" s="42"/>
      <c r="K4" s="40"/>
      <c r="L4" s="41"/>
    </row>
    <row r="5" spans="1:12" ht="17.45" customHeight="1" x14ac:dyDescent="0.25">
      <c r="A5" s="43" t="s">
        <v>6</v>
      </c>
      <c r="B5" s="44">
        <v>1</v>
      </c>
      <c r="C5" s="45">
        <f>B5</f>
        <v>1</v>
      </c>
      <c r="D5" s="45"/>
      <c r="E5" s="44">
        <v>1</v>
      </c>
      <c r="F5" s="45">
        <f>E5</f>
        <v>1</v>
      </c>
      <c r="G5" s="37"/>
      <c r="H5" s="44">
        <v>1</v>
      </c>
      <c r="I5" s="45">
        <f>H5</f>
        <v>1</v>
      </c>
      <c r="J5" s="45"/>
      <c r="K5" s="44">
        <v>1</v>
      </c>
      <c r="L5" s="45">
        <f>K5</f>
        <v>1</v>
      </c>
    </row>
    <row r="6" spans="1:12" ht="17.45" customHeight="1" thickBot="1" x14ac:dyDescent="0.3">
      <c r="A6" s="43" t="s">
        <v>7</v>
      </c>
      <c r="B6" s="74">
        <v>0</v>
      </c>
      <c r="C6" s="46">
        <f>B6</f>
        <v>0</v>
      </c>
      <c r="D6" s="37"/>
      <c r="E6" s="74">
        <v>0</v>
      </c>
      <c r="F6" s="46">
        <f>E6</f>
        <v>0</v>
      </c>
      <c r="G6" s="37"/>
      <c r="H6" s="74">
        <v>0</v>
      </c>
      <c r="I6" s="46">
        <f>H6</f>
        <v>0</v>
      </c>
      <c r="J6" s="37"/>
      <c r="K6" s="74">
        <v>0</v>
      </c>
      <c r="L6" s="46">
        <f>K6</f>
        <v>0</v>
      </c>
    </row>
    <row r="7" spans="1:12" ht="17.45" customHeight="1" thickTop="1" x14ac:dyDescent="0.25">
      <c r="A7" s="43"/>
      <c r="B7" s="47"/>
      <c r="C7" s="48">
        <f>SUM(C5:C6)</f>
        <v>1</v>
      </c>
      <c r="D7" s="37"/>
      <c r="E7" s="47"/>
      <c r="F7" s="48">
        <f>SUM(F5:F6)</f>
        <v>1</v>
      </c>
      <c r="G7" s="37"/>
      <c r="H7" s="47"/>
      <c r="I7" s="48">
        <f>SUM(I5:I6)</f>
        <v>1</v>
      </c>
      <c r="J7" s="37"/>
      <c r="K7" s="47"/>
      <c r="L7" s="48">
        <f>SUM(L5:L6)</f>
        <v>1</v>
      </c>
    </row>
    <row r="8" spans="1:12" ht="17.45" customHeight="1" x14ac:dyDescent="0.25">
      <c r="A8" s="39" t="s">
        <v>8</v>
      </c>
      <c r="B8" s="47"/>
      <c r="C8" s="37"/>
      <c r="D8" s="37"/>
      <c r="E8" s="47"/>
      <c r="F8" s="37"/>
      <c r="G8" s="37"/>
      <c r="H8" s="47"/>
      <c r="I8" s="37"/>
      <c r="J8" s="37"/>
      <c r="K8" s="47"/>
      <c r="L8" s="37"/>
    </row>
    <row r="9" spans="1:12" ht="17.45" customHeight="1" x14ac:dyDescent="0.25">
      <c r="A9" s="43" t="s">
        <v>9</v>
      </c>
      <c r="B9" s="74">
        <v>0</v>
      </c>
      <c r="C9" s="37">
        <f>B9*C7</f>
        <v>0</v>
      </c>
      <c r="D9" s="37"/>
      <c r="E9" s="74">
        <v>0</v>
      </c>
      <c r="F9" s="37">
        <f>E9*F7</f>
        <v>0</v>
      </c>
      <c r="G9" s="37"/>
      <c r="H9" s="74">
        <v>0</v>
      </c>
      <c r="I9" s="37">
        <f>H9*I7</f>
        <v>0</v>
      </c>
      <c r="J9" s="37"/>
      <c r="K9" s="74">
        <v>0</v>
      </c>
      <c r="L9" s="37">
        <f>K9*L7</f>
        <v>0</v>
      </c>
    </row>
    <row r="10" spans="1:12" ht="17.45" customHeight="1" x14ac:dyDescent="0.25">
      <c r="A10" s="43" t="s">
        <v>10</v>
      </c>
      <c r="B10" s="74">
        <v>0</v>
      </c>
      <c r="C10" s="37">
        <f>B10*C7</f>
        <v>0</v>
      </c>
      <c r="D10" s="48"/>
      <c r="E10" s="74">
        <v>0</v>
      </c>
      <c r="F10" s="37">
        <f>E10*F7</f>
        <v>0</v>
      </c>
      <c r="G10" s="37"/>
      <c r="H10" s="74">
        <v>0</v>
      </c>
      <c r="I10" s="37">
        <f>H10*I7</f>
        <v>0</v>
      </c>
      <c r="J10" s="48"/>
      <c r="K10" s="74">
        <v>0</v>
      </c>
      <c r="L10" s="37">
        <f>K10*L7</f>
        <v>0</v>
      </c>
    </row>
    <row r="11" spans="1:12" ht="17.45" customHeight="1" x14ac:dyDescent="0.25">
      <c r="A11" s="43" t="s">
        <v>11</v>
      </c>
      <c r="B11" s="74">
        <v>0</v>
      </c>
      <c r="C11" s="37">
        <f>B11*C7</f>
        <v>0</v>
      </c>
      <c r="D11" s="48"/>
      <c r="E11" s="74">
        <v>0</v>
      </c>
      <c r="F11" s="37">
        <f>E11*F7</f>
        <v>0</v>
      </c>
      <c r="G11" s="37"/>
      <c r="H11" s="74">
        <v>0</v>
      </c>
      <c r="I11" s="37">
        <f>H11*I7</f>
        <v>0</v>
      </c>
      <c r="J11" s="48"/>
      <c r="K11" s="74">
        <v>0</v>
      </c>
      <c r="L11" s="37">
        <f>K11*L7</f>
        <v>0</v>
      </c>
    </row>
    <row r="12" spans="1:12" ht="17.45" customHeight="1" thickBot="1" x14ac:dyDescent="0.3">
      <c r="A12" s="43"/>
      <c r="B12" s="49">
        <f>SUM(B9:B11)</f>
        <v>0</v>
      </c>
      <c r="C12" s="46">
        <f>SUM(C9:C11)</f>
        <v>0</v>
      </c>
      <c r="D12" s="48"/>
      <c r="E12" s="49">
        <f>SUM(E9:E11)</f>
        <v>0</v>
      </c>
      <c r="F12" s="46">
        <f>F7*E12</f>
        <v>0</v>
      </c>
      <c r="G12" s="37"/>
      <c r="H12" s="49">
        <f>SUM(H9:H11)</f>
        <v>0</v>
      </c>
      <c r="I12" s="46">
        <f>I7*H12</f>
        <v>0</v>
      </c>
      <c r="J12" s="48"/>
      <c r="K12" s="49">
        <f>SUM(K9:K11)</f>
        <v>0</v>
      </c>
      <c r="L12" s="46">
        <f>L7*K12</f>
        <v>0</v>
      </c>
    </row>
    <row r="13" spans="1:12" ht="17.45" customHeight="1" thickTop="1" x14ac:dyDescent="0.25">
      <c r="A13" s="43"/>
      <c r="B13" s="50"/>
      <c r="C13" s="48">
        <f>C7+C12</f>
        <v>1</v>
      </c>
      <c r="D13" s="48"/>
      <c r="E13" s="50"/>
      <c r="F13" s="48">
        <f>F7+F12</f>
        <v>1</v>
      </c>
      <c r="G13" s="37"/>
      <c r="H13" s="50"/>
      <c r="I13" s="48">
        <f>I7+I12</f>
        <v>1</v>
      </c>
      <c r="J13" s="48"/>
      <c r="K13" s="50"/>
      <c r="L13" s="48">
        <f>L7+L12</f>
        <v>1</v>
      </c>
    </row>
    <row r="14" spans="1:12" ht="39.75" thickBot="1" x14ac:dyDescent="0.3">
      <c r="A14" s="39" t="s">
        <v>62</v>
      </c>
      <c r="B14" s="47">
        <v>0.16250000000000001</v>
      </c>
      <c r="C14" s="51">
        <f>C13*B14</f>
        <v>0.16250000000000001</v>
      </c>
      <c r="D14" s="48"/>
      <c r="E14" s="47">
        <v>0.16250000000000001</v>
      </c>
      <c r="F14" s="46">
        <f>F13*E14</f>
        <v>0.16250000000000001</v>
      </c>
      <c r="G14" s="37"/>
      <c r="H14" s="47">
        <v>0.16250000000000001</v>
      </c>
      <c r="I14" s="46">
        <f>I13*H14</f>
        <v>0.16250000000000001</v>
      </c>
      <c r="J14" s="48"/>
      <c r="K14" s="47">
        <v>0.16250000000000001</v>
      </c>
      <c r="L14" s="46">
        <f>L13*K14</f>
        <v>0.16250000000000001</v>
      </c>
    </row>
    <row r="15" spans="1:12" ht="17.45" customHeight="1" thickTop="1" x14ac:dyDescent="0.25">
      <c r="A15" s="42"/>
      <c r="B15" s="48"/>
      <c r="C15" s="48">
        <f>SUM(C13:C14)</f>
        <v>1.1625000000000001</v>
      </c>
      <c r="D15" s="48"/>
      <c r="E15" s="48"/>
      <c r="F15" s="48">
        <f>SUM(F13:F14)</f>
        <v>1.1625000000000001</v>
      </c>
      <c r="G15" s="37"/>
      <c r="H15" s="48"/>
      <c r="I15" s="48">
        <f>SUM(I13:I14)</f>
        <v>1.1625000000000001</v>
      </c>
      <c r="J15" s="48"/>
      <c r="K15" s="48"/>
      <c r="L15" s="48">
        <f>SUM(L13:L14)</f>
        <v>1.1625000000000001</v>
      </c>
    </row>
    <row r="16" spans="1:12" ht="17.45" customHeight="1" x14ac:dyDescent="0.25">
      <c r="A16" s="108" t="s">
        <v>12</v>
      </c>
      <c r="B16" s="37"/>
      <c r="C16" s="37"/>
      <c r="D16" s="37"/>
      <c r="E16" s="37"/>
      <c r="F16" s="37"/>
      <c r="G16" s="37"/>
      <c r="H16" s="37"/>
      <c r="I16" s="37"/>
      <c r="J16" s="37"/>
      <c r="K16" s="37"/>
      <c r="L16" s="37"/>
    </row>
    <row r="17" spans="1:12" ht="17.45" customHeight="1" x14ac:dyDescent="0.25">
      <c r="A17" s="107" t="s">
        <v>19</v>
      </c>
      <c r="B17" s="74">
        <v>0</v>
      </c>
      <c r="C17" s="37">
        <f>B17*C15</f>
        <v>0</v>
      </c>
      <c r="D17" s="37"/>
      <c r="E17" s="74">
        <v>0</v>
      </c>
      <c r="F17" s="37">
        <f>E17*F15</f>
        <v>0</v>
      </c>
      <c r="G17" s="37"/>
      <c r="H17" s="74">
        <v>0</v>
      </c>
      <c r="I17" s="37">
        <f>H17*I15</f>
        <v>0</v>
      </c>
      <c r="J17" s="37"/>
      <c r="K17" s="74">
        <v>0</v>
      </c>
      <c r="L17" s="37">
        <f>K17*L15</f>
        <v>0</v>
      </c>
    </row>
    <row r="18" spans="1:12" ht="17.45" customHeight="1" x14ac:dyDescent="0.25">
      <c r="A18" s="107" t="s">
        <v>22</v>
      </c>
      <c r="B18" s="74">
        <v>0</v>
      </c>
      <c r="C18" s="37">
        <f>B18*C15</f>
        <v>0</v>
      </c>
      <c r="D18" s="37"/>
      <c r="E18" s="74">
        <v>0</v>
      </c>
      <c r="F18" s="37">
        <f>E18*F15</f>
        <v>0</v>
      </c>
      <c r="G18" s="37"/>
      <c r="H18" s="74">
        <v>0</v>
      </c>
      <c r="I18" s="37">
        <f>H18*I15</f>
        <v>0</v>
      </c>
      <c r="J18" s="37"/>
      <c r="K18" s="74">
        <v>0</v>
      </c>
      <c r="L18" s="37">
        <f>K18*L15</f>
        <v>0</v>
      </c>
    </row>
    <row r="19" spans="1:12" ht="17.45" customHeight="1" x14ac:dyDescent="0.25">
      <c r="A19" s="107" t="s">
        <v>16</v>
      </c>
      <c r="B19" s="74">
        <v>0</v>
      </c>
      <c r="C19" s="37">
        <f>B19*C15</f>
        <v>0</v>
      </c>
      <c r="D19" s="37"/>
      <c r="E19" s="74">
        <v>0</v>
      </c>
      <c r="F19" s="37">
        <f>E19*F15</f>
        <v>0</v>
      </c>
      <c r="G19" s="37"/>
      <c r="H19" s="74">
        <v>0</v>
      </c>
      <c r="I19" s="37">
        <f>H19*I15</f>
        <v>0</v>
      </c>
      <c r="J19" s="37"/>
      <c r="K19" s="74">
        <v>0</v>
      </c>
      <c r="L19" s="37">
        <f>K19*L15</f>
        <v>0</v>
      </c>
    </row>
    <row r="20" spans="1:12" ht="17.45" customHeight="1" x14ac:dyDescent="0.25">
      <c r="A20" s="107" t="s">
        <v>17</v>
      </c>
      <c r="B20" s="74">
        <v>0</v>
      </c>
      <c r="C20" s="37">
        <f>B20*C15</f>
        <v>0</v>
      </c>
      <c r="D20" s="37"/>
      <c r="E20" s="74">
        <v>0</v>
      </c>
      <c r="F20" s="37">
        <f>E20*F15</f>
        <v>0</v>
      </c>
      <c r="G20" s="37"/>
      <c r="H20" s="74">
        <v>0</v>
      </c>
      <c r="I20" s="37">
        <f>H20*I15</f>
        <v>0</v>
      </c>
      <c r="J20" s="37"/>
      <c r="K20" s="74">
        <v>0</v>
      </c>
      <c r="L20" s="37">
        <f>K20*L15</f>
        <v>0</v>
      </c>
    </row>
    <row r="21" spans="1:12" ht="17.45" customHeight="1" x14ac:dyDescent="0.25">
      <c r="A21" s="107" t="s">
        <v>14</v>
      </c>
      <c r="B21" s="74">
        <v>0</v>
      </c>
      <c r="C21" s="37">
        <f>B21*C15</f>
        <v>0</v>
      </c>
      <c r="D21" s="37"/>
      <c r="E21" s="74">
        <v>0</v>
      </c>
      <c r="F21" s="37">
        <f>E21*F15</f>
        <v>0</v>
      </c>
      <c r="G21" s="37"/>
      <c r="H21" s="74">
        <v>0</v>
      </c>
      <c r="I21" s="37">
        <f>H21*I15</f>
        <v>0</v>
      </c>
      <c r="J21" s="37"/>
      <c r="K21" s="74">
        <v>0</v>
      </c>
      <c r="L21" s="37">
        <f>K21*L15</f>
        <v>0</v>
      </c>
    </row>
    <row r="22" spans="1:12" ht="17.45" customHeight="1" x14ac:dyDescent="0.25">
      <c r="A22" s="107" t="s">
        <v>15</v>
      </c>
      <c r="B22" s="74">
        <v>0</v>
      </c>
      <c r="C22" s="37">
        <f>B22*C15</f>
        <v>0</v>
      </c>
      <c r="D22" s="48"/>
      <c r="E22" s="74">
        <v>0</v>
      </c>
      <c r="F22" s="37">
        <f>E22*F15</f>
        <v>0</v>
      </c>
      <c r="G22" s="37"/>
      <c r="H22" s="74">
        <v>0</v>
      </c>
      <c r="I22" s="37">
        <f>H22*I15</f>
        <v>0</v>
      </c>
      <c r="J22" s="48"/>
      <c r="K22" s="74">
        <v>0</v>
      </c>
      <c r="L22" s="37">
        <f>K22*L15</f>
        <v>0</v>
      </c>
    </row>
    <row r="23" spans="1:12" ht="17.45" customHeight="1" x14ac:dyDescent="0.25">
      <c r="A23" s="107" t="s">
        <v>23</v>
      </c>
      <c r="B23" s="74">
        <v>0</v>
      </c>
      <c r="C23" s="37">
        <f>B23*C15</f>
        <v>0</v>
      </c>
      <c r="D23" s="48"/>
      <c r="E23" s="74">
        <v>0</v>
      </c>
      <c r="F23" s="37">
        <f>E23*F15</f>
        <v>0</v>
      </c>
      <c r="G23" s="37"/>
      <c r="H23" s="74">
        <v>0</v>
      </c>
      <c r="I23" s="37">
        <f>H23*I15</f>
        <v>0</v>
      </c>
      <c r="J23" s="48"/>
      <c r="K23" s="74">
        <v>0</v>
      </c>
      <c r="L23" s="37">
        <f>K23*L15</f>
        <v>0</v>
      </c>
    </row>
    <row r="24" spans="1:12" ht="17.45" customHeight="1" x14ac:dyDescent="0.25">
      <c r="A24" s="107" t="s">
        <v>25</v>
      </c>
      <c r="B24" s="74">
        <v>0</v>
      </c>
      <c r="C24" s="37">
        <f>B24*C15</f>
        <v>0</v>
      </c>
      <c r="D24" s="37"/>
      <c r="E24" s="74">
        <v>0</v>
      </c>
      <c r="F24" s="37">
        <f>E24*F15</f>
        <v>0</v>
      </c>
      <c r="G24" s="37"/>
      <c r="H24" s="74">
        <v>0</v>
      </c>
      <c r="I24" s="37">
        <f>H24*I15</f>
        <v>0</v>
      </c>
      <c r="J24" s="37"/>
      <c r="K24" s="74">
        <v>0</v>
      </c>
      <c r="L24" s="37">
        <f>K24*L15</f>
        <v>0</v>
      </c>
    </row>
    <row r="25" spans="1:12" ht="17.45" customHeight="1" x14ac:dyDescent="0.25">
      <c r="A25" s="107" t="s">
        <v>20</v>
      </c>
      <c r="B25" s="74">
        <v>0</v>
      </c>
      <c r="C25" s="37">
        <f>B25*C15</f>
        <v>0</v>
      </c>
      <c r="D25" s="48"/>
      <c r="E25" s="74">
        <v>0</v>
      </c>
      <c r="F25" s="37">
        <f>E25*F15</f>
        <v>0</v>
      </c>
      <c r="G25" s="37"/>
      <c r="H25" s="74">
        <v>0</v>
      </c>
      <c r="I25" s="37">
        <f>H25*I15</f>
        <v>0</v>
      </c>
      <c r="J25" s="48"/>
      <c r="K25" s="74">
        <v>0</v>
      </c>
      <c r="L25" s="37">
        <f>K25*L15</f>
        <v>0</v>
      </c>
    </row>
    <row r="26" spans="1:12" ht="17.45" customHeight="1" x14ac:dyDescent="0.25">
      <c r="A26" s="107" t="s">
        <v>21</v>
      </c>
      <c r="B26" s="74">
        <v>0</v>
      </c>
      <c r="C26" s="37">
        <f>B26*C15</f>
        <v>0</v>
      </c>
      <c r="D26" s="48"/>
      <c r="E26" s="74">
        <v>0</v>
      </c>
      <c r="F26" s="37">
        <f>E26*F15</f>
        <v>0</v>
      </c>
      <c r="G26" s="37"/>
      <c r="H26" s="74">
        <v>0</v>
      </c>
      <c r="I26" s="37">
        <f>H26*I15</f>
        <v>0</v>
      </c>
      <c r="J26" s="48"/>
      <c r="K26" s="74">
        <v>0</v>
      </c>
      <c r="L26" s="37">
        <f>K26*L15</f>
        <v>0</v>
      </c>
    </row>
    <row r="27" spans="1:12" ht="17.45" customHeight="1" x14ac:dyDescent="0.25">
      <c r="A27" s="107" t="s">
        <v>13</v>
      </c>
      <c r="B27" s="74">
        <v>0</v>
      </c>
      <c r="C27" s="37">
        <f>B27*C15</f>
        <v>0</v>
      </c>
      <c r="D27" s="48"/>
      <c r="E27" s="74">
        <v>0</v>
      </c>
      <c r="F27" s="37">
        <f>E27*F15</f>
        <v>0</v>
      </c>
      <c r="G27" s="37"/>
      <c r="H27" s="74">
        <v>0</v>
      </c>
      <c r="I27" s="37">
        <f>H27*I15</f>
        <v>0</v>
      </c>
      <c r="J27" s="48"/>
      <c r="K27" s="74">
        <v>0</v>
      </c>
      <c r="L27" s="37">
        <f>K27*L15</f>
        <v>0</v>
      </c>
    </row>
    <row r="28" spans="1:12" ht="17.45" customHeight="1" x14ac:dyDescent="0.25">
      <c r="A28" s="107" t="s">
        <v>18</v>
      </c>
      <c r="B28" s="74">
        <v>0</v>
      </c>
      <c r="C28" s="52">
        <f>B28*C15</f>
        <v>0</v>
      </c>
      <c r="D28" s="48"/>
      <c r="E28" s="74">
        <v>0</v>
      </c>
      <c r="F28" s="37">
        <f>E28*F15</f>
        <v>0</v>
      </c>
      <c r="G28" s="37"/>
      <c r="H28" s="74">
        <v>0</v>
      </c>
      <c r="I28" s="37">
        <f>H28*I15</f>
        <v>0</v>
      </c>
      <c r="J28" s="48"/>
      <c r="K28" s="74">
        <v>0</v>
      </c>
      <c r="L28" s="37">
        <f>K28*L15</f>
        <v>0</v>
      </c>
    </row>
    <row r="29" spans="1:12" ht="17.45" customHeight="1" thickBot="1" x14ac:dyDescent="0.3">
      <c r="A29" s="43"/>
      <c r="B29" s="48">
        <f>SUM(B17:B28)</f>
        <v>0</v>
      </c>
      <c r="C29" s="53">
        <f>C15*B29</f>
        <v>0</v>
      </c>
      <c r="D29" s="48"/>
      <c r="E29" s="48">
        <f>SUM(E17:E28)</f>
        <v>0</v>
      </c>
      <c r="F29" s="46">
        <f>F15*E29</f>
        <v>0</v>
      </c>
      <c r="G29" s="37"/>
      <c r="H29" s="48">
        <f>SUM(H17:H28)</f>
        <v>0</v>
      </c>
      <c r="I29" s="53">
        <f>I15*H29</f>
        <v>0</v>
      </c>
      <c r="J29" s="48"/>
      <c r="K29" s="48">
        <f>SUM(K17:K28)</f>
        <v>0</v>
      </c>
      <c r="L29" s="53">
        <f>L15*K29</f>
        <v>0</v>
      </c>
    </row>
    <row r="30" spans="1:12" ht="17.45" customHeight="1" thickTop="1" x14ac:dyDescent="0.25">
      <c r="A30" s="43"/>
      <c r="B30" s="37"/>
      <c r="C30" s="48">
        <f>C15+C29</f>
        <v>1.1625000000000001</v>
      </c>
      <c r="D30" s="48"/>
      <c r="E30" s="37"/>
      <c r="F30" s="48">
        <f>F15+F29</f>
        <v>1.1625000000000001</v>
      </c>
      <c r="G30" s="37"/>
      <c r="H30" s="37"/>
      <c r="I30" s="48">
        <f>I15+I29</f>
        <v>1.1625000000000001</v>
      </c>
      <c r="J30" s="48"/>
      <c r="K30" s="37"/>
      <c r="L30" s="48">
        <f>L15+L29</f>
        <v>1.1625000000000001</v>
      </c>
    </row>
    <row r="31" spans="1:12" ht="17.45" customHeight="1" x14ac:dyDescent="0.25">
      <c r="A31" s="39" t="s">
        <v>24</v>
      </c>
      <c r="B31" s="37"/>
      <c r="C31" s="37"/>
      <c r="D31" s="37"/>
      <c r="E31" s="37"/>
      <c r="F31" s="37"/>
      <c r="G31" s="37"/>
      <c r="H31" s="37"/>
      <c r="I31" s="37"/>
      <c r="J31" s="37"/>
      <c r="K31" s="37"/>
      <c r="L31" s="37"/>
    </row>
    <row r="32" spans="1:12" ht="17.45" customHeight="1" x14ac:dyDescent="0.25">
      <c r="A32" s="76" t="s">
        <v>26</v>
      </c>
      <c r="B32" s="74">
        <v>0</v>
      </c>
      <c r="C32" s="37">
        <f>B32*C30</f>
        <v>0</v>
      </c>
      <c r="D32" s="37" t="s">
        <v>37</v>
      </c>
      <c r="E32" s="74">
        <v>0</v>
      </c>
      <c r="F32" s="37">
        <f>E32*F30</f>
        <v>0</v>
      </c>
      <c r="G32" s="37"/>
      <c r="H32" s="74">
        <v>0</v>
      </c>
      <c r="I32" s="37">
        <f>H32*I30</f>
        <v>0</v>
      </c>
      <c r="J32" s="37"/>
      <c r="K32" s="74">
        <v>0</v>
      </c>
      <c r="L32" s="37">
        <f>K32*L30</f>
        <v>0</v>
      </c>
    </row>
    <row r="33" spans="1:12" ht="17.45" customHeight="1" x14ac:dyDescent="0.25">
      <c r="A33" s="76" t="s">
        <v>26</v>
      </c>
      <c r="B33" s="74">
        <v>0</v>
      </c>
      <c r="C33" s="37">
        <f>B33*C30</f>
        <v>0</v>
      </c>
      <c r="D33" s="37"/>
      <c r="E33" s="74">
        <v>0</v>
      </c>
      <c r="F33" s="37">
        <f>E33*F30</f>
        <v>0</v>
      </c>
      <c r="G33" s="37"/>
      <c r="H33" s="74">
        <v>0</v>
      </c>
      <c r="I33" s="37">
        <f>H33*I30</f>
        <v>0</v>
      </c>
      <c r="J33" s="37"/>
      <c r="K33" s="74">
        <v>0</v>
      </c>
      <c r="L33" s="37">
        <f>K33*L30</f>
        <v>0</v>
      </c>
    </row>
    <row r="34" spans="1:12" ht="17.45" customHeight="1" x14ac:dyDescent="0.25">
      <c r="A34" s="76" t="s">
        <v>26</v>
      </c>
      <c r="B34" s="74">
        <v>0</v>
      </c>
      <c r="C34" s="52">
        <f>B34*C30</f>
        <v>0</v>
      </c>
      <c r="D34" s="37"/>
      <c r="E34" s="74">
        <v>0</v>
      </c>
      <c r="F34" s="52">
        <f>E34*F30</f>
        <v>0</v>
      </c>
      <c r="G34" s="37"/>
      <c r="H34" s="74">
        <v>0</v>
      </c>
      <c r="I34" s="37">
        <f>H34*I30</f>
        <v>0</v>
      </c>
      <c r="J34" s="37"/>
      <c r="K34" s="74">
        <v>0</v>
      </c>
      <c r="L34" s="52">
        <f>K34*L30</f>
        <v>0</v>
      </c>
    </row>
    <row r="35" spans="1:12" ht="17.45" customHeight="1" thickBot="1" x14ac:dyDescent="0.3">
      <c r="A35" s="43"/>
      <c r="B35" s="48">
        <f>SUM(B32:B34)</f>
        <v>0</v>
      </c>
      <c r="C35" s="53">
        <f>C30*B35</f>
        <v>0</v>
      </c>
      <c r="D35" s="37"/>
      <c r="E35" s="48">
        <f>SUM(E32:E34)</f>
        <v>0</v>
      </c>
      <c r="F35" s="46">
        <f>F30*E35</f>
        <v>0</v>
      </c>
      <c r="G35" s="37"/>
      <c r="H35" s="48">
        <f>SUM(H32:H34)</f>
        <v>0</v>
      </c>
      <c r="I35" s="46">
        <f>I30*H35</f>
        <v>0</v>
      </c>
      <c r="J35" s="37"/>
      <c r="K35" s="48">
        <f>SUM(K32:K34)</f>
        <v>0</v>
      </c>
      <c r="L35" s="46">
        <f>L30*K35</f>
        <v>0</v>
      </c>
    </row>
    <row r="36" spans="1:12" ht="17.45" customHeight="1" thickTop="1" x14ac:dyDescent="0.25">
      <c r="A36" s="54" t="s">
        <v>38</v>
      </c>
      <c r="B36" s="37"/>
      <c r="C36" s="57">
        <f>C30+C35</f>
        <v>1.1625000000000001</v>
      </c>
      <c r="D36" s="56"/>
      <c r="E36" s="56"/>
      <c r="F36" s="57">
        <f>F30+F35</f>
        <v>1.1625000000000001</v>
      </c>
      <c r="G36" s="56"/>
      <c r="H36" s="56"/>
      <c r="I36" s="57">
        <f>I30+I35</f>
        <v>1.1625000000000001</v>
      </c>
      <c r="J36" s="56"/>
      <c r="K36" s="56"/>
      <c r="L36" s="57">
        <f>L30+L35</f>
        <v>1.1625000000000001</v>
      </c>
    </row>
    <row r="37" spans="1:12" ht="17.45" customHeight="1" x14ac:dyDescent="0.25">
      <c r="A37" s="61"/>
      <c r="B37" s="35"/>
      <c r="C37" s="35"/>
      <c r="D37" s="35"/>
      <c r="E37" s="35"/>
      <c r="F37" s="35"/>
      <c r="G37" s="35"/>
      <c r="H37" s="35"/>
      <c r="I37" s="35"/>
      <c r="J37" s="35"/>
      <c r="K37" s="35"/>
      <c r="L37" s="35"/>
    </row>
    <row r="38" spans="1:12" ht="15.75" x14ac:dyDescent="0.25">
      <c r="A38" s="86" t="s">
        <v>64</v>
      </c>
      <c r="B38" s="106"/>
      <c r="C38" s="106"/>
      <c r="D38" s="106"/>
      <c r="E38" s="106"/>
      <c r="F38" s="1"/>
      <c r="G38" s="1"/>
      <c r="H38" s="1"/>
      <c r="I38" s="1"/>
      <c r="J38" s="1"/>
      <c r="K38" s="1"/>
      <c r="L38" s="1"/>
    </row>
    <row r="39" spans="1:12" ht="15.75" x14ac:dyDescent="0.25">
      <c r="A39" s="86"/>
      <c r="B39" s="106"/>
      <c r="C39" s="106"/>
      <c r="D39" s="106"/>
      <c r="E39" s="106"/>
      <c r="F39" s="1"/>
      <c r="G39" s="1"/>
      <c r="H39" s="1"/>
      <c r="I39" s="1"/>
      <c r="J39" s="1"/>
      <c r="K39" s="1"/>
      <c r="L39" s="1"/>
    </row>
    <row r="40" spans="1:12" ht="15.75" x14ac:dyDescent="0.25">
      <c r="A40" s="86"/>
      <c r="B40" s="106"/>
      <c r="C40" s="106"/>
      <c r="D40" s="106"/>
      <c r="E40" s="106"/>
      <c r="F40" s="1"/>
      <c r="G40" s="1"/>
      <c r="H40" s="1"/>
      <c r="I40" s="1"/>
      <c r="J40" s="1"/>
      <c r="K40" s="1"/>
      <c r="L40" s="1"/>
    </row>
    <row r="41" spans="1:12" ht="15.75" x14ac:dyDescent="0.25">
      <c r="A41" s="86" t="s">
        <v>65</v>
      </c>
      <c r="B41" s="106"/>
      <c r="C41" s="106"/>
      <c r="D41" s="106"/>
      <c r="E41" s="106"/>
      <c r="F41" s="1"/>
      <c r="G41" s="1"/>
      <c r="H41" s="1"/>
      <c r="I41" s="1"/>
      <c r="J41" s="1"/>
      <c r="K41" s="1"/>
      <c r="L41" s="1"/>
    </row>
    <row r="42" spans="1:12" ht="15.75" x14ac:dyDescent="0.25">
      <c r="A42" s="86"/>
      <c r="B42" s="106"/>
      <c r="C42" s="106"/>
      <c r="D42" s="106"/>
      <c r="E42" s="106"/>
      <c r="F42" s="1"/>
      <c r="G42" s="1"/>
      <c r="H42" s="1"/>
      <c r="I42" s="1"/>
      <c r="J42" s="1"/>
      <c r="K42" s="1"/>
      <c r="L42" s="1"/>
    </row>
    <row r="43" spans="1:12" ht="15.75" x14ac:dyDescent="0.25">
      <c r="A43" s="86" t="s">
        <v>66</v>
      </c>
      <c r="B43" s="106"/>
      <c r="C43" s="106"/>
      <c r="D43" s="106"/>
      <c r="E43" s="106"/>
      <c r="F43" s="1"/>
      <c r="G43" s="1"/>
      <c r="H43" s="1"/>
      <c r="I43" s="1"/>
      <c r="J43" s="1"/>
      <c r="K43" s="1"/>
      <c r="L43" s="1"/>
    </row>
    <row r="44" spans="1:12" ht="15.75" x14ac:dyDescent="0.25">
      <c r="A44" s="86"/>
      <c r="B44" s="106"/>
      <c r="C44" s="106"/>
      <c r="D44" s="106"/>
      <c r="E44" s="106"/>
      <c r="F44" s="1"/>
      <c r="G44" s="1"/>
      <c r="H44" s="1"/>
      <c r="I44" s="1"/>
      <c r="J44" s="1"/>
      <c r="K44" s="1"/>
      <c r="L44" s="1"/>
    </row>
    <row r="45" spans="1:12" ht="15.75" x14ac:dyDescent="0.25">
      <c r="A45" s="86"/>
      <c r="B45" s="106"/>
      <c r="C45" s="106"/>
      <c r="D45" s="106"/>
      <c r="E45" s="106"/>
      <c r="F45" s="1"/>
      <c r="G45" s="1"/>
      <c r="H45" s="1"/>
      <c r="I45" s="1"/>
      <c r="J45" s="1"/>
      <c r="K45" s="1"/>
      <c r="L45" s="1"/>
    </row>
  </sheetData>
  <sheetProtection algorithmName="SHA-512" hashValue="mzqeyXGdVwNwIAwGN5FBLSmVQ33XFi7lgnX0msesfxC+QYsuTxTjAKTqY28NP34epIuyq3ltuCgd7/JxQqgk2Q==" saltValue="Mnt+jNEQ+z2l1AF6/UyXGw==" spinCount="100000" sheet="1" objects="1" scenarios="1" selectLockedCells="1"/>
  <mergeCells count="12">
    <mergeCell ref="A43:A45"/>
    <mergeCell ref="B43:E45"/>
    <mergeCell ref="A38:A40"/>
    <mergeCell ref="B38:E40"/>
    <mergeCell ref="A41:A42"/>
    <mergeCell ref="B41:E42"/>
    <mergeCell ref="B3:F3"/>
    <mergeCell ref="H3:L3"/>
    <mergeCell ref="B1:C2"/>
    <mergeCell ref="E1:F2"/>
    <mergeCell ref="H1:I2"/>
    <mergeCell ref="K1:L2"/>
  </mergeCells>
  <conditionalFormatting sqref="B6">
    <cfRule type="cellIs" dxfId="20" priority="39" operator="greaterThan">
      <formula>0</formula>
    </cfRule>
  </conditionalFormatting>
  <conditionalFormatting sqref="E6">
    <cfRule type="cellIs" dxfId="19" priority="15" operator="greaterThan">
      <formula>0</formula>
    </cfRule>
  </conditionalFormatting>
  <conditionalFormatting sqref="H6">
    <cfRule type="cellIs" dxfId="18" priority="14" operator="greaterThan">
      <formula>0</formula>
    </cfRule>
  </conditionalFormatting>
  <conditionalFormatting sqref="K6">
    <cfRule type="cellIs" dxfId="17" priority="13" operator="greaterThan">
      <formula>0</formula>
    </cfRule>
  </conditionalFormatting>
  <conditionalFormatting sqref="B9:B11">
    <cfRule type="cellIs" dxfId="16" priority="12" operator="greaterThan">
      <formula>0</formula>
    </cfRule>
  </conditionalFormatting>
  <conditionalFormatting sqref="E9:E11">
    <cfRule type="cellIs" dxfId="15" priority="11" operator="greaterThan">
      <formula>0</formula>
    </cfRule>
  </conditionalFormatting>
  <conditionalFormatting sqref="H9:H11">
    <cfRule type="cellIs" dxfId="14" priority="10" operator="greaterThan">
      <formula>0</formula>
    </cfRule>
  </conditionalFormatting>
  <conditionalFormatting sqref="K9:K11">
    <cfRule type="cellIs" dxfId="13" priority="9" operator="greaterThan">
      <formula>0</formula>
    </cfRule>
  </conditionalFormatting>
  <conditionalFormatting sqref="B17:B28">
    <cfRule type="cellIs" dxfId="12" priority="8" operator="greaterThan">
      <formula>0</formula>
    </cfRule>
  </conditionalFormatting>
  <conditionalFormatting sqref="E17:E28">
    <cfRule type="cellIs" dxfId="11" priority="7" operator="greaterThan">
      <formula>0</formula>
    </cfRule>
  </conditionalFormatting>
  <conditionalFormatting sqref="H17:H28">
    <cfRule type="cellIs" dxfId="10" priority="6" operator="greaterThan">
      <formula>0</formula>
    </cfRule>
  </conditionalFormatting>
  <conditionalFormatting sqref="K17:K28">
    <cfRule type="cellIs" dxfId="9" priority="5" operator="greaterThan">
      <formula>0</formula>
    </cfRule>
  </conditionalFormatting>
  <conditionalFormatting sqref="B32:B34">
    <cfRule type="cellIs" dxfId="8" priority="4" operator="greaterThan">
      <formula>0</formula>
    </cfRule>
  </conditionalFormatting>
  <conditionalFormatting sqref="E32:E34">
    <cfRule type="cellIs" dxfId="7" priority="3" operator="greaterThan">
      <formula>0</formula>
    </cfRule>
  </conditionalFormatting>
  <conditionalFormatting sqref="H32:H34">
    <cfRule type="cellIs" dxfId="6" priority="2" operator="greaterThan">
      <formula>0</formula>
    </cfRule>
  </conditionalFormatting>
  <conditionalFormatting sqref="K32:K34">
    <cfRule type="cellIs" dxfId="5" priority="1" operator="greaterThan">
      <formula>0</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31555-06A3-493E-A083-07A4B78D1362}">
  <dimension ref="A1:E32"/>
  <sheetViews>
    <sheetView workbookViewId="0">
      <selection activeCell="B26" sqref="B26:E28"/>
    </sheetView>
  </sheetViews>
  <sheetFormatPr defaultRowHeight="12.75" x14ac:dyDescent="0.2"/>
  <cols>
    <col min="1" max="1" width="75.85546875" style="3" customWidth="1"/>
    <col min="2" max="2" width="25.42578125" style="3" bestFit="1" customWidth="1"/>
    <col min="3" max="3" width="12.140625" style="3" bestFit="1" customWidth="1"/>
    <col min="4" max="4" width="27.5703125" style="3" bestFit="1" customWidth="1"/>
    <col min="5" max="16384" width="9.140625" style="3"/>
  </cols>
  <sheetData>
    <row r="1" spans="1:4" ht="18" x14ac:dyDescent="0.25">
      <c r="A1" s="75" t="s">
        <v>67</v>
      </c>
    </row>
    <row r="2" spans="1:4" x14ac:dyDescent="0.2">
      <c r="A2" s="2"/>
      <c r="B2" s="94" t="s">
        <v>46</v>
      </c>
      <c r="C2" s="95"/>
      <c r="D2" s="96"/>
    </row>
    <row r="3" spans="1:4" ht="25.5" x14ac:dyDescent="0.2">
      <c r="A3" s="4" t="s">
        <v>58</v>
      </c>
      <c r="B3" s="5" t="s">
        <v>47</v>
      </c>
      <c r="C3" s="6" t="s">
        <v>48</v>
      </c>
      <c r="D3" s="5" t="s">
        <v>49</v>
      </c>
    </row>
    <row r="4" spans="1:4" ht="30" customHeight="1" x14ac:dyDescent="0.2">
      <c r="A4" s="7" t="s">
        <v>50</v>
      </c>
      <c r="B4" s="20">
        <v>1.4</v>
      </c>
      <c r="C4" s="25">
        <v>0.1</v>
      </c>
      <c r="D4" s="26">
        <f>B4/(100-C4)*100</f>
        <v>1.4014014014014011</v>
      </c>
    </row>
    <row r="5" spans="1:4" ht="30" customHeight="1" x14ac:dyDescent="0.2">
      <c r="A5" s="8" t="s">
        <v>40</v>
      </c>
      <c r="B5" s="24">
        <f>'Reguliere uren'!C37</f>
        <v>1.1625000000000001</v>
      </c>
      <c r="C5" s="23">
        <v>0</v>
      </c>
      <c r="D5" s="21">
        <f>B5/(100-C5)*100</f>
        <v>1.1625000000000001</v>
      </c>
    </row>
    <row r="6" spans="1:4" ht="30" customHeight="1" x14ac:dyDescent="0.2">
      <c r="A6" s="8" t="s">
        <v>51</v>
      </c>
      <c r="B6" s="24">
        <f>Toeslaguren!C36</f>
        <v>1.1625000000000001</v>
      </c>
      <c r="C6" s="23">
        <v>0</v>
      </c>
      <c r="D6" s="21">
        <f>B6/(100-C6)*100</f>
        <v>1.1625000000000001</v>
      </c>
    </row>
    <row r="7" spans="1:4" ht="30" customHeight="1" x14ac:dyDescent="0.2">
      <c r="A7" s="8" t="s">
        <v>52</v>
      </c>
      <c r="B7" s="24">
        <f>Vakantiekrachten!C36</f>
        <v>1.1625000000000001</v>
      </c>
      <c r="C7" s="23">
        <v>0</v>
      </c>
      <c r="D7" s="21">
        <f>B7/(100-C7)*100</f>
        <v>1.1625000000000001</v>
      </c>
    </row>
    <row r="8" spans="1:4" ht="30" customHeight="1" x14ac:dyDescent="0.2">
      <c r="A8" s="8" t="s">
        <v>42</v>
      </c>
      <c r="B8" s="24">
        <f>'Reguliere uren'!F37</f>
        <v>1.1625000000000001</v>
      </c>
      <c r="C8" s="23">
        <v>0</v>
      </c>
      <c r="D8" s="21">
        <f>B8/(100-C8)*100</f>
        <v>1.1625000000000001</v>
      </c>
    </row>
    <row r="9" spans="1:4" ht="30" customHeight="1" x14ac:dyDescent="0.2">
      <c r="A9" s="8" t="s">
        <v>53</v>
      </c>
      <c r="B9" s="24">
        <f>Toeslaguren!F36</f>
        <v>1.1625000000000001</v>
      </c>
      <c r="C9" s="23">
        <v>0</v>
      </c>
      <c r="D9" s="21">
        <f>B9/(100-C9)*100</f>
        <v>1.1625000000000001</v>
      </c>
    </row>
    <row r="10" spans="1:4" ht="30" customHeight="1" x14ac:dyDescent="0.2">
      <c r="A10" s="2"/>
      <c r="B10" s="94" t="s">
        <v>54</v>
      </c>
      <c r="C10" s="95"/>
      <c r="D10" s="96"/>
    </row>
    <row r="11" spans="1:4" ht="30" customHeight="1" x14ac:dyDescent="0.2">
      <c r="A11" s="9" t="s">
        <v>59</v>
      </c>
      <c r="B11" s="10" t="s">
        <v>55</v>
      </c>
      <c r="C11" s="11" t="s">
        <v>48</v>
      </c>
      <c r="D11" s="12" t="s">
        <v>49</v>
      </c>
    </row>
    <row r="12" spans="1:4" ht="30" customHeight="1" x14ac:dyDescent="0.2">
      <c r="A12" s="8" t="s">
        <v>56</v>
      </c>
      <c r="B12" s="22">
        <f>'Reguliere uren'!I37</f>
        <v>1.1625000000000001</v>
      </c>
      <c r="C12" s="23">
        <v>0</v>
      </c>
      <c r="D12" s="21">
        <f>B12/(100-C12)*100</f>
        <v>1.1625000000000001</v>
      </c>
    </row>
    <row r="13" spans="1:4" ht="30" customHeight="1" x14ac:dyDescent="0.2">
      <c r="A13" s="8" t="s">
        <v>51</v>
      </c>
      <c r="B13" s="22">
        <f>Toeslaguren!I36</f>
        <v>1.1625000000000001</v>
      </c>
      <c r="C13" s="23">
        <v>0</v>
      </c>
      <c r="D13" s="21">
        <f>B13/(100-C13)*100</f>
        <v>1.1625000000000001</v>
      </c>
    </row>
    <row r="14" spans="1:4" ht="30" customHeight="1" x14ac:dyDescent="0.2">
      <c r="A14" s="8" t="s">
        <v>43</v>
      </c>
      <c r="B14" s="22">
        <f>Vakantiekrachten!I36</f>
        <v>1.1625000000000001</v>
      </c>
      <c r="C14" s="23">
        <v>0</v>
      </c>
      <c r="D14" s="21">
        <f>B14/(100-C14)*100</f>
        <v>1.1625000000000001</v>
      </c>
    </row>
    <row r="15" spans="1:4" ht="30" customHeight="1" x14ac:dyDescent="0.2">
      <c r="A15" s="8" t="s">
        <v>44</v>
      </c>
      <c r="B15" s="22">
        <f>'Reguliere uren'!L37</f>
        <v>1.1625000000000001</v>
      </c>
      <c r="C15" s="23">
        <v>0</v>
      </c>
      <c r="D15" s="21">
        <f>B15/(100-C15)*100</f>
        <v>1.1625000000000001</v>
      </c>
    </row>
    <row r="16" spans="1:4" ht="30" customHeight="1" x14ac:dyDescent="0.2">
      <c r="A16" s="13" t="s">
        <v>53</v>
      </c>
      <c r="B16" s="22">
        <f>Toeslaguren!L36</f>
        <v>1.1625000000000001</v>
      </c>
      <c r="C16" s="23">
        <v>0</v>
      </c>
      <c r="D16" s="21">
        <f>B16/(100-C16)*100</f>
        <v>1.1625000000000001</v>
      </c>
    </row>
    <row r="17" spans="1:5" x14ac:dyDescent="0.2">
      <c r="A17" s="77"/>
      <c r="B17" s="77"/>
      <c r="C17" s="77"/>
      <c r="D17" s="77"/>
    </row>
    <row r="18" spans="1:5" ht="15" customHeight="1" x14ac:dyDescent="0.2">
      <c r="A18" s="15"/>
      <c r="B18" s="16"/>
      <c r="C18" s="109"/>
      <c r="D18" s="17"/>
    </row>
    <row r="19" spans="1:5" x14ac:dyDescent="0.2">
      <c r="A19" s="18" t="s">
        <v>57</v>
      </c>
      <c r="B19" s="2"/>
      <c r="C19" s="14"/>
      <c r="D19" s="2"/>
    </row>
    <row r="20" spans="1:5" x14ac:dyDescent="0.2">
      <c r="A20" s="2"/>
      <c r="B20" s="2"/>
      <c r="C20" s="14"/>
      <c r="D20" s="2"/>
    </row>
    <row r="21" spans="1:5" x14ac:dyDescent="0.2">
      <c r="A21" s="86" t="s">
        <v>64</v>
      </c>
      <c r="B21" s="106"/>
      <c r="C21" s="106"/>
      <c r="D21" s="106"/>
      <c r="E21" s="106"/>
    </row>
    <row r="22" spans="1:5" x14ac:dyDescent="0.2">
      <c r="A22" s="86"/>
      <c r="B22" s="106"/>
      <c r="C22" s="106"/>
      <c r="D22" s="106"/>
      <c r="E22" s="106"/>
    </row>
    <row r="23" spans="1:5" x14ac:dyDescent="0.2">
      <c r="A23" s="86"/>
      <c r="B23" s="106"/>
      <c r="C23" s="106"/>
      <c r="D23" s="106"/>
      <c r="E23" s="106"/>
    </row>
    <row r="24" spans="1:5" x14ac:dyDescent="0.2">
      <c r="A24" s="86" t="s">
        <v>65</v>
      </c>
      <c r="B24" s="106"/>
      <c r="C24" s="106"/>
      <c r="D24" s="106"/>
      <c r="E24" s="106"/>
    </row>
    <row r="25" spans="1:5" x14ac:dyDescent="0.2">
      <c r="A25" s="86"/>
      <c r="B25" s="106"/>
      <c r="C25" s="106"/>
      <c r="D25" s="106"/>
      <c r="E25" s="106"/>
    </row>
    <row r="26" spans="1:5" x14ac:dyDescent="0.2">
      <c r="A26" s="86" t="s">
        <v>66</v>
      </c>
      <c r="B26" s="106"/>
      <c r="C26" s="106"/>
      <c r="D26" s="106"/>
      <c r="E26" s="106"/>
    </row>
    <row r="27" spans="1:5" x14ac:dyDescent="0.2">
      <c r="A27" s="86"/>
      <c r="B27" s="106"/>
      <c r="C27" s="106"/>
      <c r="D27" s="106"/>
      <c r="E27" s="106"/>
    </row>
    <row r="28" spans="1:5" x14ac:dyDescent="0.2">
      <c r="A28" s="86"/>
      <c r="B28" s="106"/>
      <c r="C28" s="106"/>
      <c r="D28" s="106"/>
      <c r="E28" s="106"/>
    </row>
    <row r="29" spans="1:5" x14ac:dyDescent="0.2">
      <c r="A29" s="2"/>
      <c r="B29" s="2"/>
      <c r="C29" s="14"/>
      <c r="D29" s="2"/>
    </row>
    <row r="30" spans="1:5" x14ac:dyDescent="0.2">
      <c r="A30" s="2"/>
      <c r="B30" s="2"/>
      <c r="C30" s="14"/>
      <c r="D30" s="2"/>
    </row>
    <row r="31" spans="1:5" x14ac:dyDescent="0.2">
      <c r="A31" s="2"/>
      <c r="B31" s="2"/>
      <c r="C31" s="14"/>
      <c r="D31" s="2"/>
    </row>
    <row r="32" spans="1:5" x14ac:dyDescent="0.2">
      <c r="A32" s="2"/>
      <c r="B32" s="2"/>
      <c r="C32" s="14"/>
      <c r="D32" s="2"/>
    </row>
  </sheetData>
  <sheetProtection algorithmName="SHA-512" hashValue="GmWeruOvLLAF3tI5+EDbTHdJ91NUs1Qhx7n8sxQxAunDYUv6AE7nLAEmud0PMUQbAsDH79jHQmhNSply17oNvA==" saltValue="2F0qaxa0aGVI2lFLVeR1/A==" spinCount="100000" sheet="1" objects="1" scenarios="1" selectLockedCells="1"/>
  <mergeCells count="8">
    <mergeCell ref="A26:A28"/>
    <mergeCell ref="B26:E28"/>
    <mergeCell ref="B2:D2"/>
    <mergeCell ref="B10:D10"/>
    <mergeCell ref="A21:A23"/>
    <mergeCell ref="B21:E23"/>
    <mergeCell ref="A24:A25"/>
    <mergeCell ref="B24:E25"/>
  </mergeCells>
  <conditionalFormatting sqref="C5:C8">
    <cfRule type="cellIs" dxfId="4" priority="15" operator="greaterThan">
      <formula>0</formula>
    </cfRule>
  </conditionalFormatting>
  <conditionalFormatting sqref="C6:C9">
    <cfRule type="cellIs" dxfId="3" priority="13" operator="greaterThan">
      <formula>0</formula>
    </cfRule>
  </conditionalFormatting>
  <conditionalFormatting sqref="C12:C16">
    <cfRule type="cellIs" dxfId="2" priority="12" operator="greaterThan">
      <formula>0</formula>
    </cfRule>
  </conditionalFormatting>
  <conditionalFormatting sqref="B12:B15">
    <cfRule type="cellIs" dxfId="1" priority="11" operator="greaterThan">
      <formula>100</formula>
    </cfRule>
  </conditionalFormatting>
  <conditionalFormatting sqref="B16">
    <cfRule type="cellIs" dxfId="0" priority="8" operator="greaterThan">
      <formula>100</formula>
    </cfRule>
  </conditionalFormatting>
  <dataValidations count="2">
    <dataValidation type="textLength" allowBlank="1" showInputMessage="1" showErrorMessage="1" errorTitle="Maximaal 2 decimalen" error="U dient maximaal 2 decimalen in te geven." sqref="B12:B15 B5:B9" xr:uid="{65D367D7-7DF2-4F05-A5C9-7A710BD838E9}">
      <formula1>3</formula1>
      <formula2>6</formula2>
    </dataValidation>
    <dataValidation type="textLength" allowBlank="1" showInputMessage="1" showErrorMessage="1" errorTitle="Maximaal 2 decimalen" error="U dient maximaal 2 decimalen in te geven." sqref="C5:C9 C12:C17" xr:uid="{38D0309E-E552-48E0-AF2E-F21FF0C16FA3}">
      <formula1>1</formula1>
      <formula2>5</formula2>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5F24C4-A695-4620-A77C-154C1956B4DA}">
  <dimension ref="A1:D23"/>
  <sheetViews>
    <sheetView workbookViewId="0">
      <selection activeCell="B21" sqref="B21:B23"/>
    </sheetView>
  </sheetViews>
  <sheetFormatPr defaultRowHeight="15" x14ac:dyDescent="0.25"/>
  <cols>
    <col min="1" max="1" width="62.7109375" bestFit="1" customWidth="1"/>
    <col min="2" max="2" width="39.5703125" bestFit="1" customWidth="1"/>
    <col min="3" max="3" width="10.85546875" bestFit="1" customWidth="1"/>
  </cols>
  <sheetData>
    <row r="1" spans="1:4" ht="18" x14ac:dyDescent="0.25">
      <c r="A1" s="75" t="s">
        <v>45</v>
      </c>
      <c r="B1" s="3"/>
      <c r="C1" s="3"/>
      <c r="D1" s="3"/>
    </row>
    <row r="2" spans="1:4" x14ac:dyDescent="0.25">
      <c r="A2" s="3"/>
      <c r="B2" s="3"/>
      <c r="C2" s="3"/>
      <c r="D2" s="3"/>
    </row>
    <row r="3" spans="1:4" x14ac:dyDescent="0.25">
      <c r="A3" s="100" t="s">
        <v>60</v>
      </c>
      <c r="B3" s="101" t="s">
        <v>63</v>
      </c>
      <c r="C3" s="102" t="s">
        <v>39</v>
      </c>
      <c r="D3" s="3"/>
    </row>
    <row r="4" spans="1:4" ht="17.45" customHeight="1" x14ac:dyDescent="0.25">
      <c r="A4" s="8" t="s">
        <v>40</v>
      </c>
      <c r="B4" s="29">
        <f>Omrekenfactoren!D5</f>
        <v>1.1625000000000001</v>
      </c>
      <c r="C4" s="30">
        <f>0.65*0.2</f>
        <v>0.13</v>
      </c>
      <c r="D4" s="3"/>
    </row>
    <row r="5" spans="1:4" ht="17.45" customHeight="1" x14ac:dyDescent="0.25">
      <c r="A5" s="8" t="s">
        <v>41</v>
      </c>
      <c r="B5" s="29">
        <f>Omrekenfactoren!D7</f>
        <v>1.1625000000000001</v>
      </c>
      <c r="C5" s="30">
        <f>0.05*0.2</f>
        <v>1.0000000000000002E-2</v>
      </c>
      <c r="D5" s="3"/>
    </row>
    <row r="6" spans="1:4" ht="17.45" customHeight="1" x14ac:dyDescent="0.25">
      <c r="A6" s="8" t="s">
        <v>42</v>
      </c>
      <c r="B6" s="29">
        <f>Omrekenfactoren!D8</f>
        <v>1.1625000000000001</v>
      </c>
      <c r="C6" s="30">
        <f>0.3*0.2</f>
        <v>0.06</v>
      </c>
      <c r="D6" s="3"/>
    </row>
    <row r="7" spans="1:4" ht="17.45" customHeight="1" x14ac:dyDescent="0.25">
      <c r="A7" s="2"/>
      <c r="B7" s="19"/>
      <c r="C7" s="31">
        <f>SUM(C4:C6)</f>
        <v>0.2</v>
      </c>
      <c r="D7" s="3"/>
    </row>
    <row r="8" spans="1:4" x14ac:dyDescent="0.25">
      <c r="A8" s="103" t="s">
        <v>61</v>
      </c>
      <c r="B8" s="104" t="s">
        <v>63</v>
      </c>
      <c r="C8" s="105" t="s">
        <v>39</v>
      </c>
      <c r="D8" s="3"/>
    </row>
    <row r="9" spans="1:4" ht="17.45" customHeight="1" x14ac:dyDescent="0.25">
      <c r="A9" s="8" t="s">
        <v>40</v>
      </c>
      <c r="B9" s="29">
        <f>Omrekenfactoren!D12</f>
        <v>1.1625000000000001</v>
      </c>
      <c r="C9" s="32">
        <f>0.65*0.8</f>
        <v>0.52</v>
      </c>
      <c r="D9" s="3"/>
    </row>
    <row r="10" spans="1:4" ht="17.45" customHeight="1" x14ac:dyDescent="0.25">
      <c r="A10" s="8" t="s">
        <v>43</v>
      </c>
      <c r="B10" s="29">
        <f>Omrekenfactoren!D14</f>
        <v>1.1625000000000001</v>
      </c>
      <c r="C10" s="32">
        <f>0.05*0.8</f>
        <v>4.0000000000000008E-2</v>
      </c>
      <c r="D10" s="3"/>
    </row>
    <row r="11" spans="1:4" ht="17.45" customHeight="1" x14ac:dyDescent="0.25">
      <c r="A11" s="8" t="s">
        <v>44</v>
      </c>
      <c r="B11" s="29">
        <f>Omrekenfactoren!D15</f>
        <v>1.1625000000000001</v>
      </c>
      <c r="C11" s="32">
        <f>0.3*0.8</f>
        <v>0.24</v>
      </c>
      <c r="D11" s="3"/>
    </row>
    <row r="12" spans="1:4" ht="17.45" customHeight="1" x14ac:dyDescent="0.25">
      <c r="A12" s="28" t="s">
        <v>45</v>
      </c>
      <c r="B12" s="33">
        <f>AVERAGE(B4*C4)+(B5*C5)+(B6*C6)+(B9*C9)+(B10*C10)+(B11*C11)</f>
        <v>1.1625000000000001</v>
      </c>
      <c r="C12" s="27">
        <f>SUM(C4:C11)-C7</f>
        <v>1.0000000000000002</v>
      </c>
      <c r="D12" s="3"/>
    </row>
    <row r="15" spans="1:4" x14ac:dyDescent="0.25">
      <c r="A15" s="34"/>
      <c r="B15" s="34"/>
      <c r="C15" s="34"/>
      <c r="D15" s="3"/>
    </row>
    <row r="16" spans="1:4" x14ac:dyDescent="0.25">
      <c r="A16" s="86" t="s">
        <v>64</v>
      </c>
      <c r="B16" s="110"/>
      <c r="D16" s="3"/>
    </row>
    <row r="17" spans="1:2" x14ac:dyDescent="0.25">
      <c r="A17" s="86"/>
      <c r="B17" s="111"/>
    </row>
    <row r="18" spans="1:2" x14ac:dyDescent="0.25">
      <c r="A18" s="86"/>
      <c r="B18" s="112"/>
    </row>
    <row r="19" spans="1:2" x14ac:dyDescent="0.25">
      <c r="A19" s="86" t="s">
        <v>65</v>
      </c>
      <c r="B19" s="110"/>
    </row>
    <row r="20" spans="1:2" x14ac:dyDescent="0.25">
      <c r="A20" s="86"/>
      <c r="B20" s="112"/>
    </row>
    <row r="21" spans="1:2" x14ac:dyDescent="0.25">
      <c r="A21" s="86" t="s">
        <v>66</v>
      </c>
      <c r="B21" s="110"/>
    </row>
    <row r="22" spans="1:2" x14ac:dyDescent="0.25">
      <c r="A22" s="86"/>
      <c r="B22" s="111"/>
    </row>
    <row r="23" spans="1:2" x14ac:dyDescent="0.25">
      <c r="A23" s="86"/>
      <c r="B23" s="112"/>
    </row>
  </sheetData>
  <sheetProtection algorithmName="SHA-512" hashValue="n325T3eWq8MYLHGk6qgiDO+x6YmWcF1E4kVj4HE7q+QWesdSnQ9RLkm0b/7M3pC52cu84Uo/AhykvK1E0us61Q==" saltValue="oWJ2hhhacbmou1KfC+3EiQ==" spinCount="100000" sheet="1" objects="1" scenarios="1" selectLockedCells="1"/>
  <mergeCells count="6">
    <mergeCell ref="A21:A23"/>
    <mergeCell ref="B16:B18"/>
    <mergeCell ref="B19:B20"/>
    <mergeCell ref="B21:B23"/>
    <mergeCell ref="A16:A18"/>
    <mergeCell ref="A19:A2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Invulinstructie</vt:lpstr>
      <vt:lpstr>Reguliere uren</vt:lpstr>
      <vt:lpstr>Toeslaguren</vt:lpstr>
      <vt:lpstr>Vakantiekrachten</vt:lpstr>
      <vt:lpstr>Omrekenfactoren</vt:lpstr>
      <vt:lpstr>Gemiddeld gewogen omrekenfactor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Ellen van Es</dc:creator>
  <cp:lastModifiedBy>Niek Couwenberg</cp:lastModifiedBy>
  <dcterms:created xsi:type="dcterms:W3CDTF">2022-08-11T07:07:28Z</dcterms:created>
  <dcterms:modified xsi:type="dcterms:W3CDTF">2022-09-30T11:06:27Z</dcterms:modified>
</cp:coreProperties>
</file>