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https://jpcholding.sharepoint.com/Gedeelde documenten/JPC B.V/Opdrachtgevers/De RBG/EA Belasting applicatie/Nota van Inlichtingen/NvI - versie 0.7/"/>
    </mc:Choice>
  </mc:AlternateContent>
  <xr:revisionPtr revIDLastSave="2" documentId="8_{3D1402AA-D457-4A0B-96CE-A393ADE54DFA}" xr6:coauthVersionLast="46" xr6:coauthVersionMax="46" xr10:uidLastSave="{E75703A0-3E0A-4C64-985C-96D943D832EC}"/>
  <bookViews>
    <workbookView xWindow="-108" yWindow="-108" windowWidth="23256" windowHeight="12576" xr2:uid="{00000000-000D-0000-FFFF-FFFF00000000}"/>
  </bookViews>
  <sheets>
    <sheet name="Ten geleide" sheetId="5" r:id="rId1"/>
    <sheet name="Voorwaarden" sheetId="10" r:id="rId2"/>
    <sheet name="Totaal" sheetId="11" r:id="rId3"/>
    <sheet name="I. Software" sheetId="8" r:id="rId4"/>
    <sheet name="II. Implementie" sheetId="2" r:id="rId5"/>
    <sheet name="III. Diensten" sheetId="7" r:id="rId6"/>
    <sheet name="IV. Hosting" sheetId="9" r:id="rId7"/>
    <sheet name="V. Uitbreiding" sheetId="12" r:id="rId8"/>
    <sheet name="VI. Overig" sheetId="4" r:id="rId9"/>
  </sheets>
  <definedNames>
    <definedName name="_Hlk63087250" localSheetId="5">'III. Diensten'!#REF!</definedName>
    <definedName name="_xlnm.Print_Titles" localSheetId="5">'III. Diensten'!$A:$A,'III. Diensten'!$13:$15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1" i="9" l="1"/>
  <c r="D16" i="4" a="1"/>
  <c r="D16" i="4" s="1"/>
  <c r="C16" i="4" a="1"/>
  <c r="C16" i="4" s="1"/>
  <c r="B16" i="4" a="1"/>
  <c r="B16" i="4" s="1"/>
  <c r="E13" i="12" l="1"/>
  <c r="E12" i="12"/>
  <c r="E11" i="12"/>
  <c r="E10" i="12"/>
  <c r="F12" i="11"/>
  <c r="F11" i="11"/>
  <c r="F13" i="11"/>
  <c r="F10" i="11"/>
  <c r="F9" i="11"/>
  <c r="F8" i="11"/>
  <c r="E19" i="8"/>
  <c r="C19" i="8"/>
  <c r="E15" i="12" l="1"/>
  <c r="B20" i="2"/>
  <c r="E22" i="7"/>
  <c r="K22" i="7"/>
  <c r="J22" i="7"/>
  <c r="I22" i="7"/>
  <c r="H22" i="7"/>
  <c r="G22" i="7"/>
  <c r="F22" i="7"/>
  <c r="C22" i="7"/>
  <c r="B21" i="9"/>
  <c r="J21" i="9"/>
  <c r="L19" i="9"/>
  <c r="L18" i="9"/>
  <c r="L17" i="9"/>
  <c r="C20" i="4" l="1"/>
  <c r="C22" i="4" s="1"/>
  <c r="B43" i="9" a="1"/>
  <c r="B43" i="9" s="1"/>
  <c r="I32" i="9" s="1"/>
  <c r="M19" i="7"/>
  <c r="M18" i="7"/>
  <c r="M17" i="7"/>
  <c r="M22" i="7" l="1"/>
  <c r="I21" i="9"/>
  <c r="K19" i="8" l="1"/>
  <c r="J19" i="8"/>
  <c r="I19" i="8"/>
  <c r="H19" i="8"/>
  <c r="G19" i="8"/>
  <c r="F19" i="8"/>
  <c r="H21" i="9"/>
  <c r="G21" i="9"/>
  <c r="F21" i="9"/>
  <c r="E21" i="9"/>
  <c r="D21" i="9"/>
  <c r="F15" i="11" l="1"/>
  <c r="C22" i="8"/>
  <c r="I33" i="9"/>
  <c r="I34" i="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<sst xmlns="http://schemas.openxmlformats.org/spreadsheetml/2006/main" count="278" uniqueCount="162">
  <si>
    <t>Prijs</t>
  </si>
  <si>
    <t>Productie</t>
  </si>
  <si>
    <t>%</t>
  </si>
  <si>
    <t>Junior</t>
  </si>
  <si>
    <t>Medior</t>
  </si>
  <si>
    <t>Senior</t>
  </si>
  <si>
    <t>Security Officer</t>
  </si>
  <si>
    <t>Samenvatting</t>
  </si>
  <si>
    <t>Jaar 1</t>
  </si>
  <si>
    <t>Jaar 2</t>
  </si>
  <si>
    <t>Jaar 3</t>
  </si>
  <si>
    <t>Projectmanagement totale project</t>
  </si>
  <si>
    <t>Documentatie</t>
  </si>
  <si>
    <t>Kosten</t>
  </si>
  <si>
    <t>Item</t>
  </si>
  <si>
    <t>Korting</t>
  </si>
  <si>
    <t xml:space="preserve">Velden met de kleur </t>
  </si>
  <si>
    <t>zijn berekende velden en dienen NIET ingevuld te worden.</t>
  </si>
  <si>
    <t>Instructie</t>
  </si>
  <si>
    <t>Projectuitvoering nazorgfase</t>
  </si>
  <si>
    <t>Projectuitvoering acceptatiefase</t>
  </si>
  <si>
    <t>Jaar 4</t>
  </si>
  <si>
    <t>Jaar 5</t>
  </si>
  <si>
    <t>Jaar 6</t>
  </si>
  <si>
    <t>Jaar 7</t>
  </si>
  <si>
    <t>dienen door Inschrijver ingevuld te worden.</t>
  </si>
  <si>
    <t>impliceren door de Inschrijver in te vullen velden als alternatief voor berekende velden.</t>
  </si>
  <si>
    <t>Prijsmodel Europese aanbesteding Belastingsysteem De RBG</t>
  </si>
  <si>
    <t>Naam inschrijver:</t>
  </si>
  <si>
    <t>III. Diensten</t>
  </si>
  <si>
    <t>Totaal</t>
  </si>
  <si>
    <t>per maand</t>
  </si>
  <si>
    <t>Gigabytes</t>
  </si>
  <si>
    <t>online</t>
  </si>
  <si>
    <t>N.b.: Het betreft netto opslagcapaciteit</t>
  </si>
  <si>
    <t xml:space="preserve">Prijs per Gigabyte bij meer dan 20 Tb </t>
  </si>
  <si>
    <t>IV. Hosting</t>
  </si>
  <si>
    <t>1 t/m 3 jaar ervaring</t>
  </si>
  <si>
    <t>4 t/m 7 jaar ervaring</t>
  </si>
  <si>
    <t>8 jaar en meer ervaring</t>
  </si>
  <si>
    <t>Module Innen</t>
  </si>
  <si>
    <t>Module Geo-informatie</t>
  </si>
  <si>
    <t>Module Betalingsverkeer</t>
  </si>
  <si>
    <t>Alle prijzen en tarieven zijn all-in, dus inclusief alle mogelijke kosten, waaronder reistijd, reiskosten, verblijfskosten, opslagkosten, etc. en exclusief btw.</t>
  </si>
  <si>
    <t>Module Klantportaal</t>
  </si>
  <si>
    <t>Module Bezwaren</t>
  </si>
  <si>
    <t>DIENSTEN:</t>
  </si>
  <si>
    <t>HOSTING:</t>
  </si>
  <si>
    <t>Gemiddelde prijs per Gigabyte:</t>
  </si>
  <si>
    <t>Totalen:</t>
  </si>
  <si>
    <t>Alle prijzen die worden ingevuld zijn inclusief het realiseren van alle benodigde koppelvlakken/koppelingen met systemen van de RBG of derden.</t>
  </si>
  <si>
    <t>Basismodule Heffen incl. gegevensbeheer (de rekenmachine)</t>
  </si>
  <si>
    <t>TOTAAL:</t>
  </si>
  <si>
    <t>TOTALE INSCHRIJFPRIJS:</t>
  </si>
  <si>
    <t>IV. Overig</t>
  </si>
  <si>
    <t>Totale prijs hosting + totale prijs Gigabyes</t>
  </si>
  <si>
    <t>Totaal aantal fictieve uren op jaarbasis</t>
  </si>
  <si>
    <t>Totale prijs Overig:</t>
  </si>
  <si>
    <t xml:space="preserve">Tabblad 1 "Ten Geleide" betreft de opgave van de naam van de inschrijver en een korte instructie welke velden in de volgende tabbladen dienen te worden ingevuld door inschrijver. </t>
  </si>
  <si>
    <t>Het staat inschrijver vrij om een € 0,- prijs in te vullen op onderdelen, een negatieve prijs is met uitzondering van de post 'aangeboden korting' niet toegestaan.</t>
  </si>
  <si>
    <t>Kosten gebruik</t>
  </si>
  <si>
    <t>Jaar 8</t>
  </si>
  <si>
    <t>Totale kosten over looptijd overeenkomst incl. optie jaren:</t>
  </si>
  <si>
    <t>I. Software</t>
  </si>
  <si>
    <t>Gewicht:</t>
  </si>
  <si>
    <t>Inschrijfprijs:</t>
  </si>
  <si>
    <t>I.</t>
  </si>
  <si>
    <t>II.</t>
  </si>
  <si>
    <t>III.</t>
  </si>
  <si>
    <t>IV.</t>
  </si>
  <si>
    <t>V.</t>
  </si>
  <si>
    <t>Software</t>
  </si>
  <si>
    <t>Implementatie</t>
  </si>
  <si>
    <t>Diensten</t>
  </si>
  <si>
    <t>Hosting</t>
  </si>
  <si>
    <t>Overig</t>
  </si>
  <si>
    <t>Onderdeel:</t>
  </si>
  <si>
    <t>Veld nummer:</t>
  </si>
  <si>
    <t xml:space="preserve">Totaal vaste prijs (resultaatsverplichting): </t>
  </si>
  <si>
    <r>
      <t xml:space="preserve">De prijzem zijn inclusief marge- en risico-opslag, prijzen moeten gebaseerd zijn op de instructies zoals in dit tabblad beschreven staat en alle andere aspecten uit de UtI en haar Bijlagen die van invloed mochten zijn op de prijzen, alle prijzen worden geacht in Euro’s (€) en </t>
    </r>
    <r>
      <rPr>
        <b/>
        <sz val="10"/>
        <color theme="1"/>
        <rFont val="Calibri"/>
        <family val="2"/>
        <scheme val="minor"/>
      </rPr>
      <t>inclusief BTW</t>
    </r>
    <r>
      <rPr>
        <sz val="10"/>
        <color theme="1"/>
        <rFont val="Calibri"/>
        <family val="2"/>
        <scheme val="minor"/>
      </rPr>
      <t xml:space="preserve"> te zijn en alle prijzen worden ingevuld met 2 decimalen achter de komma.</t>
    </r>
  </si>
  <si>
    <t>De kosten voor de uitvoering van de ingediende antwoorden bij de kwaliteitsvragen moeten verwerkt zijn in de opgegeven prijzen</t>
  </si>
  <si>
    <t>Het doen van een Inschrijving is het aanvaarden van bovengenoemde voorwaarden.</t>
  </si>
  <si>
    <t>Het toevoegen aan of het veranderen van het prijsmodel is niet toegestaan. Dit kan leiden tot uitsluiting van verdere deelname aan deze aanbestedingsprocedure.</t>
  </si>
  <si>
    <t>Het stellen van voorwaarden en/of eisen aan de opgegeven prijzen is niet toegestaan. Dit kan leiden tot uitsluiting van verdere deelname aan deze aanbestedingsprocedure.</t>
  </si>
  <si>
    <t>Het niet invullen van één of meerdere gevraagde prijzen (gele vakken) kan leiden tot uitsluiting van verdere deelname aan deze aanbestedingsprocedure.</t>
  </si>
  <si>
    <t>II. Implementatie/conversie</t>
  </si>
  <si>
    <t>Functienaam</t>
  </si>
  <si>
    <t>Consultant</t>
  </si>
  <si>
    <t>Projectmanager</t>
  </si>
  <si>
    <r>
      <t xml:space="preserve">Alle bedragen in Euro's en </t>
    </r>
    <r>
      <rPr>
        <b/>
        <sz val="10"/>
        <rFont val="Calibri"/>
        <family val="2"/>
      </rPr>
      <t>inclusief BTW</t>
    </r>
  </si>
  <si>
    <t>Alle bedragen in Euro's en inclusief BTW</t>
  </si>
  <si>
    <t>Tabblad 6 "III. Diensten" betreft het invullen van de gevraagde diensten zoals verwoord in dit tabblad. Deze diensten zijn terug te vinden in de SLA. De prijzen dienen per jaar opgegeven te worden. Prijs voor de productie-omgeving is inclusief 3 test-omgevingen. De genoemde jaren (jaar 1, jaar 2, enz.) zijn volledige jaren van 12 maanden. Jaar 1 vangt aan de dag na schriftelijke acceptatie door de RBG van de implementatie. De prijzen voor diensten gaan in na schriftelijke acceptatie van de implementatie door de RBG.</t>
  </si>
  <si>
    <t>Productie-omgeving</t>
  </si>
  <si>
    <t>P-omgeving</t>
  </si>
  <si>
    <t>totaal per dienst</t>
  </si>
  <si>
    <t>Totaal per jaar:</t>
  </si>
  <si>
    <t>Prijs per Gigabyte bij 10,0 Tb tot 11,0 Tb</t>
  </si>
  <si>
    <t>Prijs per Gigabyte bij 8,0 Tb tot 9,0 Tb</t>
  </si>
  <si>
    <t>Prijs per Gigabyte bij 9,0 Tb tot 10,0 Tb</t>
  </si>
  <si>
    <t>Prijs per Gigabyte bij 11,0 Tb tot 12,0 Tb</t>
  </si>
  <si>
    <t>Prijs per Gigabyte bij 12,0 Tb tot 13,0 Tb</t>
  </si>
  <si>
    <t>Prijs per Gigabyte bij 13,0 Tb tot 14,0 Tb</t>
  </si>
  <si>
    <t>Prijs per Gigabyte bij 14,0 Tb tot 15,0 Tb</t>
  </si>
  <si>
    <t>Prijs per Gigabyte bij 15,0 Tb tot 16,0 Tb</t>
  </si>
  <si>
    <t>Prijs per Gigabyte bij 16,0 Tb tot 17,0 Tb</t>
  </si>
  <si>
    <t>Prijs per Gigabyte bij 17,0 Tb tot 18,0 Tb</t>
  </si>
  <si>
    <t>Prijs per Gigabyte bij 18,0 Tb tot 19,0 Tb</t>
  </si>
  <si>
    <t>Prijs per Gigabyte bij 19,0 Tb tot 20,0Tb</t>
  </si>
  <si>
    <t>Hosting van de infrastructuur.</t>
  </si>
  <si>
    <t>Gemiddeld uurtarief van junior, medior, senior in de verhouding 15:50:35</t>
  </si>
  <si>
    <t>Totaal gemiddeld per junior, medior, senior:</t>
  </si>
  <si>
    <t>Gemiddelde prijs per Gigabyte x 13 Tb x 12 mnd x 8 jaar</t>
  </si>
  <si>
    <t>Prijs productie-omgeving alle diensten over 8 jaar</t>
  </si>
  <si>
    <t>Hosten van de datacommunicatie verbindingen tussen eigen locatie inschrijver en de locatie(s) van de RBG.</t>
  </si>
  <si>
    <t xml:space="preserve">Tabblad 2 "Voorwaarden" (dit tabblad) geeft een beschrijving van de voorwaarden hoe inschrijver het prijsmodel, per tabblad, dient in te vullen. </t>
  </si>
  <si>
    <t>Projectuitvoering opstart en voorbereidingsfase</t>
  </si>
  <si>
    <t>Projectuitvoering technische realisatiefase</t>
  </si>
  <si>
    <t>Projectuitvoering inrichtings- en opleidingsfase</t>
  </si>
  <si>
    <t>De opgegeven prijzen zijn bindend voor de looptijd van de Software en Dienstverleningsovereenkomst inclusief mogelijke verlengingen.</t>
  </si>
  <si>
    <t>M.b.t. de implementatie is er sprake van een resultaatsverplichting voor de inschrijver c.q. Opdrachtnemer. Enkel indien er sprake is van overschrijding van de opgegeven uren als gevolg van een aantoonbare scopewijziging of het aantoonbaar niet nakomen van afspraken door de RBG. Hierbij dient rekening gehouden te worden met artikel 14.5 AWBIT 2018. Enkel melden vooraf onder opgave van de redenen en de omvang van de overschrijding kan in aanmerking komen voor vergoeding. De RBG dient dit 'meerwerk' expliciet en schriftelijk goed te keuren. Indien aangevangen wordt met de 'extra' werkzaamheden zonder akkoord vooraf is dit voor rekening en risico van de Opdrachtnemer. Het niet of gedeeltelijk niet halen van de resultaatsverplichting kan leiden tot een boete voor Opdrachtnemer en/of ontbinding van de Software en Dienstverleningsovereenkomst.</t>
  </si>
  <si>
    <r>
      <rPr>
        <b/>
        <sz val="10"/>
        <rFont val="Calibri"/>
        <family val="2"/>
      </rPr>
      <t>Instructie:</t>
    </r>
    <r>
      <rPr>
        <sz val="10"/>
        <rFont val="Calibri"/>
        <family val="2"/>
      </rPr>
      <t xml:space="preserve"> de prijs voor de Productie-omgeving is inclusief 3 test-omgevingen.</t>
    </r>
  </si>
  <si>
    <r>
      <rPr>
        <b/>
        <sz val="10"/>
        <rFont val="Calibri"/>
        <family val="2"/>
      </rPr>
      <t xml:space="preserve">Instructie: </t>
    </r>
    <r>
      <rPr>
        <sz val="10"/>
        <rFont val="Calibri"/>
        <family val="2"/>
      </rPr>
      <t>voor de prijs van de Productie-omgevingen voor de jaren 2 tot en met 8 dient u de prijzen af te leiden van jaar 1 en middels een procentuele korting te berekenen. Geeft u daarbij dan wel de gehanteerde percentages aan in de bruin gekleurde velden. Let op, het gaat steeds om kortingen t.o.v. het voorgaande jaar! Inschrijver dient zelf de berekening te doen m.b.t de prijzen voor de jaren 2 t/m 8.</t>
    </r>
  </si>
  <si>
    <t>T.a.v. de prijzen en tarieven dient inschrijver zich rekenschap te geven van de Uitnodiging van Inschrijving en haar bijlagen (waaronder de Software en Dienstverleningsovereenkomst)</t>
  </si>
  <si>
    <t>Tabblad 5 "II. Implementatie" betreft de onderbouwing van de implementatiekosten, deze onderbouwing dient compleet te zijn en wordt a.d.h.v. het implementatieplan (beantwoording kwaliteitsvraag 1) geverifieerd. De prijs voor de implementatie is inclusief ontwerp, inrichting, implementatie, acceptatie en de conversie. De implementatie betreft een resultaatsverplichting voor inschrijver/Opdrachtnemer. Zie voor de voorwaarden bijlage 2a PvE Algemeen.</t>
  </si>
  <si>
    <t>Hosten van de uitgaande en binnenkomende koppelingen van het belastingsysteem zoals beschreven in het programma van eisen.</t>
  </si>
  <si>
    <t>Data Base Administrator</t>
  </si>
  <si>
    <t>Programmeur</t>
  </si>
  <si>
    <t>Tabblad 4 "I. Software" betreft de kosten voor het gebruik van de software. Dit opgebouwd uit de basismodule Heffen incl. gegevensbeheer (de rekenmachine) en de modules zoals verwoord in het tabblad. De prijs dient voor het gebruik per jaar opgegeven te worden en dient, ingeval van het uit- of aanzetten van een module, terug te rekenen te zijn tot een kalendermaand, de opzegtermijn voor het uit- en/of aan-zetten bedraagt één kalendermaand. Prijzen zijn inclusief de onderhoudscategorieen genoemd in paragraaf 3.6.1 van de SLA.</t>
  </si>
  <si>
    <r>
      <rPr>
        <b/>
        <sz val="10"/>
        <rFont val="Calibri"/>
        <family val="2"/>
      </rPr>
      <t>Instructie:</t>
    </r>
    <r>
      <rPr>
        <sz val="10"/>
        <rFont val="Calibri"/>
        <family val="2"/>
      </rPr>
      <t xml:space="preserve"> de prijzen zijn inclusief de onderhoudscategorieen genoemd in paragraaf 3.6.1 van de SLA</t>
    </r>
  </si>
  <si>
    <t>Zie veld B20</t>
  </si>
  <si>
    <r>
      <rPr>
        <b/>
        <sz val="10"/>
        <rFont val="Calibri"/>
        <family val="2"/>
      </rPr>
      <t xml:space="preserve">Instructie: </t>
    </r>
    <r>
      <rPr>
        <sz val="10"/>
        <rFont val="Calibri"/>
        <family val="2"/>
      </rPr>
      <t>De prijs is inclusief ontwerp, inrichting, implementatie, acceptatie en de conversie.</t>
    </r>
  </si>
  <si>
    <r>
      <rPr>
        <b/>
        <sz val="10"/>
        <rFont val="Calibri"/>
        <family val="2"/>
      </rPr>
      <t>Instructie:</t>
    </r>
    <r>
      <rPr>
        <sz val="10"/>
        <rFont val="Calibri"/>
        <family val="2"/>
      </rPr>
      <t xml:space="preserve"> De implementatie betreft een resultaatsverplichting voor opdrachtnemer.</t>
    </r>
  </si>
  <si>
    <t>Zie veld M22</t>
  </si>
  <si>
    <t>Diensten m.b.t. Programmatuur (zie tabblad voorwaarden)</t>
  </si>
  <si>
    <t>Diensten m.b.t. Hosting (zie tabblad voorwaarden)</t>
  </si>
  <si>
    <t>Diensten m.b.t. Service Management (zie tabblad voorwaarden)</t>
  </si>
  <si>
    <r>
      <rPr>
        <b/>
        <sz val="10"/>
        <rFont val="Calibri"/>
        <family val="2"/>
      </rPr>
      <t>Instructie:</t>
    </r>
    <r>
      <rPr>
        <sz val="10"/>
        <rFont val="Calibri"/>
        <family val="2"/>
      </rPr>
      <t xml:space="preserve"> De prijs van de Gigabytes wordt jaarlijks per 1 april vastgelegd voor het jaar waarin de omvang van de storage wordt vastgesteld.</t>
    </r>
  </si>
  <si>
    <r>
      <rPr>
        <b/>
        <sz val="10"/>
        <rFont val="Calibri"/>
        <family val="2"/>
      </rPr>
      <t>Instructie:</t>
    </r>
    <r>
      <rPr>
        <sz val="10"/>
        <rFont val="Calibri"/>
        <family val="2"/>
      </rPr>
      <t xml:space="preserve"> De prijs voor hostingdiensten is inclusief uitwijk en back-up.</t>
    </r>
  </si>
  <si>
    <t>Tabblad 6 "III. Diensten". De genoemde diensten bestaan uit het volgende:
Diensten m.b.t. programmatuur bestaat uit: Online beschikbaarheid van de dienstverlening (ondersteuningssite), Servicedesk, Incident beheer, Releasebeheer, Rapportage via ondersteuningssite.
Diensten m.b.t. hosting bestaat uit: On line beschikbaarheid van de dienstverlening, Servicedeks, Incident beheer, probleem beheer, wijzgingsbeheer, configuratiebeheer, beveilingingsbheer, standaardwijzigingen, probleembeheer (hosting) back-up en restore en uitwijk en recovery.
Diensten m.b.t. Service Management bestaat uit: Service Level Rapportage, Service Level Klachten en Service Level Contractbeheer.</t>
  </si>
  <si>
    <t>Tabblad 7 "IV. Hosting" betreft het invullen van de gevraagde hosting zoals verwoord in dit tabblad. Deze hosting is terug te vinden in de SLA. De prijzen dienen per jaar opgegeven te worden waarbij deze terug te rekenen moeten zijn naar een kalendermaand. Dit m.b.t. het kunnen op- en af-schalen van hosting diensten per kalendermaand met een opzegtermijn van één kalendermaand. 
Tevens dient inschrijver een prijs op te geven voor opslag in Gigabytes (het betreft de netto opslagcapaciteit), hierbij wordt van inschrijver verwacht dat deze aangeeft welke prijs gerekend wordt per Gb per maand in de voorgeschreven staffel. De prijs voor een Gigabyte omvat uitsluitend infrastructurele kosten en geen personele kosten. Hierbij wordt verondersteld dat alle overige kosten verdisconteerd zijn in de prijs per Gigabyte. De prijzen voor hosting gaan in na schriftelijke acceptatie van de implementatie door de RBG. De prijs van de Gigabytes wordt jaarlijks per 1 april vastgelegd voor het jaar waarin de omvang van de storage wordt vastgesteld.</t>
  </si>
  <si>
    <t>Zie veld C22</t>
  </si>
  <si>
    <t>Zie veld I34</t>
  </si>
  <si>
    <t>Tabblad 9 "VI. Overig" betreft het opgeven van uurtarieven voor diverse functies. Deze rollen/functies kunnen gedurende de looptijd van de Software en Dienstverleningsovereenkomst worden uitgevraagd door de RBG. Deze uurtarieven dienen all-in uurtarieven te zijn.</t>
  </si>
  <si>
    <t>V. Uitbreiding</t>
  </si>
  <si>
    <t>per omvang gemeente:</t>
  </si>
  <si>
    <t>Factor kosten</t>
  </si>
  <si>
    <t>per omvang gemeente</t>
  </si>
  <si>
    <t>Kosten per jaar</t>
  </si>
  <si>
    <t>VI.</t>
  </si>
  <si>
    <t>Uitbreiding</t>
  </si>
  <si>
    <r>
      <rPr>
        <b/>
        <sz val="10"/>
        <rFont val="Calibri"/>
        <family val="2"/>
      </rPr>
      <t>Instructie</t>
    </r>
    <r>
      <rPr>
        <sz val="10"/>
        <rFont val="Calibri"/>
        <family val="2"/>
      </rPr>
      <t>: Alle bedragen inclusief reis- en verblijfskosten en overige mogelijke onkosten.</t>
    </r>
  </si>
  <si>
    <t>Tabblad 3 "Totaal" betreft de totale inschrijfprijs. Deze dient door inschrijver te worden ingevuld op basis van de tabbladen I. Software, II. Implementatie, III. Diensten, IV. Hostingen en V. Uitbreiding en VI. Overig. Het is de verantwoordelijkheid van de inschrijver dat de prijzen op een juiste en volledige manier worden ingevuld. Deze prijzen hebben een gewicht conform hetgeen beschreven staat in het tabblad 3 "Totaal". De "Totale inschrijfprijs" is de prijs die geplaatst wordt in de formule van de beste prijs kwaliteit verhouding, zie paragraaf 6.1 van de UtI.</t>
  </si>
  <si>
    <t>Module Frontoffice portaal</t>
  </si>
  <si>
    <t>Gemeente van 0 tot en met 40.000 inwoners</t>
  </si>
  <si>
    <t>Gemeente van 40.001 tot en met 70.000 inwoners</t>
  </si>
  <si>
    <t>Gemeente van 70.001 tot en met 100.000 inwoners</t>
  </si>
  <si>
    <t>Gemeente van 100.001 of meer inwoners</t>
  </si>
  <si>
    <r>
      <t xml:space="preserve">Zie veld </t>
    </r>
    <r>
      <rPr>
        <b/>
        <sz val="10"/>
        <color theme="1"/>
        <rFont val="Calibri"/>
        <family val="2"/>
      </rPr>
      <t>C22</t>
    </r>
  </si>
  <si>
    <r>
      <t xml:space="preserve">Zie veld </t>
    </r>
    <r>
      <rPr>
        <b/>
        <sz val="10"/>
        <color theme="1"/>
        <rFont val="Calibri"/>
        <family val="2"/>
      </rPr>
      <t>E15</t>
    </r>
  </si>
  <si>
    <t>Totale kosten voor uitbreiding van de vier (4) items samen:</t>
  </si>
  <si>
    <r>
      <t xml:space="preserve">Tabblad 8 "V. Uitbreiding": In dit tabblad dient u uw prijs op te geven voor de uitbreiding dienstverlening, die is opgedeeld in een gemeente van 0 tot en met 40.000 inwoners, met een inwonersaantal van 40.001 tot en met 70.000, met een inwonersaantal van 70.001 tot en met 100.000 inwoners en met 100.001 of meer inwoners. Dit conform de Uitnodiging van Inschrijving en haar bijlagen (waaronder het pve). U wordt gevraagd voor alle </t>
    </r>
    <r>
      <rPr>
        <b/>
        <sz val="10"/>
        <color theme="1"/>
        <rFont val="Calibri"/>
        <family val="2"/>
        <scheme val="minor"/>
      </rPr>
      <t>vier</t>
    </r>
    <r>
      <rPr>
        <sz val="10"/>
        <color theme="1"/>
        <rFont val="Calibri"/>
        <family val="2"/>
        <scheme val="minor"/>
      </rPr>
      <t xml:space="preserve"> een prijs op te geven </t>
    </r>
    <r>
      <rPr>
        <b/>
        <sz val="10"/>
        <color theme="1"/>
        <rFont val="Calibri"/>
        <family val="2"/>
        <scheme val="minor"/>
      </rPr>
      <t>per jaar</t>
    </r>
    <r>
      <rPr>
        <sz val="10"/>
        <color theme="1"/>
        <rFont val="Calibri"/>
        <family val="2"/>
        <scheme val="minor"/>
      </rPr>
      <t xml:space="preserve">, alle prijzen dienen inclusief alle benodigde software, </t>
    </r>
    <r>
      <rPr>
        <b/>
        <sz val="10"/>
        <color theme="1"/>
        <rFont val="Calibri"/>
        <family val="2"/>
        <scheme val="minor"/>
      </rPr>
      <t>eenmalige implementatie,</t>
    </r>
    <r>
      <rPr>
        <sz val="10"/>
        <color theme="1"/>
        <rFont val="Calibri"/>
        <family val="2"/>
        <scheme val="minor"/>
      </rPr>
      <t xml:space="preserve"> alle benodigde licenties en de onderhoudscategorieen genoemd in paragraaf 3.6.1 van de SLA.</t>
    </r>
  </si>
  <si>
    <r>
      <t xml:space="preserve">Tabblad 8 "V. Uitbreiding": voor de beoordeling van de totale inschrijfprijs wordt uw prijs </t>
    </r>
    <r>
      <rPr>
        <b/>
        <sz val="10"/>
        <color theme="1"/>
        <rFont val="Calibri"/>
        <family val="2"/>
        <scheme val="minor"/>
      </rPr>
      <t>per jaar</t>
    </r>
    <r>
      <rPr>
        <sz val="10"/>
        <color theme="1"/>
        <rFont val="Calibri"/>
        <family val="2"/>
        <scheme val="minor"/>
      </rPr>
      <t xml:space="preserve"> voor een gemeente met een inwonersaantal tot en met 40.000 inwoners maal drie (3) gedaan, voor een gemeente met een inwonersaantal van 40.001 tot en met 70.000 inwoners maal vijf (5) gedaan, voor een gemeente met een inwonersaantal van 70.001 tot en met 100.000 inwoners maal twee (2) gedaan en voor een gemeente met een inwonersaantal van 100.001 of meer maal twee (2). Deze </t>
    </r>
    <r>
      <rPr>
        <b/>
        <sz val="10"/>
        <color theme="1"/>
        <rFont val="Calibri"/>
        <family val="2"/>
        <scheme val="minor"/>
      </rPr>
      <t>vier</t>
    </r>
    <r>
      <rPr>
        <sz val="10"/>
        <color theme="1"/>
        <rFont val="Calibri"/>
        <family val="2"/>
        <scheme val="minor"/>
      </rPr>
      <t xml:space="preserve"> getallen worden bij elkaar opgeteld en dat is het totaalbedrag voor uitbreiding dienstverlening.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</si>
</sst>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
    <numFmt numFmtId="165" formatCode="#,##0.00_-"/>
    <numFmt numFmtId="166" formatCode="0_ ;[Red]\-0\ "/>
    <numFmt numFmtId="167" formatCode="&quot;€&quot;\ #,##0.00"/>
  </numFmts>
  <fonts count="15" x14ac:knownFonts="1">
    <font>
      <sz val="11"/>
      <color theme="1"/>
      <name val="Calibri"/>
      <family val="2"/>
      <scheme val="minor"/>
    </font>
    <font>
      <sz val="11"/>
      <color theme="1"/>
      <name val="Calibri"/>
      <family val="2"/>
      <scheme val="minor"/>
    </font>
    <font>
      <sz val="9"/>
      <color theme="1"/>
      <name val="Arial"/>
      <family val="2"/>
    </font>
    <font>
      <b/>
      <i/>
      <sz val="9"/>
      <color theme="1"/>
      <name val="Arial"/>
      <family val="2"/>
    </font>
    <font>
      <b/>
      <sz val="10"/>
      <color theme="1"/>
      <name val="Calibri"/>
      <family val="2"/>
    </font>
    <font>
      <sz val="10"/>
      <color theme="1"/>
      <name val="Calibri"/>
      <family val="2"/>
    </font>
    <font>
      <b/>
      <i/>
      <sz val="10"/>
      <color theme="1"/>
      <name val="Calibri"/>
      <family val="2"/>
    </font>
    <font>
      <i/>
      <sz val="10"/>
      <color theme="1"/>
      <name val="Calibri"/>
      <family val="2"/>
    </font>
    <font>
      <i/>
      <sz val="10"/>
      <color rgb="FFFF0000"/>
      <name val="Calibri"/>
      <family val="2"/>
    </font>
    <font>
      <sz val="10"/>
      <name val="Calibri"/>
      <family val="2"/>
    </font>
    <font>
      <sz val="10"/>
      <color theme="1"/>
      <name val="Calibri"/>
      <family val="2"/>
      <scheme val="minor"/>
    </font>
    <font>
      <i/>
      <sz val="10"/>
      <name val="Calibri"/>
      <family val="2"/>
    </font>
    <font>
      <b/>
      <sz val="10"/>
      <name val="Calibri"/>
      <family val="2"/>
    </font>
    <font>
      <b/>
      <sz val="10"/>
      <color theme="1"/>
      <name val="Calibri"/>
      <family val="2"/>
      <scheme val="minor"/>
    </font>
    <font>
      <sz val="10"/>
      <color rgb="FF000000"/>
      <name val="Calibri"/>
      <family val="2"/>
      <scheme val="minor"/>
    </font>
  </fonts>
  <fills count="9">
    <fill>
      <patternFill patternType="none"/>
    </fill>
    <fill>
      <patternFill patternType="gray125"/>
    </fill>
    <fill>
      <patternFill patternType="solid">
        <fgColor rgb="FFFFFF99"/>
        <bgColor indexed="64"/>
      </patternFill>
    </fill>
    <fill>
      <patternFill patternType="solid">
        <fgColor indexed="22"/>
        <bgColor indexed="64"/>
      </patternFill>
    </fill>
    <fill>
      <patternFill patternType="solid">
        <fgColor rgb="FF66FFFF"/>
        <bgColor indexed="64"/>
      </patternFill>
    </fill>
    <fill>
      <patternFill patternType="solid">
        <fgColor theme="2" tint="-0.249977111117893"/>
        <bgColor indexed="64"/>
      </patternFill>
    </fill>
    <fill>
      <patternFill patternType="solid">
        <fgColor rgb="FFFFC000"/>
        <bgColor indexed="64"/>
      </patternFill>
    </fill>
    <fill>
      <patternFill patternType="solid">
        <fgColor rgb="FF0070C0"/>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ck">
        <color auto="1"/>
      </left>
      <right style="thick">
        <color auto="1"/>
      </right>
      <top style="thick">
        <color auto="1"/>
      </top>
      <bottom style="thick">
        <color auto="1"/>
      </bottom>
      <diagonal/>
    </border>
    <border>
      <left style="thin">
        <color auto="1"/>
      </left>
      <right style="thin">
        <color indexed="64"/>
      </right>
      <top style="thick">
        <color auto="1"/>
      </top>
      <bottom style="thin">
        <color auto="1"/>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178">
    <xf numFmtId="0" fontId="0" fillId="0" borderId="0" xfId="0"/>
    <xf numFmtId="0" fontId="2" fillId="0" borderId="0" xfId="0" applyFont="1"/>
    <xf numFmtId="0" fontId="2" fillId="0" borderId="0" xfId="0" applyFont="1" applyFill="1"/>
    <xf numFmtId="0" fontId="3" fillId="0" borderId="0" xfId="0" applyFont="1"/>
    <xf numFmtId="0" fontId="2" fillId="0" borderId="0" xfId="0" applyFont="1" applyAlignment="1">
      <alignment vertical="top"/>
    </xf>
    <xf numFmtId="0" fontId="2" fillId="0" borderId="0" xfId="0" applyFont="1" applyFill="1" applyAlignment="1">
      <alignment vertical="top"/>
    </xf>
    <xf numFmtId="0" fontId="3" fillId="0" borderId="0" xfId="0" applyFont="1" applyAlignment="1">
      <alignment vertical="top"/>
    </xf>
    <xf numFmtId="0" fontId="0" fillId="0" borderId="0" xfId="0" applyAlignment="1">
      <alignment vertical="top"/>
    </xf>
    <xf numFmtId="0" fontId="4" fillId="0" borderId="0" xfId="0" applyFont="1" applyAlignment="1">
      <alignment vertical="top"/>
    </xf>
    <xf numFmtId="0" fontId="5" fillId="0" borderId="0" xfId="0" applyFont="1" applyAlignment="1">
      <alignment vertical="top"/>
    </xf>
    <xf numFmtId="0" fontId="5" fillId="2" borderId="0" xfId="0" applyFont="1" applyFill="1" applyAlignment="1">
      <alignment vertical="top"/>
    </xf>
    <xf numFmtId="0" fontId="4" fillId="0" borderId="0" xfId="0" applyFont="1" applyFill="1" applyAlignment="1">
      <alignment vertical="top"/>
    </xf>
    <xf numFmtId="0" fontId="5" fillId="0" borderId="0" xfId="0" applyFont="1" applyFill="1" applyAlignment="1">
      <alignment vertical="top"/>
    </xf>
    <xf numFmtId="0" fontId="6" fillId="0" borderId="0" xfId="0" applyFont="1" applyAlignment="1">
      <alignment vertical="top"/>
    </xf>
    <xf numFmtId="0" fontId="7" fillId="0" borderId="0" xfId="0" applyFont="1" applyAlignment="1">
      <alignment vertical="top"/>
    </xf>
    <xf numFmtId="0" fontId="8" fillId="2" borderId="0" xfId="0" applyFont="1" applyFill="1" applyAlignment="1">
      <alignment vertical="top"/>
    </xf>
    <xf numFmtId="0" fontId="7" fillId="4" borderId="0" xfId="0" applyFont="1" applyFill="1" applyAlignment="1">
      <alignment vertical="top"/>
    </xf>
    <xf numFmtId="0" fontId="7" fillId="5" borderId="0" xfId="0" applyFont="1" applyFill="1" applyAlignment="1">
      <alignment vertical="top"/>
    </xf>
    <xf numFmtId="0" fontId="5" fillId="2" borderId="2" xfId="0" applyFont="1" applyFill="1" applyBorder="1" applyAlignment="1">
      <alignment vertical="top"/>
    </xf>
    <xf numFmtId="0" fontId="5" fillId="2" borderId="3" xfId="0" applyFont="1" applyFill="1" applyBorder="1" applyAlignment="1">
      <alignment vertical="top"/>
    </xf>
    <xf numFmtId="0" fontId="5" fillId="2" borderId="4" xfId="0" applyFont="1" applyFill="1" applyBorder="1" applyAlignment="1">
      <alignment vertical="top"/>
    </xf>
    <xf numFmtId="0" fontId="9" fillId="0" borderId="0" xfId="0" applyFont="1" applyAlignment="1">
      <alignment vertical="top"/>
    </xf>
    <xf numFmtId="0" fontId="5" fillId="0" borderId="0" xfId="0" applyFont="1" applyFill="1" applyBorder="1" applyAlignment="1">
      <alignment vertical="top"/>
    </xf>
    <xf numFmtId="0" fontId="5" fillId="0" borderId="0" xfId="0" applyFont="1" applyBorder="1" applyAlignment="1">
      <alignment vertical="top"/>
    </xf>
    <xf numFmtId="0" fontId="4" fillId="0" borderId="0" xfId="0" applyFont="1" applyAlignment="1">
      <alignment horizontal="right" vertical="top"/>
    </xf>
    <xf numFmtId="0" fontId="5" fillId="0" borderId="0" xfId="0" applyFont="1" applyAlignment="1">
      <alignment horizontal="center" vertical="top"/>
    </xf>
    <xf numFmtId="9" fontId="5" fillId="0" borderId="1" xfId="0" applyNumberFormat="1" applyFont="1" applyBorder="1" applyAlignment="1">
      <alignment horizontal="center" vertical="top"/>
    </xf>
    <xf numFmtId="9" fontId="5" fillId="0" borderId="0" xfId="0" applyNumberFormat="1" applyFont="1" applyAlignment="1">
      <alignment horizontal="center" vertical="top"/>
    </xf>
    <xf numFmtId="166" fontId="5" fillId="0" borderId="0" xfId="0" applyNumberFormat="1" applyFont="1" applyAlignment="1">
      <alignment vertical="top"/>
    </xf>
    <xf numFmtId="0" fontId="9" fillId="0" borderId="0" xfId="0" applyFont="1" applyAlignment="1">
      <alignment horizontal="center" vertical="top"/>
    </xf>
    <xf numFmtId="0" fontId="9" fillId="0" borderId="0" xfId="0" applyFont="1" applyBorder="1" applyAlignment="1">
      <alignment vertical="top"/>
    </xf>
    <xf numFmtId="164" fontId="12" fillId="0" borderId="0" xfId="0" applyNumberFormat="1" applyFont="1" applyFill="1" applyBorder="1" applyAlignment="1">
      <alignment horizontal="center" vertical="top"/>
    </xf>
    <xf numFmtId="165" fontId="12" fillId="0" borderId="0" xfId="0" applyNumberFormat="1" applyFont="1" applyFill="1" applyBorder="1" applyAlignment="1">
      <alignment horizontal="center" vertical="top"/>
    </xf>
    <xf numFmtId="0" fontId="4" fillId="0" borderId="0" xfId="0" applyFont="1" applyAlignment="1">
      <alignment horizontal="center" vertical="top"/>
    </xf>
    <xf numFmtId="0" fontId="4" fillId="0" borderId="0" xfId="0" applyFont="1" applyFill="1" applyBorder="1" applyAlignment="1">
      <alignment horizontal="center" vertical="top"/>
    </xf>
    <xf numFmtId="167" fontId="5" fillId="0" borderId="0" xfId="0" applyNumberFormat="1" applyFont="1" applyBorder="1" applyAlignment="1">
      <alignment vertical="top"/>
    </xf>
    <xf numFmtId="167" fontId="4" fillId="4" borderId="1" xfId="0" applyNumberFormat="1" applyFont="1" applyFill="1" applyBorder="1" applyAlignment="1">
      <alignment horizontal="center" vertical="top"/>
    </xf>
    <xf numFmtId="0" fontId="10" fillId="0" borderId="0" xfId="0" applyFont="1" applyAlignment="1">
      <alignment horizontal="left" vertical="top"/>
    </xf>
    <xf numFmtId="0" fontId="5" fillId="0" borderId="0" xfId="0" applyFont="1" applyBorder="1" applyAlignment="1">
      <alignment horizontal="center" vertical="top"/>
    </xf>
    <xf numFmtId="0" fontId="5" fillId="0" borderId="0" xfId="0" applyFont="1" applyFill="1" applyBorder="1" applyAlignment="1">
      <alignment horizontal="center" vertical="top"/>
    </xf>
    <xf numFmtId="167" fontId="5" fillId="2" borderId="1" xfId="0" applyNumberFormat="1" applyFont="1" applyFill="1" applyBorder="1" applyAlignment="1">
      <alignment horizontal="center" vertical="top"/>
    </xf>
    <xf numFmtId="167" fontId="5" fillId="0" borderId="0" xfId="0" applyNumberFormat="1" applyFont="1" applyBorder="1" applyAlignment="1">
      <alignment horizontal="center" vertical="top"/>
    </xf>
    <xf numFmtId="167" fontId="5" fillId="0" borderId="0" xfId="0" applyNumberFormat="1" applyFont="1" applyFill="1" applyBorder="1" applyAlignment="1">
      <alignment horizontal="center" vertical="top"/>
    </xf>
    <xf numFmtId="0" fontId="5" fillId="0" borderId="0" xfId="0" applyFont="1" applyAlignment="1"/>
    <xf numFmtId="0" fontId="5" fillId="0" borderId="0" xfId="0" applyFont="1" applyFill="1" applyAlignment="1"/>
    <xf numFmtId="9" fontId="5" fillId="0" borderId="0" xfId="0" applyNumberFormat="1" applyFont="1" applyAlignment="1">
      <alignment horizontal="center"/>
    </xf>
    <xf numFmtId="9" fontId="5" fillId="5" borderId="1" xfId="1" applyFont="1" applyFill="1" applyBorder="1" applyAlignment="1">
      <alignment horizontal="center" vertical="top"/>
    </xf>
    <xf numFmtId="0" fontId="5" fillId="0" borderId="0" xfId="0" applyFont="1" applyFill="1" applyAlignment="1">
      <alignment horizontal="center" vertical="top"/>
    </xf>
    <xf numFmtId="167" fontId="5" fillId="0" borderId="0" xfId="0" applyNumberFormat="1" applyFont="1" applyAlignment="1">
      <alignment horizontal="center" vertical="top"/>
    </xf>
    <xf numFmtId="167" fontId="5" fillId="0" borderId="0" xfId="0" applyNumberFormat="1" applyFont="1" applyFill="1" applyAlignment="1">
      <alignment horizontal="center" vertical="top"/>
    </xf>
    <xf numFmtId="0" fontId="5" fillId="0" borderId="0" xfId="0" applyFont="1" applyFill="1" applyAlignment="1">
      <alignment horizontal="center" vertical="top" wrapText="1"/>
    </xf>
    <xf numFmtId="167" fontId="4" fillId="0" borderId="5" xfId="0" applyNumberFormat="1" applyFont="1" applyFill="1" applyBorder="1" applyAlignment="1">
      <alignment horizontal="center" vertical="top"/>
    </xf>
    <xf numFmtId="0" fontId="4" fillId="0" borderId="0" xfId="0" applyFont="1" applyFill="1" applyAlignment="1">
      <alignment horizontal="center" vertical="top"/>
    </xf>
    <xf numFmtId="0" fontId="5" fillId="0" borderId="6" xfId="0" applyFont="1" applyFill="1" applyBorder="1" applyAlignment="1">
      <alignment vertical="top"/>
    </xf>
    <xf numFmtId="167" fontId="9" fillId="2" borderId="1" xfId="0" applyNumberFormat="1" applyFont="1" applyFill="1" applyBorder="1" applyAlignment="1">
      <alignment horizontal="center" vertical="top"/>
    </xf>
    <xf numFmtId="0" fontId="11" fillId="0" borderId="0" xfId="0" applyFont="1" applyBorder="1" applyAlignment="1">
      <alignment horizontal="center" vertical="top"/>
    </xf>
    <xf numFmtId="38" fontId="5" fillId="0" borderId="0" xfId="0" applyNumberFormat="1" applyFont="1" applyFill="1" applyAlignment="1">
      <alignment horizontal="center" vertical="top"/>
    </xf>
    <xf numFmtId="0" fontId="7" fillId="0" borderId="0" xfId="0" applyFont="1" applyBorder="1" applyAlignment="1">
      <alignment horizontal="center" vertical="top"/>
    </xf>
    <xf numFmtId="166" fontId="5" fillId="0" borderId="0" xfId="0" applyNumberFormat="1" applyFont="1" applyBorder="1" applyAlignment="1">
      <alignment horizontal="center" vertical="top"/>
    </xf>
    <xf numFmtId="0" fontId="4" fillId="0" borderId="0" xfId="0" applyFont="1" applyAlignment="1">
      <alignment horizontal="left" vertical="top"/>
    </xf>
    <xf numFmtId="167" fontId="4" fillId="4" borderId="7" xfId="0" applyNumberFormat="1" applyFont="1" applyFill="1" applyBorder="1" applyAlignment="1">
      <alignment horizontal="center" vertical="top"/>
    </xf>
    <xf numFmtId="167" fontId="5" fillId="4" borderId="1" xfId="0" applyNumberFormat="1" applyFont="1" applyFill="1" applyBorder="1" applyAlignment="1">
      <alignment horizontal="center" vertical="center"/>
    </xf>
    <xf numFmtId="167" fontId="5" fillId="0" borderId="0" xfId="0" applyNumberFormat="1" applyFont="1" applyFill="1" applyBorder="1" applyAlignment="1">
      <alignment horizontal="center" vertical="center"/>
    </xf>
    <xf numFmtId="167" fontId="4" fillId="0" borderId="0" xfId="0" applyNumberFormat="1" applyFont="1" applyFill="1" applyBorder="1" applyAlignment="1">
      <alignment horizontal="center" vertical="top"/>
    </xf>
    <xf numFmtId="167" fontId="4" fillId="4" borderId="1" xfId="0" applyNumberFormat="1" applyFont="1" applyFill="1" applyBorder="1" applyAlignment="1">
      <alignment horizontal="center" vertical="center"/>
    </xf>
    <xf numFmtId="164" fontId="12" fillId="4" borderId="1" xfId="0" applyNumberFormat="1" applyFont="1" applyFill="1" applyBorder="1" applyAlignment="1">
      <alignment horizontal="center" vertical="top"/>
    </xf>
    <xf numFmtId="0" fontId="4" fillId="0" borderId="0" xfId="0" applyFont="1" applyAlignment="1">
      <alignment horizontal="center" vertical="top"/>
    </xf>
    <xf numFmtId="0" fontId="4" fillId="0" borderId="0" xfId="0" applyFont="1" applyFill="1" applyAlignment="1">
      <alignment horizontal="left" vertical="top"/>
    </xf>
    <xf numFmtId="0" fontId="0" fillId="0" borderId="0" xfId="0" applyAlignment="1">
      <alignment horizontal="center"/>
    </xf>
    <xf numFmtId="0" fontId="0" fillId="0" borderId="0" xfId="0" applyFill="1"/>
    <xf numFmtId="0" fontId="4" fillId="0" borderId="0" xfId="0" applyFont="1" applyFill="1" applyBorder="1" applyAlignment="1">
      <alignment vertical="top"/>
    </xf>
    <xf numFmtId="167" fontId="4" fillId="6" borderId="7" xfId="0" applyNumberFormat="1" applyFont="1" applyFill="1" applyBorder="1" applyAlignment="1">
      <alignment horizontal="center" vertical="top"/>
    </xf>
    <xf numFmtId="0" fontId="7" fillId="0" borderId="0" xfId="0" applyFont="1" applyFill="1" applyAlignment="1">
      <alignment vertical="top"/>
    </xf>
    <xf numFmtId="0" fontId="12" fillId="0" borderId="0" xfId="0" applyFont="1" applyAlignment="1">
      <alignment horizontal="left" vertical="top"/>
    </xf>
    <xf numFmtId="0" fontId="5" fillId="0" borderId="22" xfId="0" applyFont="1" applyBorder="1" applyAlignment="1">
      <alignment horizontal="center" vertical="top"/>
    </xf>
    <xf numFmtId="0" fontId="5" fillId="0" borderId="22" xfId="0" applyFont="1" applyBorder="1" applyAlignment="1">
      <alignment vertical="top"/>
    </xf>
    <xf numFmtId="9" fontId="5" fillId="4" borderId="22" xfId="0" applyNumberFormat="1" applyFont="1" applyFill="1" applyBorder="1" applyAlignment="1">
      <alignment horizontal="center" vertical="top"/>
    </xf>
    <xf numFmtId="167" fontId="5" fillId="4" borderId="22" xfId="0" applyNumberFormat="1" applyFont="1" applyFill="1" applyBorder="1" applyAlignment="1">
      <alignment horizontal="center" vertical="top"/>
    </xf>
    <xf numFmtId="0" fontId="5" fillId="0" borderId="23" xfId="0" applyFont="1" applyBorder="1" applyAlignment="1">
      <alignment horizontal="center" vertical="top"/>
    </xf>
    <xf numFmtId="0" fontId="5" fillId="0" borderId="23" xfId="0" applyFont="1" applyBorder="1" applyAlignment="1">
      <alignment vertical="top"/>
    </xf>
    <xf numFmtId="9" fontId="5" fillId="4" borderId="23" xfId="0" applyNumberFormat="1" applyFont="1" applyFill="1" applyBorder="1" applyAlignment="1">
      <alignment horizontal="center" vertical="top"/>
    </xf>
    <xf numFmtId="167" fontId="5" fillId="4" borderId="23" xfId="0" applyNumberFormat="1" applyFont="1" applyFill="1" applyBorder="1" applyAlignment="1">
      <alignment horizontal="center" vertical="top"/>
    </xf>
    <xf numFmtId="0" fontId="5" fillId="0" borderId="21" xfId="0" applyFont="1" applyBorder="1" applyAlignment="1">
      <alignment horizontal="center" vertical="top"/>
    </xf>
    <xf numFmtId="0" fontId="5" fillId="0" borderId="21" xfId="0" applyFont="1" applyBorder="1" applyAlignment="1">
      <alignment vertical="top"/>
    </xf>
    <xf numFmtId="9" fontId="5" fillId="4" borderId="21" xfId="0" applyNumberFormat="1" applyFont="1" applyFill="1" applyBorder="1" applyAlignment="1">
      <alignment horizontal="center" vertical="top"/>
    </xf>
    <xf numFmtId="167" fontId="5" fillId="4" borderId="21" xfId="0" applyNumberFormat="1" applyFont="1" applyFill="1" applyBorder="1" applyAlignment="1">
      <alignment horizontal="center" vertical="top"/>
    </xf>
    <xf numFmtId="0" fontId="4" fillId="0" borderId="0" xfId="0" applyFont="1" applyAlignment="1">
      <alignment horizontal="center" vertical="top"/>
    </xf>
    <xf numFmtId="0" fontId="12" fillId="4" borderId="1" xfId="0" applyFont="1" applyFill="1" applyBorder="1" applyAlignment="1">
      <alignment horizontal="right" vertical="top"/>
    </xf>
    <xf numFmtId="0" fontId="4" fillId="4" borderId="1" xfId="0" applyFont="1" applyFill="1" applyBorder="1" applyAlignment="1">
      <alignment horizontal="right" vertical="top"/>
    </xf>
    <xf numFmtId="0" fontId="12" fillId="4" borderId="0" xfId="0" applyFont="1" applyFill="1" applyAlignment="1">
      <alignment vertical="top"/>
    </xf>
    <xf numFmtId="0" fontId="6" fillId="4" borderId="0" xfId="0" applyFont="1" applyFill="1" applyAlignment="1">
      <alignment vertical="top"/>
    </xf>
    <xf numFmtId="0" fontId="5" fillId="0" borderId="0" xfId="0" applyFont="1" applyFill="1" applyAlignment="1">
      <alignment horizontal="left" vertical="top"/>
    </xf>
    <xf numFmtId="0" fontId="5" fillId="0" borderId="0" xfId="0" applyFont="1" applyFill="1" applyAlignment="1">
      <alignment horizontal="left" vertical="top" wrapText="1"/>
    </xf>
    <xf numFmtId="167" fontId="4" fillId="0" borderId="5" xfId="0" applyNumberFormat="1" applyFont="1" applyBorder="1" applyAlignment="1">
      <alignment horizontal="center" vertical="top"/>
    </xf>
    <xf numFmtId="167" fontId="5" fillId="0" borderId="0" xfId="0" applyNumberFormat="1" applyFont="1" applyFill="1" applyBorder="1" applyAlignment="1">
      <alignment vertical="top"/>
    </xf>
    <xf numFmtId="0" fontId="9" fillId="0" borderId="0" xfId="0" applyFont="1" applyFill="1" applyAlignment="1">
      <alignment vertical="top"/>
    </xf>
    <xf numFmtId="3" fontId="5" fillId="0" borderId="0" xfId="0" applyNumberFormat="1" applyFont="1" applyFill="1" applyBorder="1" applyAlignment="1">
      <alignment horizontal="center" vertical="top"/>
    </xf>
    <xf numFmtId="167" fontId="12" fillId="0" borderId="0" xfId="0" applyNumberFormat="1" applyFont="1" applyFill="1" applyBorder="1" applyAlignment="1">
      <alignment horizontal="center" vertical="top"/>
    </xf>
    <xf numFmtId="0" fontId="5" fillId="0" borderId="23" xfId="0" applyFont="1" applyFill="1" applyBorder="1" applyAlignment="1">
      <alignment vertical="top"/>
    </xf>
    <xf numFmtId="0" fontId="9" fillId="0" borderId="23" xfId="0" applyFont="1" applyFill="1" applyBorder="1" applyAlignment="1">
      <alignment vertical="top"/>
    </xf>
    <xf numFmtId="0" fontId="9" fillId="0" borderId="21" xfId="0" applyFont="1" applyBorder="1" applyAlignment="1">
      <alignment vertical="top"/>
    </xf>
    <xf numFmtId="167" fontId="9" fillId="2" borderId="21" xfId="0" applyNumberFormat="1" applyFont="1" applyFill="1" applyBorder="1" applyAlignment="1">
      <alignment horizontal="center" vertical="top"/>
    </xf>
    <xf numFmtId="167" fontId="9" fillId="2" borderId="24" xfId="0" applyNumberFormat="1" applyFont="1" applyFill="1" applyBorder="1" applyAlignment="1">
      <alignment horizontal="center" vertical="top"/>
    </xf>
    <xf numFmtId="0" fontId="12" fillId="3" borderId="7" xfId="0" applyFont="1" applyFill="1" applyBorder="1" applyAlignment="1">
      <alignment horizontal="center" vertical="top"/>
    </xf>
    <xf numFmtId="0" fontId="9" fillId="0" borderId="0" xfId="0" applyFont="1"/>
    <xf numFmtId="0" fontId="4" fillId="4" borderId="7" xfId="0" applyFont="1" applyFill="1" applyBorder="1" applyAlignment="1">
      <alignment horizontal="right" vertical="top"/>
    </xf>
    <xf numFmtId="0" fontId="9" fillId="0" borderId="0" xfId="0" applyFont="1" applyAlignment="1">
      <alignment horizontal="left" vertical="top"/>
    </xf>
    <xf numFmtId="0" fontId="4" fillId="4" borderId="1" xfId="0" applyFont="1" applyFill="1" applyBorder="1" applyAlignment="1">
      <alignment horizontal="right" vertical="top"/>
    </xf>
    <xf numFmtId="167" fontId="4" fillId="4" borderId="22" xfId="0" applyNumberFormat="1" applyFont="1" applyFill="1" applyBorder="1" applyAlignment="1">
      <alignment horizontal="center" vertical="top"/>
    </xf>
    <xf numFmtId="167" fontId="4" fillId="4" borderId="23" xfId="0" applyNumberFormat="1" applyFont="1" applyFill="1" applyBorder="1" applyAlignment="1">
      <alignment horizontal="center" vertical="top"/>
    </xf>
    <xf numFmtId="167" fontId="4" fillId="4" borderId="21" xfId="0" applyNumberFormat="1" applyFont="1" applyFill="1" applyBorder="1" applyAlignment="1">
      <alignment horizontal="center" vertical="top"/>
    </xf>
    <xf numFmtId="3" fontId="5" fillId="4" borderId="23" xfId="0" applyNumberFormat="1" applyFont="1" applyFill="1" applyBorder="1" applyAlignment="1">
      <alignment horizontal="center" vertical="top"/>
    </xf>
    <xf numFmtId="167" fontId="12" fillId="4" borderId="21" xfId="0" applyNumberFormat="1" applyFont="1" applyFill="1" applyBorder="1" applyAlignment="1">
      <alignment horizontal="center" vertical="top"/>
    </xf>
    <xf numFmtId="0" fontId="9" fillId="0" borderId="0" xfId="0" applyFont="1" applyBorder="1" applyAlignment="1">
      <alignment horizontal="left" vertical="top" wrapText="1"/>
    </xf>
    <xf numFmtId="0" fontId="4" fillId="0" borderId="0" xfId="0" applyFont="1" applyAlignment="1">
      <alignment horizontal="center" vertical="top"/>
    </xf>
    <xf numFmtId="0" fontId="0" fillId="0" borderId="0" xfId="0" applyFont="1" applyFill="1" applyAlignment="1">
      <alignment vertical="top"/>
    </xf>
    <xf numFmtId="0" fontId="0" fillId="0" borderId="0" xfId="0" applyFont="1" applyFill="1"/>
    <xf numFmtId="167" fontId="5" fillId="0" borderId="0" xfId="0" applyNumberFormat="1" applyFont="1" applyAlignment="1">
      <alignment vertical="top"/>
    </xf>
    <xf numFmtId="0" fontId="9" fillId="0" borderId="0" xfId="0" applyFont="1" applyFill="1" applyBorder="1" applyAlignment="1">
      <alignment horizontal="left" vertical="top"/>
    </xf>
    <xf numFmtId="0" fontId="4" fillId="7" borderId="7" xfId="0" applyFont="1" applyFill="1" applyBorder="1" applyAlignment="1">
      <alignment horizontal="center" vertical="top"/>
    </xf>
    <xf numFmtId="3" fontId="5" fillId="4" borderId="1" xfId="0" applyNumberFormat="1" applyFont="1" applyFill="1" applyBorder="1" applyAlignment="1">
      <alignment horizontal="center" vertical="top"/>
    </xf>
    <xf numFmtId="0" fontId="5" fillId="0" borderId="25" xfId="0" applyFont="1" applyBorder="1" applyAlignment="1">
      <alignment horizontal="center" vertical="top"/>
    </xf>
    <xf numFmtId="0" fontId="5" fillId="0" borderId="25" xfId="0" applyFont="1" applyBorder="1" applyAlignment="1">
      <alignment vertical="top"/>
    </xf>
    <xf numFmtId="9" fontId="5" fillId="4" borderId="25" xfId="0" applyNumberFormat="1" applyFont="1" applyFill="1" applyBorder="1" applyAlignment="1">
      <alignment horizontal="center" vertical="top"/>
    </xf>
    <xf numFmtId="9" fontId="0" fillId="0" borderId="0" xfId="0" applyNumberFormat="1" applyAlignment="1">
      <alignment horizontal="center"/>
    </xf>
    <xf numFmtId="167" fontId="5" fillId="4" borderId="1" xfId="0" applyNumberFormat="1" applyFont="1" applyFill="1" applyBorder="1" applyAlignment="1">
      <alignment horizontal="center" vertical="top"/>
    </xf>
    <xf numFmtId="167" fontId="5" fillId="2" borderId="22" xfId="0" applyNumberFormat="1" applyFont="1" applyFill="1" applyBorder="1" applyAlignment="1">
      <alignment horizontal="center" vertical="top"/>
    </xf>
    <xf numFmtId="167" fontId="5" fillId="2" borderId="23" xfId="0" applyNumberFormat="1" applyFont="1" applyFill="1" applyBorder="1" applyAlignment="1">
      <alignment horizontal="center" vertical="top"/>
    </xf>
    <xf numFmtId="167" fontId="5" fillId="2" borderId="25" xfId="0" applyNumberFormat="1" applyFont="1" applyFill="1" applyBorder="1" applyAlignment="1">
      <alignment horizontal="center" vertical="top"/>
    </xf>
    <xf numFmtId="167" fontId="5" fillId="2" borderId="21" xfId="0" applyNumberFormat="1" applyFont="1" applyFill="1" applyBorder="1" applyAlignment="1">
      <alignment horizontal="center" vertical="top"/>
    </xf>
    <xf numFmtId="0" fontId="10" fillId="0" borderId="9" xfId="0" applyFont="1" applyBorder="1" applyAlignment="1">
      <alignment horizontal="left" vertical="top" wrapText="1"/>
    </xf>
    <xf numFmtId="0" fontId="10" fillId="0" borderId="8"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1" xfId="0" applyFont="1" applyBorder="1" applyAlignment="1">
      <alignment horizontal="left" vertical="top" wrapText="1"/>
    </xf>
    <xf numFmtId="0" fontId="10" fillId="0" borderId="12" xfId="0" applyFont="1" applyBorder="1" applyAlignment="1">
      <alignment horizontal="left" vertical="top" wrapText="1"/>
    </xf>
    <xf numFmtId="0" fontId="10" fillId="0" borderId="11"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12" xfId="0" applyFont="1" applyFill="1" applyBorder="1" applyAlignment="1">
      <alignment horizontal="left" vertical="top" wrapText="1"/>
    </xf>
    <xf numFmtId="0" fontId="10" fillId="0" borderId="13" xfId="0" applyFont="1" applyFill="1" applyBorder="1" applyAlignment="1">
      <alignment horizontal="left" vertical="top" wrapText="1"/>
    </xf>
    <xf numFmtId="0" fontId="10" fillId="0" borderId="3" xfId="0" applyFont="1" applyFill="1" applyBorder="1" applyAlignment="1">
      <alignment horizontal="left" vertical="top" wrapText="1"/>
    </xf>
    <xf numFmtId="0" fontId="10" fillId="0" borderId="14" xfId="0" applyFont="1" applyFill="1" applyBorder="1" applyAlignment="1">
      <alignment horizontal="left" vertical="top" wrapText="1"/>
    </xf>
    <xf numFmtId="0" fontId="10" fillId="0" borderId="13" xfId="0" applyFont="1" applyBorder="1" applyAlignment="1">
      <alignment horizontal="left" vertical="top" wrapText="1"/>
    </xf>
    <xf numFmtId="0" fontId="10" fillId="0" borderId="3" xfId="0" applyFont="1" applyBorder="1" applyAlignment="1">
      <alignment horizontal="left" vertical="top" wrapText="1"/>
    </xf>
    <xf numFmtId="0" fontId="10" fillId="0" borderId="14" xfId="0" applyFont="1" applyBorder="1" applyAlignment="1">
      <alignment horizontal="left" vertical="top" wrapText="1"/>
    </xf>
    <xf numFmtId="0" fontId="10" fillId="0" borderId="15" xfId="0" applyFont="1" applyBorder="1" applyAlignment="1">
      <alignment horizontal="left" vertical="top"/>
    </xf>
    <xf numFmtId="0" fontId="10" fillId="0" borderId="16" xfId="0" applyFont="1" applyBorder="1" applyAlignment="1">
      <alignment horizontal="left" vertical="top"/>
    </xf>
    <xf numFmtId="0" fontId="10" fillId="0" borderId="17" xfId="0" applyFont="1" applyBorder="1" applyAlignment="1">
      <alignment horizontal="left" vertical="top"/>
    </xf>
    <xf numFmtId="0" fontId="14" fillId="0" borderId="13" xfId="0" applyFont="1" applyBorder="1" applyAlignment="1">
      <alignment horizontal="left" vertical="top" wrapText="1"/>
    </xf>
    <xf numFmtId="0" fontId="14" fillId="0" borderId="3" xfId="0" applyFont="1" applyBorder="1" applyAlignment="1">
      <alignment horizontal="left" vertical="top" wrapText="1"/>
    </xf>
    <xf numFmtId="0" fontId="14" fillId="0" borderId="14" xfId="0" applyFont="1" applyBorder="1" applyAlignment="1">
      <alignment horizontal="left" vertical="top" wrapText="1"/>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5" fillId="2" borderId="2" xfId="0" applyFont="1" applyFill="1" applyBorder="1" applyAlignment="1">
      <alignment horizontal="center" vertical="top"/>
    </xf>
    <xf numFmtId="0" fontId="5" fillId="2" borderId="3" xfId="0" applyFont="1" applyFill="1" applyBorder="1" applyAlignment="1">
      <alignment horizontal="center" vertical="top"/>
    </xf>
    <xf numFmtId="0" fontId="5" fillId="2" borderId="4" xfId="0" applyFont="1" applyFill="1" applyBorder="1" applyAlignment="1">
      <alignment horizontal="center" vertical="top"/>
    </xf>
    <xf numFmtId="0" fontId="4" fillId="6" borderId="7" xfId="0" applyFont="1" applyFill="1" applyBorder="1" applyAlignment="1">
      <alignment horizontal="right" vertical="top"/>
    </xf>
    <xf numFmtId="0" fontId="5" fillId="2" borderId="2" xfId="0" applyFont="1" applyFill="1" applyBorder="1" applyAlignment="1">
      <alignment horizontal="left" vertical="top"/>
    </xf>
    <xf numFmtId="0" fontId="5" fillId="2" borderId="3" xfId="0" applyFont="1" applyFill="1" applyBorder="1" applyAlignment="1">
      <alignment horizontal="left" vertical="top"/>
    </xf>
    <xf numFmtId="0" fontId="5" fillId="2" borderId="4" xfId="0" applyFont="1" applyFill="1" applyBorder="1" applyAlignment="1">
      <alignment horizontal="left" vertical="top"/>
    </xf>
    <xf numFmtId="0" fontId="4" fillId="4" borderId="7" xfId="0" applyFont="1" applyFill="1" applyBorder="1" applyAlignment="1">
      <alignment horizontal="right" vertical="top"/>
    </xf>
    <xf numFmtId="0" fontId="4" fillId="0" borderId="0" xfId="0" applyFont="1" applyAlignment="1">
      <alignment horizontal="center" vertical="top"/>
    </xf>
    <xf numFmtId="0" fontId="5" fillId="2" borderId="0" xfId="0" applyFont="1" applyFill="1" applyAlignment="1">
      <alignment horizontal="center" vertical="top"/>
    </xf>
    <xf numFmtId="0" fontId="9" fillId="0" borderId="0" xfId="0" applyFont="1" applyBorder="1" applyAlignment="1">
      <alignment horizontal="left" vertical="top" wrapText="1"/>
    </xf>
    <xf numFmtId="0" fontId="4" fillId="0" borderId="0" xfId="0" applyFont="1" applyFill="1" applyBorder="1" applyAlignment="1">
      <alignment horizontal="right" vertical="top"/>
    </xf>
    <xf numFmtId="0" fontId="4" fillId="4" borderId="21" xfId="0" applyFont="1" applyFill="1" applyBorder="1" applyAlignment="1">
      <alignment horizontal="right" vertical="top"/>
    </xf>
    <xf numFmtId="0" fontId="4" fillId="0" borderId="0" xfId="0" applyFont="1" applyAlignment="1">
      <alignment horizontal="center" vertical="center"/>
    </xf>
    <xf numFmtId="0" fontId="4" fillId="4" borderId="22" xfId="0" applyFont="1" applyFill="1" applyBorder="1" applyAlignment="1">
      <alignment horizontal="right" vertical="top"/>
    </xf>
    <xf numFmtId="0" fontId="4" fillId="4" borderId="23" xfId="0" applyFont="1" applyFill="1" applyBorder="1" applyAlignment="1">
      <alignment horizontal="right" vertical="top"/>
    </xf>
    <xf numFmtId="0" fontId="5" fillId="2" borderId="0" xfId="0" applyFont="1" applyFill="1" applyAlignment="1">
      <alignment horizontal="left" vertical="top"/>
    </xf>
    <xf numFmtId="0" fontId="5" fillId="4" borderId="22" xfId="0" applyFont="1" applyFill="1" applyBorder="1" applyAlignment="1">
      <alignment horizontal="left" vertical="top"/>
    </xf>
    <xf numFmtId="0" fontId="5" fillId="4" borderId="23" xfId="0" applyFont="1" applyFill="1" applyBorder="1" applyAlignment="1">
      <alignment horizontal="left" vertical="top"/>
    </xf>
    <xf numFmtId="0" fontId="10" fillId="8" borderId="13" xfId="0" applyFont="1" applyFill="1" applyBorder="1" applyAlignment="1">
      <alignment horizontal="left" vertical="top" wrapText="1"/>
    </xf>
    <xf numFmtId="0" fontId="10" fillId="8" borderId="3" xfId="0" applyFont="1" applyFill="1" applyBorder="1" applyAlignment="1">
      <alignment horizontal="left" vertical="top" wrapText="1"/>
    </xf>
    <xf numFmtId="0" fontId="10" fillId="8" borderId="14" xfId="0" applyFont="1" applyFill="1" applyBorder="1" applyAlignment="1">
      <alignment horizontal="left" vertical="top" wrapText="1"/>
    </xf>
    <xf numFmtId="0" fontId="5" fillId="8" borderId="22" xfId="0" applyFont="1" applyFill="1" applyBorder="1" applyAlignment="1">
      <alignment horizontal="center" vertical="top"/>
    </xf>
    <xf numFmtId="0" fontId="5" fillId="8" borderId="23" xfId="0" applyFont="1" applyFill="1" applyBorder="1" applyAlignment="1">
      <alignment horizontal="center" vertical="top"/>
    </xf>
  </cellXfs>
  <cellStyles count="2">
    <cellStyle name="Procent" xfId="1" builtinId="5"/>
    <cellStyle name="Standaard" xfId="0" builtinId="0"/>
  </cellStyles>
  <dxfs count="0"/>
  <tableStyles count="0" defaultTableStyle="TableStyleMedium9" defaultPivotStyle="PivotStyleLight16"/>
  <colors>
    <mruColors>
      <color rgb="FF66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426720</xdr:colOff>
      <xdr:row>0</xdr:row>
      <xdr:rowOff>7620</xdr:rowOff>
    </xdr:from>
    <xdr:to>
      <xdr:col>15</xdr:col>
      <xdr:colOff>588010</xdr:colOff>
      <xdr:row>5</xdr:row>
      <xdr:rowOff>169545</xdr:rowOff>
    </xdr:to>
    <xdr:pic>
      <xdr:nvPicPr>
        <xdr:cNvPr id="2" name="Afbeelding 1" descr="Afbeelding met tekst&#10;&#10;Beschrijving is gegenereerd met hoge betrouwbaarheid">
          <a:extLst>
            <a:ext uri="{FF2B5EF4-FFF2-40B4-BE49-F238E27FC236}">
              <a16:creationId xmlns:a16="http://schemas.microsoft.com/office/drawing/2014/main" id="{B06C584D-47C4-4FC9-9BFD-EFEDAA5EFC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34400" y="7620"/>
          <a:ext cx="1410970" cy="1038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10</xdr:col>
      <xdr:colOff>191770</xdr:colOff>
      <xdr:row>2</xdr:row>
      <xdr:rowOff>299085</xdr:rowOff>
    </xdr:to>
    <xdr:pic>
      <xdr:nvPicPr>
        <xdr:cNvPr id="2" name="Afbeelding 1" descr="Afbeelding met tekst&#10;&#10;Beschrijving is gegenereerd met hoge betrouwbaarheid">
          <a:extLst>
            <a:ext uri="{FF2B5EF4-FFF2-40B4-BE49-F238E27FC236}">
              <a16:creationId xmlns:a16="http://schemas.microsoft.com/office/drawing/2014/main" id="{B12B5502-4A0F-438C-8F78-DCC94D06AE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49440" y="0"/>
          <a:ext cx="1410970" cy="10382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
  <sheetViews>
    <sheetView tabSelected="1" workbookViewId="0"/>
  </sheetViews>
  <sheetFormatPr defaultColWidth="9.109375" defaultRowHeight="13.8" x14ac:dyDescent="0.2"/>
  <cols>
    <col min="1" max="1" width="9.109375" style="9"/>
    <col min="2" max="2" width="8.88671875" style="9" customWidth="1"/>
    <col min="3" max="11" width="9.109375" style="9"/>
    <col min="12" max="15" width="9.109375" style="4"/>
    <col min="16" max="16384" width="9.109375" style="1"/>
  </cols>
  <sheetData>
    <row r="1" spans="1:15" x14ac:dyDescent="0.2">
      <c r="A1" s="8" t="s">
        <v>27</v>
      </c>
    </row>
    <row r="2" spans="1:15" x14ac:dyDescent="0.2">
      <c r="A2" s="8" t="s">
        <v>7</v>
      </c>
    </row>
    <row r="3" spans="1:15" x14ac:dyDescent="0.2">
      <c r="A3" s="8" t="s">
        <v>28</v>
      </c>
      <c r="C3" s="10"/>
      <c r="D3" s="10"/>
      <c r="E3" s="10"/>
      <c r="F3" s="10"/>
    </row>
    <row r="4" spans="1:15" s="2" customFormat="1" x14ac:dyDescent="0.2">
      <c r="A4" s="11"/>
      <c r="B4" s="12"/>
      <c r="C4" s="12"/>
      <c r="D4" s="12"/>
      <c r="E4" s="12"/>
      <c r="F4" s="12"/>
      <c r="G4" s="12"/>
      <c r="H4" s="12"/>
      <c r="I4" s="12"/>
      <c r="J4" s="12"/>
      <c r="K4" s="12"/>
      <c r="L4" s="5"/>
      <c r="M4" s="5"/>
      <c r="N4" s="5"/>
      <c r="O4" s="5"/>
    </row>
    <row r="5" spans="1:15" s="3" customFormat="1" x14ac:dyDescent="0.2">
      <c r="A5" s="89" t="s">
        <v>90</v>
      </c>
      <c r="B5" s="90"/>
      <c r="C5" s="90"/>
      <c r="D5" s="90"/>
      <c r="E5" s="13"/>
      <c r="F5" s="13"/>
      <c r="G5" s="13"/>
      <c r="H5" s="13"/>
      <c r="I5" s="13"/>
      <c r="J5" s="13"/>
      <c r="K5" s="13"/>
      <c r="L5" s="6"/>
      <c r="M5" s="6"/>
      <c r="N5" s="6"/>
      <c r="O5" s="6"/>
    </row>
    <row r="8" spans="1:15" s="3" customFormat="1" x14ac:dyDescent="0.2">
      <c r="A8" s="13" t="s">
        <v>122</v>
      </c>
      <c r="B8" s="13"/>
      <c r="C8" s="13"/>
      <c r="D8" s="13"/>
      <c r="E8" s="13"/>
      <c r="F8" s="13"/>
      <c r="G8" s="13"/>
      <c r="H8" s="13"/>
      <c r="I8" s="13"/>
      <c r="J8" s="13"/>
      <c r="K8" s="13"/>
      <c r="L8" s="6"/>
      <c r="M8" s="6"/>
      <c r="N8" s="6"/>
      <c r="O8" s="6"/>
    </row>
    <row r="10" spans="1:15" x14ac:dyDescent="0.2">
      <c r="A10" s="14" t="s">
        <v>18</v>
      </c>
    </row>
    <row r="11" spans="1:15" x14ac:dyDescent="0.2">
      <c r="A11" s="14" t="s">
        <v>16</v>
      </c>
      <c r="B11" s="14"/>
      <c r="C11" s="15"/>
      <c r="D11" s="14" t="s">
        <v>25</v>
      </c>
      <c r="E11" s="14"/>
      <c r="F11" s="14"/>
      <c r="G11" s="14"/>
      <c r="H11" s="14"/>
      <c r="I11" s="14"/>
      <c r="J11" s="14"/>
      <c r="K11" s="14"/>
    </row>
    <row r="12" spans="1:15" x14ac:dyDescent="0.2">
      <c r="A12" s="14" t="s">
        <v>16</v>
      </c>
      <c r="B12" s="14"/>
      <c r="C12" s="16"/>
      <c r="D12" s="14" t="s">
        <v>17</v>
      </c>
      <c r="E12" s="14"/>
      <c r="F12" s="14"/>
      <c r="G12" s="14"/>
      <c r="H12" s="14"/>
      <c r="I12" s="14"/>
      <c r="J12" s="14"/>
      <c r="K12" s="14"/>
    </row>
    <row r="13" spans="1:15" x14ac:dyDescent="0.2">
      <c r="A13" s="14" t="s">
        <v>16</v>
      </c>
      <c r="B13" s="14"/>
      <c r="C13" s="17"/>
      <c r="D13" s="14" t="s">
        <v>26</v>
      </c>
      <c r="E13" s="14"/>
      <c r="F13" s="14"/>
      <c r="G13" s="14"/>
      <c r="H13" s="14"/>
      <c r="I13" s="14"/>
      <c r="J13" s="14"/>
      <c r="K13" s="14"/>
    </row>
  </sheetData>
  <pageMargins left="0.7" right="0.7" top="0.84375" bottom="0.75" header="0.3" footer="0.3"/>
  <pageSetup paperSize="9" orientation="landscape" verticalDpi="0" r:id="rId1"/>
  <headerFooter>
    <oddHeader>&amp;L&amp;"Arial,Standaard"&amp;9Prijsmodel
Futuro / CCB-systeem bijlage bij peceel 1, 2 en 3
Versie 7&amp;R&amp;"Arial,Standaard"&amp;9&lt;Naam aanbieder&gt;</oddHeader>
    <oddFooter>&amp;L&amp;"Arial,Standaard"&amp;9&amp;F&amp;R&amp;"Arial,Standaard"&amp;9Ten geleide
&amp;P/&amp;N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ECE4F-E2CF-4A4E-A2AA-2566BA89A4A7}">
  <dimension ref="A1:G23"/>
  <sheetViews>
    <sheetView workbookViewId="0">
      <selection sqref="A1:G1"/>
    </sheetView>
  </sheetViews>
  <sheetFormatPr defaultRowHeight="14.4" x14ac:dyDescent="0.3"/>
  <cols>
    <col min="1" max="6" width="8.88671875" style="37"/>
    <col min="7" max="7" width="39.109375" style="37" customWidth="1"/>
  </cols>
  <sheetData>
    <row r="1" spans="1:7" ht="28.2" customHeight="1" thickTop="1" x14ac:dyDescent="0.3">
      <c r="A1" s="130" t="s">
        <v>58</v>
      </c>
      <c r="B1" s="131"/>
      <c r="C1" s="131"/>
      <c r="D1" s="131"/>
      <c r="E1" s="131"/>
      <c r="F1" s="131"/>
      <c r="G1" s="132"/>
    </row>
    <row r="2" spans="1:7" ht="30" customHeight="1" x14ac:dyDescent="0.3">
      <c r="A2" s="133" t="s">
        <v>114</v>
      </c>
      <c r="B2" s="134"/>
      <c r="C2" s="134"/>
      <c r="D2" s="134"/>
      <c r="E2" s="134"/>
      <c r="F2" s="134"/>
      <c r="G2" s="135"/>
    </row>
    <row r="3" spans="1:7" ht="72" customHeight="1" x14ac:dyDescent="0.3">
      <c r="A3" s="133" t="s">
        <v>151</v>
      </c>
      <c r="B3" s="134"/>
      <c r="C3" s="134"/>
      <c r="D3" s="134"/>
      <c r="E3" s="134"/>
      <c r="F3" s="134"/>
      <c r="G3" s="135"/>
    </row>
    <row r="4" spans="1:7" ht="68.400000000000006" customHeight="1" x14ac:dyDescent="0.3">
      <c r="A4" s="133" t="s">
        <v>127</v>
      </c>
      <c r="B4" s="134"/>
      <c r="C4" s="134"/>
      <c r="D4" s="134"/>
      <c r="E4" s="134"/>
      <c r="F4" s="134"/>
      <c r="G4" s="135"/>
    </row>
    <row r="5" spans="1:7" ht="55.2" customHeight="1" x14ac:dyDescent="0.3">
      <c r="A5" s="136" t="s">
        <v>123</v>
      </c>
      <c r="B5" s="137"/>
      <c r="C5" s="137"/>
      <c r="D5" s="137"/>
      <c r="E5" s="137"/>
      <c r="F5" s="137"/>
      <c r="G5" s="138"/>
    </row>
    <row r="6" spans="1:7" ht="72" customHeight="1" x14ac:dyDescent="0.3">
      <c r="A6" s="133" t="s">
        <v>91</v>
      </c>
      <c r="B6" s="134"/>
      <c r="C6" s="134"/>
      <c r="D6" s="134"/>
      <c r="E6" s="134"/>
      <c r="F6" s="134"/>
      <c r="G6" s="135"/>
    </row>
    <row r="7" spans="1:7" ht="112.2" customHeight="1" x14ac:dyDescent="0.3">
      <c r="A7" s="142" t="s">
        <v>138</v>
      </c>
      <c r="B7" s="143"/>
      <c r="C7" s="143"/>
      <c r="D7" s="143"/>
      <c r="E7" s="143"/>
      <c r="F7" s="143"/>
      <c r="G7" s="144"/>
    </row>
    <row r="8" spans="1:7" ht="139.80000000000001" customHeight="1" x14ac:dyDescent="0.3">
      <c r="A8" s="133" t="s">
        <v>139</v>
      </c>
      <c r="B8" s="134"/>
      <c r="C8" s="134"/>
      <c r="D8" s="134"/>
      <c r="E8" s="134"/>
      <c r="F8" s="134"/>
      <c r="G8" s="135"/>
    </row>
    <row r="9" spans="1:7" ht="84.6" customHeight="1" x14ac:dyDescent="0.3">
      <c r="A9" s="173" t="s">
        <v>160</v>
      </c>
      <c r="B9" s="174"/>
      <c r="C9" s="174"/>
      <c r="D9" s="174"/>
      <c r="E9" s="174"/>
      <c r="F9" s="174"/>
      <c r="G9" s="175"/>
    </row>
    <row r="10" spans="1:7" ht="82.2" customHeight="1" x14ac:dyDescent="0.3">
      <c r="A10" s="173" t="s">
        <v>161</v>
      </c>
      <c r="B10" s="174"/>
      <c r="C10" s="174"/>
      <c r="D10" s="174"/>
      <c r="E10" s="174"/>
      <c r="F10" s="174"/>
      <c r="G10" s="175"/>
    </row>
    <row r="11" spans="1:7" ht="42" customHeight="1" x14ac:dyDescent="0.3">
      <c r="A11" s="133" t="s">
        <v>142</v>
      </c>
      <c r="B11" s="134"/>
      <c r="C11" s="134"/>
      <c r="D11" s="134"/>
      <c r="E11" s="134"/>
      <c r="F11" s="134"/>
      <c r="G11" s="135"/>
    </row>
    <row r="12" spans="1:7" ht="30.6" customHeight="1" x14ac:dyDescent="0.3">
      <c r="A12" s="142" t="s">
        <v>43</v>
      </c>
      <c r="B12" s="143"/>
      <c r="C12" s="143"/>
      <c r="D12" s="143"/>
      <c r="E12" s="143"/>
      <c r="F12" s="143"/>
      <c r="G12" s="144"/>
    </row>
    <row r="13" spans="1:7" ht="28.2" customHeight="1" x14ac:dyDescent="0.3">
      <c r="A13" s="142" t="s">
        <v>50</v>
      </c>
      <c r="B13" s="143"/>
      <c r="C13" s="143"/>
      <c r="D13" s="143"/>
      <c r="E13" s="143"/>
      <c r="F13" s="143"/>
      <c r="G13" s="144"/>
    </row>
    <row r="14" spans="1:7" ht="28.2" customHeight="1" x14ac:dyDescent="0.3">
      <c r="A14" s="139" t="s">
        <v>59</v>
      </c>
      <c r="B14" s="140"/>
      <c r="C14" s="140"/>
      <c r="D14" s="140"/>
      <c r="E14" s="140"/>
      <c r="F14" s="140"/>
      <c r="G14" s="141"/>
    </row>
    <row r="15" spans="1:7" ht="55.2" customHeight="1" x14ac:dyDescent="0.3">
      <c r="A15" s="139" t="s">
        <v>79</v>
      </c>
      <c r="B15" s="140"/>
      <c r="C15" s="140"/>
      <c r="D15" s="140"/>
      <c r="E15" s="140"/>
      <c r="F15" s="140"/>
      <c r="G15" s="141"/>
    </row>
    <row r="16" spans="1:7" ht="111.6" customHeight="1" x14ac:dyDescent="0.3">
      <c r="A16" s="151" t="s">
        <v>119</v>
      </c>
      <c r="B16" s="152"/>
      <c r="C16" s="152"/>
      <c r="D16" s="152"/>
      <c r="E16" s="152"/>
      <c r="F16" s="152"/>
      <c r="G16" s="153"/>
    </row>
    <row r="17" spans="1:7" ht="30.6" customHeight="1" x14ac:dyDescent="0.3">
      <c r="A17" s="148" t="s">
        <v>84</v>
      </c>
      <c r="B17" s="149"/>
      <c r="C17" s="149"/>
      <c r="D17" s="149"/>
      <c r="E17" s="149"/>
      <c r="F17" s="149"/>
      <c r="G17" s="150"/>
    </row>
    <row r="18" spans="1:7" ht="29.4" customHeight="1" x14ac:dyDescent="0.3">
      <c r="A18" s="142" t="s">
        <v>80</v>
      </c>
      <c r="B18" s="143"/>
      <c r="C18" s="143"/>
      <c r="D18" s="143"/>
      <c r="E18" s="143"/>
      <c r="F18" s="143"/>
      <c r="G18" s="144"/>
    </row>
    <row r="19" spans="1:7" ht="29.4" customHeight="1" x14ac:dyDescent="0.3">
      <c r="A19" s="142" t="s">
        <v>82</v>
      </c>
      <c r="B19" s="143"/>
      <c r="C19" s="143"/>
      <c r="D19" s="143"/>
      <c r="E19" s="143"/>
      <c r="F19" s="143"/>
      <c r="G19" s="144"/>
    </row>
    <row r="20" spans="1:7" ht="27" customHeight="1" x14ac:dyDescent="0.3">
      <c r="A20" s="142" t="s">
        <v>118</v>
      </c>
      <c r="B20" s="143"/>
      <c r="C20" s="143"/>
      <c r="D20" s="143"/>
      <c r="E20" s="143"/>
      <c r="F20" s="143"/>
      <c r="G20" s="144"/>
    </row>
    <row r="21" spans="1:7" ht="27" customHeight="1" x14ac:dyDescent="0.3">
      <c r="A21" s="142" t="s">
        <v>83</v>
      </c>
      <c r="B21" s="143"/>
      <c r="C21" s="143"/>
      <c r="D21" s="143"/>
      <c r="E21" s="143"/>
      <c r="F21" s="143"/>
      <c r="G21" s="144"/>
    </row>
    <row r="22" spans="1:7" ht="15" customHeight="1" thickBot="1" x14ac:dyDescent="0.35">
      <c r="A22" s="145" t="s">
        <v>81</v>
      </c>
      <c r="B22" s="146"/>
      <c r="C22" s="146"/>
      <c r="D22" s="146"/>
      <c r="E22" s="146"/>
      <c r="F22" s="146"/>
      <c r="G22" s="147"/>
    </row>
    <row r="23" spans="1:7" ht="15" thickTop="1" x14ac:dyDescent="0.3"/>
  </sheetData>
  <mergeCells count="22">
    <mergeCell ref="A21:G21"/>
    <mergeCell ref="A20:G20"/>
    <mergeCell ref="A22:G22"/>
    <mergeCell ref="A3:G3"/>
    <mergeCell ref="A4:G4"/>
    <mergeCell ref="A15:G15"/>
    <mergeCell ref="A19:G19"/>
    <mergeCell ref="A18:G18"/>
    <mergeCell ref="A12:G12"/>
    <mergeCell ref="A13:G13"/>
    <mergeCell ref="A17:G17"/>
    <mergeCell ref="A14:G14"/>
    <mergeCell ref="A16:G16"/>
    <mergeCell ref="A7:G7"/>
    <mergeCell ref="A1:G1"/>
    <mergeCell ref="A2:G2"/>
    <mergeCell ref="A6:G6"/>
    <mergeCell ref="A8:G8"/>
    <mergeCell ref="A11:G11"/>
    <mergeCell ref="A5:G5"/>
    <mergeCell ref="A9:G9"/>
    <mergeCell ref="A10:G10"/>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0A7C-2636-44A8-9040-A70A5E626A87}">
  <dimension ref="A1:G17"/>
  <sheetViews>
    <sheetView workbookViewId="0"/>
  </sheetViews>
  <sheetFormatPr defaultRowHeight="14.4" x14ac:dyDescent="0.3"/>
  <cols>
    <col min="1" max="1" width="6.33203125" customWidth="1"/>
    <col min="2" max="2" width="13.44140625" customWidth="1"/>
    <col min="3" max="3" width="20.77734375" customWidth="1"/>
    <col min="4" max="4" width="16.44140625" customWidth="1"/>
    <col min="5" max="5" width="8.88671875" style="68"/>
    <col min="6" max="6" width="20.77734375" customWidth="1"/>
  </cols>
  <sheetData>
    <row r="1" spans="1:7" x14ac:dyDescent="0.3">
      <c r="A1" s="8" t="s">
        <v>27</v>
      </c>
      <c r="B1" s="9"/>
      <c r="C1" s="9"/>
      <c r="D1" s="9"/>
      <c r="E1" s="25"/>
      <c r="F1" s="9"/>
      <c r="G1" s="7"/>
    </row>
    <row r="2" spans="1:7" x14ac:dyDescent="0.3">
      <c r="A2" s="8" t="s">
        <v>30</v>
      </c>
      <c r="B2" s="9"/>
      <c r="C2" s="9"/>
      <c r="D2" s="9"/>
      <c r="E2" s="25"/>
      <c r="F2" s="9"/>
      <c r="G2" s="7"/>
    </row>
    <row r="3" spans="1:7" x14ac:dyDescent="0.3">
      <c r="A3" s="8" t="s">
        <v>28</v>
      </c>
      <c r="B3" s="53"/>
      <c r="C3" s="154"/>
      <c r="D3" s="155"/>
      <c r="E3" s="156"/>
      <c r="F3" s="22"/>
      <c r="G3" s="7"/>
    </row>
    <row r="4" spans="1:7" s="116" customFormat="1" x14ac:dyDescent="0.3">
      <c r="A4" s="12"/>
      <c r="B4" s="22"/>
      <c r="C4" s="39"/>
      <c r="D4" s="39"/>
      <c r="E4" s="39"/>
      <c r="F4" s="22"/>
      <c r="G4" s="115"/>
    </row>
    <row r="5" spans="1:7" x14ac:dyDescent="0.3">
      <c r="A5" s="21" t="s">
        <v>89</v>
      </c>
      <c r="B5" s="9"/>
      <c r="C5" s="9"/>
      <c r="D5" s="9"/>
      <c r="E5" s="25"/>
      <c r="F5" s="9"/>
      <c r="G5" s="7"/>
    </row>
    <row r="6" spans="1:7" ht="15" thickBot="1" x14ac:dyDescent="0.35">
      <c r="A6" s="21"/>
      <c r="B6" s="9"/>
      <c r="C6" s="9"/>
      <c r="D6" s="9"/>
      <c r="E6" s="25"/>
      <c r="F6" s="12"/>
      <c r="G6" s="7"/>
    </row>
    <row r="7" spans="1:7" ht="15.6" thickTop="1" thickBot="1" x14ac:dyDescent="0.35">
      <c r="A7" s="119" t="s">
        <v>14</v>
      </c>
      <c r="B7" s="119" t="s">
        <v>76</v>
      </c>
      <c r="C7" s="119" t="s">
        <v>13</v>
      </c>
      <c r="D7" s="119" t="s">
        <v>77</v>
      </c>
      <c r="E7" s="119" t="s">
        <v>64</v>
      </c>
      <c r="F7" s="119" t="s">
        <v>65</v>
      </c>
      <c r="G7" s="7"/>
    </row>
    <row r="8" spans="1:7" ht="15" thickTop="1" x14ac:dyDescent="0.3">
      <c r="A8" s="74" t="s">
        <v>66</v>
      </c>
      <c r="B8" s="75" t="s">
        <v>71</v>
      </c>
      <c r="C8" s="126"/>
      <c r="D8" s="176" t="s">
        <v>157</v>
      </c>
      <c r="E8" s="76">
        <v>0.25</v>
      </c>
      <c r="F8" s="77">
        <f>SUM(C8/100*25)</f>
        <v>0</v>
      </c>
      <c r="G8" s="7"/>
    </row>
    <row r="9" spans="1:7" x14ac:dyDescent="0.3">
      <c r="A9" s="78" t="s">
        <v>67</v>
      </c>
      <c r="B9" s="79" t="s">
        <v>72</v>
      </c>
      <c r="C9" s="127"/>
      <c r="D9" s="78" t="s">
        <v>129</v>
      </c>
      <c r="E9" s="80">
        <v>0.1</v>
      </c>
      <c r="F9" s="81">
        <f>SUM(C9/100*10)</f>
        <v>0</v>
      </c>
      <c r="G9" s="7"/>
    </row>
    <row r="10" spans="1:7" x14ac:dyDescent="0.3">
      <c r="A10" s="78" t="s">
        <v>68</v>
      </c>
      <c r="B10" s="79" t="s">
        <v>73</v>
      </c>
      <c r="C10" s="127"/>
      <c r="D10" s="78" t="s">
        <v>132</v>
      </c>
      <c r="E10" s="80">
        <v>0.25</v>
      </c>
      <c r="F10" s="81">
        <f t="shared" ref="F10" si="0">SUM(C10/100*25)</f>
        <v>0</v>
      </c>
      <c r="G10" s="7"/>
    </row>
    <row r="11" spans="1:7" x14ac:dyDescent="0.3">
      <c r="A11" s="78" t="s">
        <v>69</v>
      </c>
      <c r="B11" s="79" t="s">
        <v>74</v>
      </c>
      <c r="C11" s="127"/>
      <c r="D11" s="78" t="s">
        <v>141</v>
      </c>
      <c r="E11" s="80">
        <v>0.25</v>
      </c>
      <c r="F11" s="81">
        <f>SUM(C11/100*25)</f>
        <v>0</v>
      </c>
      <c r="G11" s="7"/>
    </row>
    <row r="12" spans="1:7" x14ac:dyDescent="0.3">
      <c r="A12" s="121" t="s">
        <v>70</v>
      </c>
      <c r="B12" s="122" t="s">
        <v>149</v>
      </c>
      <c r="C12" s="128"/>
      <c r="D12" s="177" t="s">
        <v>158</v>
      </c>
      <c r="E12" s="123">
        <v>0.1</v>
      </c>
      <c r="F12" s="81">
        <f>SUM(C12/100*10)</f>
        <v>0</v>
      </c>
      <c r="G12" s="7"/>
    </row>
    <row r="13" spans="1:7" ht="15" thickBot="1" x14ac:dyDescent="0.35">
      <c r="A13" s="82" t="s">
        <v>148</v>
      </c>
      <c r="B13" s="83" t="s">
        <v>75</v>
      </c>
      <c r="C13" s="129"/>
      <c r="D13" s="82" t="s">
        <v>140</v>
      </c>
      <c r="E13" s="84">
        <v>0.05</v>
      </c>
      <c r="F13" s="85">
        <f>SUM(C13/100*5)</f>
        <v>0</v>
      </c>
      <c r="G13" s="7"/>
    </row>
    <row r="14" spans="1:7" ht="15.6" thickTop="1" thickBot="1" x14ac:dyDescent="0.35">
      <c r="A14" s="9"/>
      <c r="B14" s="22"/>
      <c r="C14" s="35"/>
      <c r="D14" s="9"/>
      <c r="E14" s="25"/>
      <c r="F14" s="12"/>
      <c r="G14" s="7"/>
    </row>
    <row r="15" spans="1:7" ht="15.6" thickTop="1" thickBot="1" x14ac:dyDescent="0.35">
      <c r="A15" s="11"/>
      <c r="B15" s="70"/>
      <c r="C15" s="63"/>
      <c r="D15" s="157" t="s">
        <v>53</v>
      </c>
      <c r="E15" s="157"/>
      <c r="F15" s="71">
        <f>SUM(F8:F13)</f>
        <v>0</v>
      </c>
      <c r="G15" s="7"/>
    </row>
    <row r="16" spans="1:7" ht="15" thickTop="1" x14ac:dyDescent="0.3">
      <c r="A16" s="9"/>
      <c r="B16" s="9"/>
      <c r="C16" s="9"/>
      <c r="D16" s="9"/>
      <c r="E16" s="25"/>
      <c r="F16" s="12"/>
      <c r="G16" s="7"/>
    </row>
    <row r="17" spans="5:6" x14ac:dyDescent="0.3">
      <c r="E17" s="124"/>
      <c r="F17" s="69"/>
    </row>
  </sheetData>
  <mergeCells count="2">
    <mergeCell ref="C3:E3"/>
    <mergeCell ref="D15:E15"/>
  </mergeCells>
  <pageMargins left="0.7" right="0.7" top="0.75" bottom="0.75" header="0.3" footer="0.3"/>
  <pageSetup paperSize="9" orientation="portrait" verticalDpi="0" r:id="rId1"/>
  <ignoredErrors>
    <ignoredError sqref="F9"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C9DA3-C4B1-48DA-A6B4-2F4D905E40E6}">
  <dimension ref="A1:K25"/>
  <sheetViews>
    <sheetView workbookViewId="0"/>
  </sheetViews>
  <sheetFormatPr defaultRowHeight="14.4" x14ac:dyDescent="0.3"/>
  <cols>
    <col min="1" max="1" width="48.44140625" style="9" customWidth="1"/>
    <col min="2" max="2" width="2.109375" style="9" customWidth="1"/>
    <col min="3" max="3" width="19.109375" style="9" customWidth="1"/>
    <col min="4" max="4" width="2.77734375" style="9" customWidth="1"/>
    <col min="5" max="11" width="12.77734375" style="9" customWidth="1"/>
  </cols>
  <sheetData>
    <row r="1" spans="1:11" x14ac:dyDescent="0.3">
      <c r="A1" s="8" t="s">
        <v>27</v>
      </c>
    </row>
    <row r="2" spans="1:11" x14ac:dyDescent="0.3">
      <c r="A2" s="8" t="s">
        <v>63</v>
      </c>
    </row>
    <row r="3" spans="1:11" x14ac:dyDescent="0.3">
      <c r="A3" s="8" t="s">
        <v>28</v>
      </c>
      <c r="B3" s="53"/>
      <c r="C3" s="158"/>
      <c r="D3" s="159"/>
      <c r="E3" s="159"/>
      <c r="F3" s="160"/>
      <c r="G3" s="7"/>
      <c r="H3" s="7"/>
      <c r="I3" s="7"/>
      <c r="J3"/>
      <c r="K3"/>
    </row>
    <row r="4" spans="1:11" s="116" customFormat="1" x14ac:dyDescent="0.3">
      <c r="A4" s="12"/>
      <c r="B4" s="22"/>
      <c r="C4" s="39"/>
      <c r="D4" s="39"/>
      <c r="E4" s="39"/>
      <c r="F4" s="39"/>
      <c r="G4" s="115"/>
      <c r="H4" s="115"/>
      <c r="I4" s="115"/>
    </row>
    <row r="5" spans="1:11" x14ac:dyDescent="0.3">
      <c r="A5" s="21" t="s">
        <v>89</v>
      </c>
    </row>
    <row r="6" spans="1:11" x14ac:dyDescent="0.3">
      <c r="A6" s="95" t="s">
        <v>128</v>
      </c>
    </row>
    <row r="7" spans="1:11" x14ac:dyDescent="0.3">
      <c r="A7" s="95"/>
    </row>
    <row r="8" spans="1:11" x14ac:dyDescent="0.3">
      <c r="A8" s="21"/>
      <c r="C8" s="66" t="s">
        <v>60</v>
      </c>
      <c r="E8" s="66" t="s">
        <v>60</v>
      </c>
      <c r="F8" s="66" t="s">
        <v>60</v>
      </c>
      <c r="G8" s="66" t="s">
        <v>60</v>
      </c>
      <c r="H8" s="66" t="s">
        <v>60</v>
      </c>
      <c r="I8" s="66" t="s">
        <v>60</v>
      </c>
      <c r="J8" s="66" t="s">
        <v>60</v>
      </c>
      <c r="K8" s="66" t="s">
        <v>60</v>
      </c>
    </row>
    <row r="9" spans="1:11" x14ac:dyDescent="0.3">
      <c r="A9" s="33" t="s">
        <v>14</v>
      </c>
      <c r="B9" s="33"/>
      <c r="C9" s="66" t="s">
        <v>8</v>
      </c>
      <c r="E9" s="66" t="s">
        <v>9</v>
      </c>
      <c r="F9" s="66" t="s">
        <v>10</v>
      </c>
      <c r="G9" s="66" t="s">
        <v>21</v>
      </c>
      <c r="H9" s="66" t="s">
        <v>22</v>
      </c>
      <c r="I9" s="66" t="s">
        <v>23</v>
      </c>
      <c r="J9" s="66" t="s">
        <v>24</v>
      </c>
      <c r="K9" s="66" t="s">
        <v>61</v>
      </c>
    </row>
    <row r="10" spans="1:11" x14ac:dyDescent="0.3">
      <c r="A10" s="9" t="s">
        <v>51</v>
      </c>
      <c r="B10" s="22"/>
      <c r="C10" s="40"/>
      <c r="D10" s="48"/>
      <c r="E10" s="40"/>
      <c r="F10" s="40"/>
      <c r="G10" s="40"/>
      <c r="H10" s="40"/>
      <c r="I10" s="40"/>
      <c r="J10" s="40"/>
      <c r="K10" s="40"/>
    </row>
    <row r="11" spans="1:11" x14ac:dyDescent="0.3">
      <c r="B11" s="22"/>
      <c r="C11" s="41"/>
      <c r="D11" s="48"/>
      <c r="E11" s="41"/>
      <c r="F11" s="41"/>
      <c r="G11" s="41"/>
      <c r="H11" s="41"/>
      <c r="I11" s="41"/>
      <c r="J11" s="41"/>
      <c r="K11" s="41"/>
    </row>
    <row r="12" spans="1:11" x14ac:dyDescent="0.3">
      <c r="A12" s="9" t="s">
        <v>40</v>
      </c>
      <c r="B12" s="22"/>
      <c r="C12" s="40"/>
      <c r="D12" s="48"/>
      <c r="E12" s="40"/>
      <c r="F12" s="40"/>
      <c r="G12" s="40"/>
      <c r="H12" s="40"/>
      <c r="I12" s="40"/>
      <c r="J12" s="40"/>
      <c r="K12" s="40"/>
    </row>
    <row r="13" spans="1:11" x14ac:dyDescent="0.3">
      <c r="A13" s="9" t="s">
        <v>152</v>
      </c>
      <c r="B13" s="22"/>
      <c r="C13" s="40"/>
      <c r="D13" s="48"/>
      <c r="E13" s="40"/>
      <c r="F13" s="40"/>
      <c r="G13" s="40"/>
      <c r="H13" s="40"/>
      <c r="I13" s="40"/>
      <c r="J13" s="40"/>
      <c r="K13" s="40"/>
    </row>
    <row r="14" spans="1:11" x14ac:dyDescent="0.3">
      <c r="A14" s="9" t="s">
        <v>41</v>
      </c>
      <c r="B14" s="22"/>
      <c r="C14" s="40"/>
      <c r="D14" s="48"/>
      <c r="E14" s="40"/>
      <c r="F14" s="40"/>
      <c r="G14" s="40"/>
      <c r="H14" s="40"/>
      <c r="I14" s="40"/>
      <c r="J14" s="40"/>
      <c r="K14" s="40"/>
    </row>
    <row r="15" spans="1:11" x14ac:dyDescent="0.3">
      <c r="A15" s="9" t="s">
        <v>42</v>
      </c>
      <c r="B15" s="22"/>
      <c r="C15" s="40"/>
      <c r="D15" s="48"/>
      <c r="E15" s="40"/>
      <c r="F15" s="40"/>
      <c r="G15" s="40"/>
      <c r="H15" s="40"/>
      <c r="I15" s="40"/>
      <c r="J15" s="40"/>
      <c r="K15" s="40"/>
    </row>
    <row r="16" spans="1:11" x14ac:dyDescent="0.3">
      <c r="A16" s="9" t="s">
        <v>44</v>
      </c>
      <c r="B16" s="22"/>
      <c r="C16" s="40"/>
      <c r="D16" s="48"/>
      <c r="E16" s="40"/>
      <c r="F16" s="40"/>
      <c r="G16" s="40"/>
      <c r="H16" s="40"/>
      <c r="I16" s="40"/>
      <c r="J16" s="40"/>
      <c r="K16" s="40"/>
    </row>
    <row r="17" spans="1:11" x14ac:dyDescent="0.3">
      <c r="A17" s="9" t="s">
        <v>45</v>
      </c>
      <c r="B17" s="22"/>
      <c r="C17" s="40"/>
      <c r="D17" s="48"/>
      <c r="E17" s="40"/>
      <c r="F17" s="40"/>
      <c r="G17" s="40"/>
      <c r="H17" s="40"/>
      <c r="I17" s="40"/>
      <c r="J17" s="40"/>
      <c r="K17" s="40"/>
    </row>
    <row r="18" spans="1:11" x14ac:dyDescent="0.3">
      <c r="B18" s="22"/>
      <c r="C18" s="35"/>
      <c r="D18" s="117"/>
      <c r="E18" s="35"/>
      <c r="F18" s="35"/>
      <c r="G18" s="35"/>
      <c r="H18" s="35"/>
      <c r="I18" s="35"/>
      <c r="J18" s="35"/>
      <c r="K18" s="35"/>
    </row>
    <row r="19" spans="1:11" x14ac:dyDescent="0.3">
      <c r="A19" s="24" t="s">
        <v>52</v>
      </c>
      <c r="B19" s="34"/>
      <c r="C19" s="36">
        <f>SUM(C10:C17)</f>
        <v>0</v>
      </c>
      <c r="D19" s="117"/>
      <c r="E19" s="36">
        <f t="shared" ref="E19:K19" si="0">SUM(E10:E17)</f>
        <v>0</v>
      </c>
      <c r="F19" s="36">
        <f t="shared" si="0"/>
        <v>0</v>
      </c>
      <c r="G19" s="36">
        <f t="shared" si="0"/>
        <v>0</v>
      </c>
      <c r="H19" s="36">
        <f t="shared" si="0"/>
        <v>0</v>
      </c>
      <c r="I19" s="36">
        <f t="shared" si="0"/>
        <v>0</v>
      </c>
      <c r="J19" s="36">
        <f t="shared" si="0"/>
        <v>0</v>
      </c>
      <c r="K19" s="36">
        <f t="shared" si="0"/>
        <v>0</v>
      </c>
    </row>
    <row r="21" spans="1:11" ht="15" thickBot="1" x14ac:dyDescent="0.35">
      <c r="A21" s="12"/>
    </row>
    <row r="22" spans="1:11" ht="15.6" thickTop="1" thickBot="1" x14ac:dyDescent="0.35">
      <c r="A22" s="161" t="s">
        <v>62</v>
      </c>
      <c r="B22" s="161"/>
      <c r="C22" s="60">
        <f>SUM(C19:K19)</f>
        <v>0</v>
      </c>
    </row>
    <row r="23" spans="1:11" ht="15" thickTop="1" x14ac:dyDescent="0.3">
      <c r="A23" s="12"/>
    </row>
    <row r="24" spans="1:11" x14ac:dyDescent="0.3">
      <c r="A24" s="12"/>
    </row>
    <row r="25" spans="1:11" x14ac:dyDescent="0.3">
      <c r="A25" s="12"/>
    </row>
  </sheetData>
  <mergeCells count="2">
    <mergeCell ref="C3:F3"/>
    <mergeCell ref="A22:B22"/>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5"/>
  <sheetViews>
    <sheetView workbookViewId="0"/>
  </sheetViews>
  <sheetFormatPr defaultColWidth="9.109375" defaultRowHeight="13.8" x14ac:dyDescent="0.2"/>
  <cols>
    <col min="1" max="1" width="45.44140625" style="9" customWidth="1"/>
    <col min="2" max="2" width="15.77734375" style="9" customWidth="1"/>
    <col min="3" max="8" width="9.109375" style="9"/>
    <col min="9" max="16384" width="9.109375" style="1"/>
  </cols>
  <sheetData>
    <row r="1" spans="1:8" x14ac:dyDescent="0.2">
      <c r="A1" s="8" t="s">
        <v>27</v>
      </c>
    </row>
    <row r="2" spans="1:8" x14ac:dyDescent="0.2">
      <c r="A2" s="8" t="s">
        <v>85</v>
      </c>
    </row>
    <row r="3" spans="1:8" x14ac:dyDescent="0.2">
      <c r="A3" s="8" t="s">
        <v>28</v>
      </c>
      <c r="B3" s="18"/>
      <c r="C3" s="19"/>
      <c r="D3" s="20"/>
      <c r="E3" s="12"/>
    </row>
    <row r="4" spans="1:8" s="2" customFormat="1" x14ac:dyDescent="0.2">
      <c r="A4" s="12"/>
      <c r="B4" s="22"/>
      <c r="C4" s="22"/>
      <c r="D4" s="22"/>
      <c r="E4" s="12"/>
      <c r="F4" s="12"/>
      <c r="G4" s="12"/>
      <c r="H4" s="12"/>
    </row>
    <row r="5" spans="1:8" x14ac:dyDescent="0.2">
      <c r="A5" s="21" t="s">
        <v>89</v>
      </c>
    </row>
    <row r="6" spans="1:8" x14ac:dyDescent="0.2">
      <c r="A6" s="21" t="s">
        <v>130</v>
      </c>
    </row>
    <row r="7" spans="1:8" x14ac:dyDescent="0.2">
      <c r="A7" s="21" t="s">
        <v>131</v>
      </c>
    </row>
    <row r="8" spans="1:8" x14ac:dyDescent="0.2">
      <c r="A8" s="21"/>
    </row>
    <row r="9" spans="1:8" x14ac:dyDescent="0.2">
      <c r="A9" s="33" t="s">
        <v>14</v>
      </c>
      <c r="B9" s="33" t="s">
        <v>13</v>
      </c>
    </row>
    <row r="10" spans="1:8" x14ac:dyDescent="0.2">
      <c r="A10" s="9" t="s">
        <v>11</v>
      </c>
      <c r="B10" s="40"/>
    </row>
    <row r="11" spans="1:8" x14ac:dyDescent="0.2">
      <c r="B11" s="41"/>
    </row>
    <row r="12" spans="1:8" x14ac:dyDescent="0.2">
      <c r="A12" s="9" t="s">
        <v>115</v>
      </c>
      <c r="B12" s="40"/>
    </row>
    <row r="13" spans="1:8" x14ac:dyDescent="0.2">
      <c r="A13" s="9" t="s">
        <v>116</v>
      </c>
      <c r="B13" s="40"/>
    </row>
    <row r="14" spans="1:8" x14ac:dyDescent="0.2">
      <c r="A14" s="9" t="s">
        <v>117</v>
      </c>
      <c r="B14" s="40"/>
    </row>
    <row r="15" spans="1:8" x14ac:dyDescent="0.2">
      <c r="A15" s="9" t="s">
        <v>20</v>
      </c>
      <c r="B15" s="40"/>
    </row>
    <row r="16" spans="1:8" x14ac:dyDescent="0.2">
      <c r="A16" s="9" t="s">
        <v>19</v>
      </c>
      <c r="B16" s="40"/>
    </row>
    <row r="17" spans="1:2" x14ac:dyDescent="0.2">
      <c r="B17" s="42"/>
    </row>
    <row r="18" spans="1:2" x14ac:dyDescent="0.2">
      <c r="A18" s="9" t="s">
        <v>12</v>
      </c>
      <c r="B18" s="40"/>
    </row>
    <row r="19" spans="1:2" ht="14.4" thickBot="1" x14ac:dyDescent="0.25">
      <c r="B19" s="41"/>
    </row>
    <row r="20" spans="1:2" ht="15" thickTop="1" thickBot="1" x14ac:dyDescent="0.25">
      <c r="A20" s="105" t="s">
        <v>78</v>
      </c>
      <c r="B20" s="60">
        <f>SUM(B10:B18)</f>
        <v>0</v>
      </c>
    </row>
    <row r="21" spans="1:2" ht="14.4" thickTop="1" x14ac:dyDescent="0.2"/>
    <row r="22" spans="1:2" x14ac:dyDescent="0.2">
      <c r="A22" s="12"/>
    </row>
    <row r="23" spans="1:2" x14ac:dyDescent="0.2">
      <c r="A23" s="12"/>
    </row>
    <row r="24" spans="1:2" x14ac:dyDescent="0.2">
      <c r="A24" s="72"/>
    </row>
    <row r="25" spans="1:2" x14ac:dyDescent="0.2">
      <c r="A25" s="12"/>
    </row>
  </sheetData>
  <pageMargins left="0.7" right="0.7" top="0.875" bottom="0.75" header="0.3" footer="0.3"/>
  <pageSetup paperSize="9" orientation="landscape" verticalDpi="0" r:id="rId1"/>
  <headerFooter>
    <oddHeader>&amp;L&amp;"Arial,Standaard"&amp;9Prijsmodel
Futuro / CCB-systeem bijlage bij peceel 1, 2 en 3
Versie 7&amp;R&amp;"Arial,Standaard"&amp;9&lt;Naam aanbieder&gt;</oddHeader>
    <oddFooter>&amp;L&amp;"Arial,Standaard"&amp;9&amp;F&amp;R&amp;"Arial,Standaard"&amp;9Transitie perceel 2
&amp;P/&amp;N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3"/>
  <sheetViews>
    <sheetView workbookViewId="0"/>
  </sheetViews>
  <sheetFormatPr defaultColWidth="9.109375" defaultRowHeight="13.8" x14ac:dyDescent="0.3"/>
  <cols>
    <col min="1" max="1" width="50.77734375" style="25" customWidth="1"/>
    <col min="2" max="2" width="2.109375" style="47" customWidth="1"/>
    <col min="3" max="3" width="17.5546875" style="25" customWidth="1"/>
    <col min="4" max="4" width="3.77734375" style="25" customWidth="1"/>
    <col min="5" max="11" width="10.77734375" style="25" customWidth="1"/>
    <col min="12" max="12" width="3.77734375" style="43" customWidth="1"/>
    <col min="13" max="13" width="16.88671875" style="25" customWidth="1"/>
    <col min="14" max="15" width="9.109375" style="9"/>
    <col min="16" max="16384" width="9.109375" style="1"/>
  </cols>
  <sheetData>
    <row r="1" spans="1:13" x14ac:dyDescent="0.3">
      <c r="A1" s="59" t="s">
        <v>27</v>
      </c>
    </row>
    <row r="2" spans="1:13" x14ac:dyDescent="0.3">
      <c r="A2" s="73" t="s">
        <v>29</v>
      </c>
    </row>
    <row r="3" spans="1:13" x14ac:dyDescent="0.3">
      <c r="A3" s="73" t="s">
        <v>28</v>
      </c>
      <c r="B3" s="163"/>
      <c r="C3" s="163"/>
      <c r="D3" s="163"/>
      <c r="E3" s="163"/>
      <c r="F3" s="163"/>
    </row>
    <row r="4" spans="1:13" x14ac:dyDescent="0.3">
      <c r="A4" s="73"/>
      <c r="C4" s="47"/>
      <c r="D4" s="47"/>
      <c r="E4" s="47"/>
      <c r="F4" s="47"/>
    </row>
    <row r="5" spans="1:13" x14ac:dyDescent="0.3">
      <c r="A5" s="106" t="s">
        <v>89</v>
      </c>
      <c r="B5" s="39"/>
      <c r="C5" s="38"/>
      <c r="D5" s="38"/>
      <c r="E5" s="38"/>
    </row>
    <row r="6" spans="1:13" x14ac:dyDescent="0.3">
      <c r="A6" s="164" t="s">
        <v>120</v>
      </c>
      <c r="B6" s="164"/>
      <c r="C6" s="164"/>
      <c r="D6" s="38"/>
      <c r="E6" s="38"/>
    </row>
    <row r="7" spans="1:13" ht="71.400000000000006" customHeight="1" x14ac:dyDescent="0.3">
      <c r="A7" s="164" t="s">
        <v>121</v>
      </c>
      <c r="B7" s="164"/>
      <c r="C7" s="164"/>
      <c r="D7" s="38"/>
      <c r="E7" s="38"/>
    </row>
    <row r="8" spans="1:13" x14ac:dyDescent="0.3">
      <c r="A8" s="55"/>
      <c r="B8" s="39"/>
      <c r="C8" s="38"/>
      <c r="D8" s="38"/>
      <c r="E8" s="38"/>
    </row>
    <row r="9" spans="1:13" x14ac:dyDescent="0.3">
      <c r="C9" s="25" t="s">
        <v>2</v>
      </c>
      <c r="E9" s="25" t="s">
        <v>2</v>
      </c>
      <c r="F9" s="25" t="s">
        <v>2</v>
      </c>
      <c r="G9" s="25" t="s">
        <v>2</v>
      </c>
      <c r="H9" s="25" t="s">
        <v>2</v>
      </c>
      <c r="I9" s="25" t="s">
        <v>2</v>
      </c>
      <c r="J9" s="25" t="s">
        <v>2</v>
      </c>
      <c r="K9" s="25" t="s">
        <v>2</v>
      </c>
    </row>
    <row r="10" spans="1:13" x14ac:dyDescent="0.3">
      <c r="C10" s="25" t="s">
        <v>1</v>
      </c>
      <c r="E10" s="25" t="s">
        <v>15</v>
      </c>
      <c r="F10" s="25" t="s">
        <v>15</v>
      </c>
      <c r="G10" s="25" t="s">
        <v>15</v>
      </c>
      <c r="H10" s="25" t="s">
        <v>15</v>
      </c>
      <c r="I10" s="25" t="s">
        <v>15</v>
      </c>
      <c r="J10" s="25" t="s">
        <v>15</v>
      </c>
      <c r="K10" s="25" t="s">
        <v>15</v>
      </c>
    </row>
    <row r="11" spans="1:13" x14ac:dyDescent="0.3">
      <c r="C11" s="26">
        <v>1</v>
      </c>
      <c r="E11" s="46"/>
      <c r="F11" s="46"/>
      <c r="G11" s="46"/>
      <c r="H11" s="46"/>
      <c r="I11" s="46"/>
      <c r="J11" s="46"/>
      <c r="K11" s="46"/>
    </row>
    <row r="12" spans="1:13" x14ac:dyDescent="0.3">
      <c r="C12" s="27"/>
    </row>
    <row r="13" spans="1:13" ht="14.4" customHeight="1" x14ac:dyDescent="0.3">
      <c r="A13" s="162" t="s">
        <v>46</v>
      </c>
      <c r="C13" s="33" t="s">
        <v>0</v>
      </c>
      <c r="E13" s="33" t="s">
        <v>0</v>
      </c>
      <c r="F13" s="33" t="s">
        <v>0</v>
      </c>
      <c r="G13" s="33" t="s">
        <v>0</v>
      </c>
      <c r="H13" s="33" t="s">
        <v>0</v>
      </c>
      <c r="I13" s="33" t="s">
        <v>0</v>
      </c>
      <c r="J13" s="33" t="s">
        <v>0</v>
      </c>
      <c r="K13" s="86" t="s">
        <v>0</v>
      </c>
      <c r="M13" s="33" t="s">
        <v>0</v>
      </c>
    </row>
    <row r="14" spans="1:13" x14ac:dyDescent="0.3">
      <c r="A14" s="162"/>
      <c r="B14" s="52"/>
      <c r="C14" s="33" t="s">
        <v>92</v>
      </c>
      <c r="E14" s="33" t="s">
        <v>93</v>
      </c>
      <c r="F14" s="86" t="s">
        <v>93</v>
      </c>
      <c r="G14" s="86" t="s">
        <v>93</v>
      </c>
      <c r="H14" s="86" t="s">
        <v>93</v>
      </c>
      <c r="I14" s="86" t="s">
        <v>93</v>
      </c>
      <c r="J14" s="86" t="s">
        <v>93</v>
      </c>
      <c r="K14" s="86" t="s">
        <v>93</v>
      </c>
      <c r="M14" s="33" t="s">
        <v>92</v>
      </c>
    </row>
    <row r="15" spans="1:13" x14ac:dyDescent="0.3">
      <c r="A15" s="162"/>
      <c r="C15" s="33" t="s">
        <v>8</v>
      </c>
      <c r="E15" s="33" t="s">
        <v>9</v>
      </c>
      <c r="F15" s="33" t="s">
        <v>10</v>
      </c>
      <c r="G15" s="33" t="s">
        <v>21</v>
      </c>
      <c r="H15" s="33" t="s">
        <v>22</v>
      </c>
      <c r="I15" s="33" t="s">
        <v>23</v>
      </c>
      <c r="J15" s="33" t="s">
        <v>24</v>
      </c>
      <c r="K15" s="86" t="s">
        <v>61</v>
      </c>
      <c r="M15" s="33" t="s">
        <v>94</v>
      </c>
    </row>
    <row r="16" spans="1:13" x14ac:dyDescent="0.3">
      <c r="A16" s="67"/>
      <c r="C16" s="33"/>
      <c r="E16" s="33"/>
      <c r="F16" s="33"/>
      <c r="G16" s="33"/>
      <c r="H16" s="33"/>
      <c r="I16" s="33"/>
      <c r="J16" s="33"/>
      <c r="K16" s="86"/>
    </row>
    <row r="17" spans="1:13" x14ac:dyDescent="0.3">
      <c r="A17" s="91" t="s">
        <v>133</v>
      </c>
      <c r="C17" s="40"/>
      <c r="D17" s="48"/>
      <c r="E17" s="40"/>
      <c r="F17" s="40"/>
      <c r="G17" s="40"/>
      <c r="H17" s="40"/>
      <c r="I17" s="40"/>
      <c r="J17" s="40"/>
      <c r="K17" s="40"/>
      <c r="M17" s="61">
        <f>SUM(C17+E17+F17+G17+H17+I17+J17)</f>
        <v>0</v>
      </c>
    </row>
    <row r="18" spans="1:13" x14ac:dyDescent="0.3">
      <c r="A18" s="91" t="s">
        <v>134</v>
      </c>
      <c r="C18" s="40"/>
      <c r="D18" s="48"/>
      <c r="E18" s="40"/>
      <c r="F18" s="40"/>
      <c r="G18" s="40"/>
      <c r="H18" s="40"/>
      <c r="I18" s="40"/>
      <c r="J18" s="40"/>
      <c r="K18" s="40"/>
      <c r="M18" s="61">
        <f t="shared" ref="M18:M19" si="0">SUM(C18+E18+F18+G18+H18+I18+J18)</f>
        <v>0</v>
      </c>
    </row>
    <row r="19" spans="1:13" x14ac:dyDescent="0.3">
      <c r="A19" s="91" t="s">
        <v>135</v>
      </c>
      <c r="C19" s="40"/>
      <c r="D19" s="48"/>
      <c r="E19" s="40"/>
      <c r="F19" s="40"/>
      <c r="G19" s="40"/>
      <c r="H19" s="40"/>
      <c r="I19" s="40"/>
      <c r="J19" s="40"/>
      <c r="K19" s="40"/>
      <c r="M19" s="61">
        <f t="shared" si="0"/>
        <v>0</v>
      </c>
    </row>
    <row r="20" spans="1:13" x14ac:dyDescent="0.3">
      <c r="A20" s="92"/>
      <c r="C20" s="49"/>
      <c r="D20" s="48"/>
      <c r="E20" s="48"/>
      <c r="F20" s="48"/>
      <c r="G20" s="48"/>
      <c r="H20" s="48"/>
      <c r="I20" s="48"/>
      <c r="J20" s="48"/>
      <c r="K20" s="48"/>
    </row>
    <row r="21" spans="1:13" ht="14.4" thickBot="1" x14ac:dyDescent="0.35">
      <c r="C21" s="56"/>
      <c r="D21" s="47"/>
      <c r="E21" s="56"/>
      <c r="F21" s="56"/>
      <c r="G21" s="56"/>
      <c r="H21" s="56"/>
      <c r="I21" s="56"/>
      <c r="J21" s="56"/>
      <c r="K21" s="56"/>
    </row>
    <row r="22" spans="1:13" ht="15" thickTop="1" thickBot="1" x14ac:dyDescent="0.35">
      <c r="A22" s="88" t="s">
        <v>95</v>
      </c>
      <c r="C22" s="36">
        <f>SUM(C17:C19)</f>
        <v>0</v>
      </c>
      <c r="D22" s="48"/>
      <c r="E22" s="36">
        <f>SUM(E17:E19)</f>
        <v>0</v>
      </c>
      <c r="F22" s="36">
        <f t="shared" ref="F22:K22" si="1">SUM(F17:F19)</f>
        <v>0</v>
      </c>
      <c r="G22" s="36">
        <f t="shared" si="1"/>
        <v>0</v>
      </c>
      <c r="H22" s="36">
        <f t="shared" si="1"/>
        <v>0</v>
      </c>
      <c r="I22" s="36">
        <f t="shared" si="1"/>
        <v>0</v>
      </c>
      <c r="J22" s="36">
        <f t="shared" si="1"/>
        <v>0</v>
      </c>
      <c r="K22" s="36">
        <f t="shared" si="1"/>
        <v>0</v>
      </c>
      <c r="M22" s="60">
        <f>SUM(C22:K22)</f>
        <v>0</v>
      </c>
    </row>
    <row r="23" spans="1:13" ht="14.4" thickTop="1" x14ac:dyDescent="0.3">
      <c r="G23" s="39"/>
      <c r="H23" s="39"/>
    </row>
    <row r="24" spans="1:13" x14ac:dyDescent="0.3">
      <c r="A24" s="67"/>
    </row>
    <row r="25" spans="1:13" x14ac:dyDescent="0.3">
      <c r="A25" s="33"/>
    </row>
    <row r="26" spans="1:13" x14ac:dyDescent="0.3">
      <c r="A26" s="38"/>
      <c r="B26" s="39"/>
      <c r="D26" s="38"/>
      <c r="E26" s="38"/>
      <c r="F26" s="57"/>
      <c r="G26" s="57"/>
      <c r="H26" s="57"/>
      <c r="I26" s="57"/>
    </row>
    <row r="27" spans="1:13" x14ac:dyDescent="0.3">
      <c r="A27" s="39"/>
      <c r="B27" s="39"/>
      <c r="C27" s="39"/>
      <c r="D27" s="38"/>
      <c r="E27" s="38"/>
      <c r="F27" s="57"/>
      <c r="G27" s="57"/>
      <c r="H27" s="57"/>
      <c r="I27" s="57"/>
    </row>
    <row r="28" spans="1:13" x14ac:dyDescent="0.3">
      <c r="A28" s="39"/>
      <c r="B28" s="39"/>
      <c r="C28" s="39"/>
      <c r="D28" s="38"/>
      <c r="E28" s="38"/>
      <c r="F28" s="57"/>
      <c r="G28" s="57"/>
      <c r="H28" s="57"/>
      <c r="I28" s="57"/>
    </row>
    <row r="29" spans="1:13" x14ac:dyDescent="0.3">
      <c r="A29" s="39"/>
      <c r="B29" s="39"/>
      <c r="C29" s="39"/>
    </row>
    <row r="30" spans="1:13" x14ac:dyDescent="0.3">
      <c r="A30" s="39"/>
      <c r="B30" s="39"/>
      <c r="C30" s="39"/>
      <c r="E30" s="38"/>
      <c r="F30" s="38"/>
      <c r="G30" s="38"/>
      <c r="H30" s="38"/>
      <c r="I30" s="38"/>
    </row>
    <row r="31" spans="1:13" x14ac:dyDescent="0.3">
      <c r="A31" s="39"/>
      <c r="B31" s="39"/>
      <c r="C31" s="39"/>
      <c r="E31" s="38"/>
      <c r="F31" s="38"/>
      <c r="G31" s="38"/>
      <c r="H31" s="58"/>
      <c r="I31" s="38"/>
    </row>
    <row r="32" spans="1:13" x14ac:dyDescent="0.3">
      <c r="A32" s="39"/>
      <c r="B32" s="39"/>
      <c r="C32" s="39"/>
      <c r="E32" s="38"/>
      <c r="F32" s="38"/>
      <c r="G32" s="38"/>
      <c r="H32" s="38"/>
      <c r="I32" s="38"/>
    </row>
    <row r="33" spans="1:9" x14ac:dyDescent="0.3">
      <c r="A33" s="39"/>
      <c r="B33" s="39"/>
      <c r="C33" s="39"/>
      <c r="E33" s="38"/>
      <c r="F33" s="38"/>
      <c r="G33" s="38"/>
      <c r="H33" s="38"/>
      <c r="I33" s="38"/>
    </row>
  </sheetData>
  <mergeCells count="4">
    <mergeCell ref="A13:A15"/>
    <mergeCell ref="B3:F3"/>
    <mergeCell ref="A6:C6"/>
    <mergeCell ref="A7:C7"/>
  </mergeCells>
  <pageMargins left="0.70866141732283472" right="0.70866141732283472" top="0.74803149606299213" bottom="0.74803149606299213" header="0.31496062992125984" footer="0.31496062992125984"/>
  <pageSetup paperSize="9" scale="85" orientation="portrait" verticalDpi="0" r:id="rId1"/>
  <headerFooter>
    <oddHeader>&amp;L&amp;"Arial,Standaard"&amp;9Prijsmodel
Futuro / CCB-systeem bijlage bij peceel 1, 2 en 3
Versie 7&amp;R&amp;"Arial,Standaard"&amp;9&lt;Naam Aanbieder&gt;</oddHeader>
    <oddFooter>&amp;L&amp;"Arial,Standaard"&amp;9&amp;F&amp;R&amp;"Arial,Standaard"&amp;9Beheerdiensten perceel 2
&amp;P/&amp;N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DC21A-7B94-477C-AB1B-979F67F167BB}">
  <dimension ref="A1:N45"/>
  <sheetViews>
    <sheetView workbookViewId="0"/>
  </sheetViews>
  <sheetFormatPr defaultRowHeight="14.4" x14ac:dyDescent="0.3"/>
  <cols>
    <col min="1" max="1" width="36.77734375" style="9" customWidth="1"/>
    <col min="2" max="2" width="16.88671875" style="9" bestFit="1" customWidth="1"/>
    <col min="3" max="3" width="3.77734375" style="9" customWidth="1"/>
    <col min="4" max="10" width="12.77734375" style="9" customWidth="1"/>
    <col min="11" max="11" width="3.77734375" style="9" customWidth="1"/>
    <col min="12" max="12" width="17.33203125" style="9" customWidth="1"/>
    <col min="13" max="14" width="8.88671875" style="9"/>
  </cols>
  <sheetData>
    <row r="1" spans="1:14" x14ac:dyDescent="0.3">
      <c r="A1" s="8" t="s">
        <v>27</v>
      </c>
    </row>
    <row r="2" spans="1:14" x14ac:dyDescent="0.3">
      <c r="A2" s="8" t="s">
        <v>36</v>
      </c>
    </row>
    <row r="3" spans="1:14" x14ac:dyDescent="0.3">
      <c r="A3" s="8" t="s">
        <v>28</v>
      </c>
      <c r="B3" s="154"/>
      <c r="C3" s="155"/>
      <c r="D3" s="155"/>
      <c r="E3" s="156"/>
    </row>
    <row r="4" spans="1:14" x14ac:dyDescent="0.3">
      <c r="A4" s="8"/>
      <c r="B4" s="39"/>
      <c r="C4" s="39"/>
      <c r="D4" s="39"/>
      <c r="E4" s="39"/>
    </row>
    <row r="5" spans="1:14" x14ac:dyDescent="0.3">
      <c r="A5" s="21" t="s">
        <v>89</v>
      </c>
    </row>
    <row r="6" spans="1:14" x14ac:dyDescent="0.3">
      <c r="A6" s="164" t="s">
        <v>137</v>
      </c>
      <c r="B6" s="164"/>
      <c r="C6" s="164"/>
      <c r="D6" s="23"/>
      <c r="E6" s="23"/>
      <c r="F6" s="23"/>
      <c r="G6" s="23"/>
    </row>
    <row r="7" spans="1:14" x14ac:dyDescent="0.3">
      <c r="A7" s="118" t="s">
        <v>136</v>
      </c>
      <c r="B7" s="113"/>
      <c r="C7" s="113"/>
      <c r="D7" s="23"/>
      <c r="E7" s="23"/>
      <c r="F7" s="23"/>
      <c r="G7" s="23"/>
    </row>
    <row r="9" spans="1:14" s="1" customFormat="1" ht="13.8" x14ac:dyDescent="0.3">
      <c r="A9" s="44"/>
      <c r="B9" s="25" t="s">
        <v>2</v>
      </c>
      <c r="C9" s="43"/>
      <c r="D9" s="25" t="s">
        <v>2</v>
      </c>
      <c r="E9" s="25" t="s">
        <v>2</v>
      </c>
      <c r="F9" s="25" t="s">
        <v>2</v>
      </c>
      <c r="G9" s="25" t="s">
        <v>2</v>
      </c>
      <c r="H9" s="25" t="s">
        <v>2</v>
      </c>
      <c r="I9" s="25" t="s">
        <v>2</v>
      </c>
      <c r="J9" s="25" t="s">
        <v>2</v>
      </c>
      <c r="K9" s="43"/>
      <c r="L9" s="43"/>
      <c r="M9" s="9"/>
      <c r="N9" s="9"/>
    </row>
    <row r="10" spans="1:14" s="1" customFormat="1" ht="13.8" x14ac:dyDescent="0.3">
      <c r="A10" s="44"/>
      <c r="B10" s="25" t="s">
        <v>1</v>
      </c>
      <c r="C10" s="43"/>
      <c r="D10" s="25" t="s">
        <v>15</v>
      </c>
      <c r="E10" s="25" t="s">
        <v>15</v>
      </c>
      <c r="F10" s="25" t="s">
        <v>15</v>
      </c>
      <c r="G10" s="25" t="s">
        <v>15</v>
      </c>
      <c r="H10" s="25" t="s">
        <v>15</v>
      </c>
      <c r="I10" s="25" t="s">
        <v>15</v>
      </c>
      <c r="J10" s="25" t="s">
        <v>15</v>
      </c>
      <c r="K10" s="43"/>
      <c r="L10" s="43"/>
      <c r="M10" s="9"/>
      <c r="N10" s="9"/>
    </row>
    <row r="11" spans="1:14" s="1" customFormat="1" ht="13.8" x14ac:dyDescent="0.3">
      <c r="A11" s="44"/>
      <c r="B11" s="26">
        <v>1</v>
      </c>
      <c r="C11" s="43"/>
      <c r="D11" s="46"/>
      <c r="E11" s="46"/>
      <c r="F11" s="46"/>
      <c r="G11" s="46"/>
      <c r="H11" s="46"/>
      <c r="I11" s="46"/>
      <c r="J11" s="46"/>
      <c r="K11" s="43"/>
      <c r="L11" s="43"/>
      <c r="M11" s="9"/>
      <c r="N11" s="9"/>
    </row>
    <row r="12" spans="1:14" s="1" customFormat="1" ht="13.8" x14ac:dyDescent="0.3">
      <c r="A12" s="44"/>
      <c r="B12" s="45"/>
      <c r="C12" s="43"/>
      <c r="D12" s="25"/>
      <c r="E12" s="25"/>
      <c r="F12" s="25"/>
      <c r="G12" s="25"/>
      <c r="H12" s="25"/>
      <c r="I12" s="25"/>
      <c r="J12" s="25"/>
      <c r="K12" s="43"/>
      <c r="L12" s="43"/>
      <c r="M12" s="9"/>
      <c r="N12" s="9"/>
    </row>
    <row r="13" spans="1:14" s="1" customFormat="1" ht="14.4" customHeight="1" x14ac:dyDescent="0.2">
      <c r="A13" s="167" t="s">
        <v>47</v>
      </c>
      <c r="B13" s="33" t="s">
        <v>0</v>
      </c>
      <c r="C13" s="25"/>
      <c r="D13" s="33" t="s">
        <v>0</v>
      </c>
      <c r="E13" s="33" t="s">
        <v>0</v>
      </c>
      <c r="F13" s="33" t="s">
        <v>0</v>
      </c>
      <c r="G13" s="33" t="s">
        <v>0</v>
      </c>
      <c r="H13" s="33" t="s">
        <v>0</v>
      </c>
      <c r="I13" s="33" t="s">
        <v>0</v>
      </c>
      <c r="J13" s="86" t="s">
        <v>0</v>
      </c>
      <c r="K13" s="25"/>
      <c r="L13" s="33" t="s">
        <v>0</v>
      </c>
      <c r="M13" s="9"/>
      <c r="N13" s="9"/>
    </row>
    <row r="14" spans="1:14" s="1" customFormat="1" ht="13.8" x14ac:dyDescent="0.2">
      <c r="A14" s="167"/>
      <c r="B14" s="33" t="s">
        <v>92</v>
      </c>
      <c r="C14" s="25"/>
      <c r="D14" s="33" t="s">
        <v>93</v>
      </c>
      <c r="E14" s="86" t="s">
        <v>93</v>
      </c>
      <c r="F14" s="86" t="s">
        <v>93</v>
      </c>
      <c r="G14" s="86" t="s">
        <v>93</v>
      </c>
      <c r="H14" s="86" t="s">
        <v>93</v>
      </c>
      <c r="I14" s="86" t="s">
        <v>93</v>
      </c>
      <c r="J14" s="86" t="s">
        <v>93</v>
      </c>
      <c r="K14" s="25"/>
      <c r="L14" s="33" t="s">
        <v>92</v>
      </c>
      <c r="M14" s="9"/>
      <c r="N14" s="9"/>
    </row>
    <row r="15" spans="1:14" s="1" customFormat="1" ht="13.8" x14ac:dyDescent="0.2">
      <c r="A15" s="167"/>
      <c r="B15" s="33" t="s">
        <v>8</v>
      </c>
      <c r="C15" s="25"/>
      <c r="D15" s="33" t="s">
        <v>9</v>
      </c>
      <c r="E15" s="33" t="s">
        <v>10</v>
      </c>
      <c r="F15" s="33" t="s">
        <v>21</v>
      </c>
      <c r="G15" s="33" t="s">
        <v>22</v>
      </c>
      <c r="H15" s="33" t="s">
        <v>23</v>
      </c>
      <c r="I15" s="33" t="s">
        <v>24</v>
      </c>
      <c r="J15" s="86" t="s">
        <v>61</v>
      </c>
      <c r="K15" s="25"/>
      <c r="L15" s="33" t="s">
        <v>94</v>
      </c>
      <c r="M15" s="9"/>
      <c r="N15" s="9"/>
    </row>
    <row r="16" spans="1:14" s="1" customFormat="1" ht="13.8" x14ac:dyDescent="0.2">
      <c r="A16" s="47"/>
      <c r="B16" s="33"/>
      <c r="C16" s="25"/>
      <c r="D16" s="33"/>
      <c r="E16" s="33"/>
      <c r="F16" s="33"/>
      <c r="G16" s="33"/>
      <c r="H16" s="33"/>
      <c r="I16" s="33"/>
      <c r="J16" s="86"/>
      <c r="K16" s="25"/>
      <c r="L16" s="25"/>
      <c r="M16" s="9"/>
      <c r="N16" s="9"/>
    </row>
    <row r="17" spans="1:14" s="1" customFormat="1" ht="13.8" x14ac:dyDescent="0.2">
      <c r="A17" s="92" t="s">
        <v>108</v>
      </c>
      <c r="B17" s="40"/>
      <c r="C17" s="48"/>
      <c r="D17" s="40"/>
      <c r="E17" s="40"/>
      <c r="F17" s="40"/>
      <c r="G17" s="40"/>
      <c r="H17" s="40"/>
      <c r="I17" s="40"/>
      <c r="J17" s="40"/>
      <c r="K17" s="25"/>
      <c r="L17" s="61">
        <f>SUM(B17+D17+E17+F17+G17+H17+I17+J17)</f>
        <v>0</v>
      </c>
      <c r="M17" s="9"/>
      <c r="N17" s="9"/>
    </row>
    <row r="18" spans="1:14" ht="43.8" customHeight="1" x14ac:dyDescent="0.3">
      <c r="A18" s="92" t="s">
        <v>113</v>
      </c>
      <c r="B18" s="40"/>
      <c r="C18" s="48"/>
      <c r="D18" s="40"/>
      <c r="E18" s="40"/>
      <c r="F18" s="40"/>
      <c r="G18" s="40"/>
      <c r="H18" s="40"/>
      <c r="I18" s="40"/>
      <c r="J18" s="40"/>
      <c r="K18" s="25"/>
      <c r="L18" s="61">
        <f t="shared" ref="L18:L19" si="0">SUM(B18+D18+E18+F18+G18+H18+I18+J18)</f>
        <v>0</v>
      </c>
    </row>
    <row r="19" spans="1:14" ht="41.4" x14ac:dyDescent="0.3">
      <c r="A19" s="92" t="s">
        <v>124</v>
      </c>
      <c r="B19" s="40"/>
      <c r="C19" s="48"/>
      <c r="D19" s="40"/>
      <c r="E19" s="40"/>
      <c r="F19" s="40"/>
      <c r="G19" s="40"/>
      <c r="H19" s="40"/>
      <c r="I19" s="40"/>
      <c r="J19" s="40"/>
      <c r="K19" s="25"/>
      <c r="L19" s="61">
        <f t="shared" si="0"/>
        <v>0</v>
      </c>
    </row>
    <row r="20" spans="1:14" x14ac:dyDescent="0.3">
      <c r="A20" s="50"/>
      <c r="B20" s="39"/>
      <c r="C20" s="47"/>
      <c r="D20" s="39"/>
      <c r="E20" s="39"/>
      <c r="F20" s="39"/>
      <c r="G20" s="39"/>
      <c r="H20" s="47"/>
      <c r="I20" s="47"/>
      <c r="J20" s="47"/>
      <c r="K20" s="25"/>
      <c r="L20" s="25"/>
    </row>
    <row r="21" spans="1:14" x14ac:dyDescent="0.3">
      <c r="A21" s="24" t="s">
        <v>49</v>
      </c>
      <c r="B21" s="36">
        <f>SUM(B17:B19)</f>
        <v>0</v>
      </c>
      <c r="C21" s="48"/>
      <c r="D21" s="36">
        <f t="shared" ref="D21:J21" si="1">SUM(D17:D19)</f>
        <v>0</v>
      </c>
      <c r="E21" s="36">
        <f t="shared" si="1"/>
        <v>0</v>
      </c>
      <c r="F21" s="36">
        <f t="shared" si="1"/>
        <v>0</v>
      </c>
      <c r="G21" s="36">
        <f t="shared" si="1"/>
        <v>0</v>
      </c>
      <c r="H21" s="36">
        <f t="shared" si="1"/>
        <v>0</v>
      </c>
      <c r="I21" s="36">
        <f t="shared" si="1"/>
        <v>0</v>
      </c>
      <c r="J21" s="36">
        <f t="shared" si="1"/>
        <v>0</v>
      </c>
      <c r="K21" s="51"/>
      <c r="L21" s="64">
        <f>SUM(B21:J21)</f>
        <v>0</v>
      </c>
    </row>
    <row r="22" spans="1:14" x14ac:dyDescent="0.3">
      <c r="A22" s="50"/>
      <c r="B22" s="39"/>
      <c r="C22" s="47"/>
      <c r="D22" s="39"/>
      <c r="E22" s="39"/>
      <c r="F22" s="39"/>
      <c r="G22" s="39"/>
      <c r="H22" s="47"/>
      <c r="I22" s="47"/>
      <c r="J22" s="47"/>
      <c r="K22" s="25"/>
      <c r="L22" s="62"/>
    </row>
    <row r="23" spans="1:14" x14ac:dyDescent="0.3">
      <c r="B23" s="8"/>
      <c r="L23" s="62"/>
      <c r="M23" s="28"/>
    </row>
    <row r="24" spans="1:14" x14ac:dyDescent="0.3">
      <c r="A24" s="167" t="s">
        <v>32</v>
      </c>
      <c r="B24" s="33" t="s">
        <v>0</v>
      </c>
      <c r="C24" s="33"/>
      <c r="D24" s="34"/>
      <c r="E24" s="52"/>
      <c r="F24" s="52"/>
      <c r="G24" s="12"/>
      <c r="L24" s="62"/>
      <c r="M24" s="28"/>
    </row>
    <row r="25" spans="1:14" x14ac:dyDescent="0.3">
      <c r="A25" s="167"/>
      <c r="B25" s="33" t="s">
        <v>92</v>
      </c>
      <c r="C25" s="33"/>
      <c r="D25" s="34"/>
      <c r="E25" s="52"/>
      <c r="F25" s="34"/>
      <c r="G25" s="12"/>
      <c r="L25" s="62"/>
      <c r="M25" s="28"/>
    </row>
    <row r="26" spans="1:14" x14ac:dyDescent="0.3">
      <c r="A26" s="167"/>
      <c r="B26" s="33" t="s">
        <v>31</v>
      </c>
      <c r="C26" s="33"/>
      <c r="D26" s="34"/>
      <c r="E26" s="52"/>
      <c r="F26" s="34"/>
      <c r="G26" s="12"/>
      <c r="L26" s="62"/>
      <c r="M26" s="28"/>
    </row>
    <row r="27" spans="1:14" x14ac:dyDescent="0.3">
      <c r="A27" s="8"/>
      <c r="B27" s="33" t="s">
        <v>33</v>
      </c>
      <c r="C27" s="33"/>
      <c r="D27" s="34"/>
      <c r="E27" s="52"/>
      <c r="F27" s="34"/>
      <c r="G27" s="12"/>
      <c r="L27" s="62"/>
      <c r="M27" s="28"/>
    </row>
    <row r="28" spans="1:14" x14ac:dyDescent="0.3">
      <c r="A28" s="14" t="s">
        <v>34</v>
      </c>
      <c r="B28" s="25"/>
      <c r="C28" s="25"/>
      <c r="D28" s="39"/>
      <c r="E28" s="47"/>
      <c r="F28" s="39"/>
      <c r="G28" s="12"/>
      <c r="L28" s="62"/>
      <c r="M28" s="28"/>
    </row>
    <row r="29" spans="1:14" x14ac:dyDescent="0.3">
      <c r="A29" s="9" t="s">
        <v>97</v>
      </c>
      <c r="B29" s="54"/>
      <c r="D29" s="94"/>
      <c r="E29" s="12"/>
      <c r="F29" s="22"/>
      <c r="G29" s="12"/>
      <c r="L29" s="62"/>
    </row>
    <row r="30" spans="1:14" x14ac:dyDescent="0.3">
      <c r="A30" s="9" t="s">
        <v>98</v>
      </c>
      <c r="B30" s="54"/>
      <c r="D30" s="94"/>
      <c r="E30" s="12"/>
      <c r="F30" s="22"/>
      <c r="G30" s="12"/>
      <c r="L30" s="62"/>
    </row>
    <row r="31" spans="1:14" ht="15" thickBot="1" x14ac:dyDescent="0.35">
      <c r="A31" s="9" t="s">
        <v>96</v>
      </c>
      <c r="B31" s="54"/>
      <c r="D31" s="94"/>
      <c r="E31" s="12"/>
      <c r="F31" s="22"/>
      <c r="G31" s="12"/>
      <c r="L31" s="62"/>
    </row>
    <row r="32" spans="1:14" ht="15" thickTop="1" x14ac:dyDescent="0.3">
      <c r="A32" s="9" t="s">
        <v>99</v>
      </c>
      <c r="B32" s="54"/>
      <c r="D32" s="94"/>
      <c r="E32" s="168" t="s">
        <v>111</v>
      </c>
      <c r="F32" s="168"/>
      <c r="G32" s="168"/>
      <c r="H32" s="168"/>
      <c r="I32" s="108">
        <f>SUM(B43*13000*12*8)</f>
        <v>0</v>
      </c>
      <c r="J32" s="63"/>
      <c r="L32" s="62"/>
    </row>
    <row r="33" spans="1:12" x14ac:dyDescent="0.3">
      <c r="A33" s="9" t="s">
        <v>100</v>
      </c>
      <c r="B33" s="54"/>
      <c r="D33" s="94"/>
      <c r="E33" s="169" t="s">
        <v>112</v>
      </c>
      <c r="F33" s="169"/>
      <c r="G33" s="169"/>
      <c r="H33" s="169"/>
      <c r="I33" s="109">
        <f>SUM(L21)</f>
        <v>0</v>
      </c>
      <c r="J33" s="63"/>
      <c r="L33" s="39"/>
    </row>
    <row r="34" spans="1:12" ht="15" thickBot="1" x14ac:dyDescent="0.35">
      <c r="A34" s="9" t="s">
        <v>101</v>
      </c>
      <c r="B34" s="54"/>
      <c r="D34" s="94"/>
      <c r="E34" s="166" t="s">
        <v>55</v>
      </c>
      <c r="F34" s="166"/>
      <c r="G34" s="166"/>
      <c r="H34" s="166"/>
      <c r="I34" s="110">
        <f>SUM(I32:I33)</f>
        <v>0</v>
      </c>
      <c r="J34" s="63"/>
      <c r="L34" s="62"/>
    </row>
    <row r="35" spans="1:12" ht="15" thickTop="1" x14ac:dyDescent="0.3">
      <c r="A35" s="9" t="s">
        <v>102</v>
      </c>
      <c r="B35" s="54"/>
      <c r="D35" s="94"/>
      <c r="E35" s="165"/>
      <c r="F35" s="165"/>
      <c r="G35" s="165"/>
      <c r="H35" s="165"/>
      <c r="I35" s="63"/>
      <c r="J35" s="63"/>
      <c r="K35" s="22"/>
      <c r="L35" s="62"/>
    </row>
    <row r="36" spans="1:12" x14ac:dyDescent="0.3">
      <c r="A36" s="9" t="s">
        <v>103</v>
      </c>
      <c r="B36" s="54"/>
      <c r="D36" s="94"/>
      <c r="E36" s="12"/>
      <c r="F36" s="22"/>
      <c r="G36" s="12"/>
      <c r="L36" s="62"/>
    </row>
    <row r="37" spans="1:12" x14ac:dyDescent="0.3">
      <c r="A37" s="9" t="s">
        <v>104</v>
      </c>
      <c r="B37" s="54"/>
      <c r="D37" s="94"/>
      <c r="E37" s="12"/>
      <c r="F37" s="22"/>
      <c r="G37" s="12"/>
      <c r="L37" s="39"/>
    </row>
    <row r="38" spans="1:12" x14ac:dyDescent="0.3">
      <c r="A38" s="9" t="s">
        <v>105</v>
      </c>
      <c r="B38" s="54"/>
      <c r="D38" s="94"/>
      <c r="E38" s="12"/>
      <c r="F38" s="22"/>
      <c r="G38" s="12"/>
      <c r="L38" s="63"/>
    </row>
    <row r="39" spans="1:12" x14ac:dyDescent="0.3">
      <c r="A39" s="9" t="s">
        <v>106</v>
      </c>
      <c r="B39" s="54"/>
      <c r="D39" s="94"/>
      <c r="E39" s="12"/>
      <c r="F39" s="22"/>
      <c r="G39" s="12"/>
      <c r="L39" s="22"/>
    </row>
    <row r="40" spans="1:12" x14ac:dyDescent="0.3">
      <c r="A40" s="9" t="s">
        <v>107</v>
      </c>
      <c r="B40" s="54"/>
      <c r="D40" s="94"/>
      <c r="E40" s="12"/>
      <c r="F40" s="22"/>
      <c r="G40" s="12"/>
      <c r="L40" s="22"/>
    </row>
    <row r="41" spans="1:12" x14ac:dyDescent="0.3">
      <c r="A41" s="9" t="s">
        <v>35</v>
      </c>
      <c r="B41" s="54"/>
      <c r="D41" s="94"/>
      <c r="E41" s="12"/>
      <c r="F41" s="22"/>
      <c r="G41" s="12"/>
      <c r="L41" s="22"/>
    </row>
    <row r="42" spans="1:12" x14ac:dyDescent="0.3">
      <c r="B42" s="25"/>
      <c r="D42" s="22"/>
      <c r="E42" s="12"/>
      <c r="F42" s="22"/>
      <c r="G42" s="12"/>
      <c r="L42" s="22"/>
    </row>
    <row r="43" spans="1:12" x14ac:dyDescent="0.3">
      <c r="A43" s="107" t="s">
        <v>48</v>
      </c>
      <c r="B43" s="36" cm="1">
        <f t="array" ref="B43">SUM((B29:B42)/13)</f>
        <v>0</v>
      </c>
      <c r="C43" s="93"/>
      <c r="D43" s="63"/>
      <c r="F43" s="23"/>
      <c r="L43" s="22"/>
    </row>
    <row r="44" spans="1:12" x14ac:dyDescent="0.3">
      <c r="D44" s="22"/>
    </row>
    <row r="45" spans="1:12" x14ac:dyDescent="0.3">
      <c r="D45" s="22"/>
    </row>
  </sheetData>
  <mergeCells count="8">
    <mergeCell ref="E35:H35"/>
    <mergeCell ref="E34:H34"/>
    <mergeCell ref="B3:E3"/>
    <mergeCell ref="A13:A15"/>
    <mergeCell ref="A24:A26"/>
    <mergeCell ref="E32:H32"/>
    <mergeCell ref="E33:H33"/>
    <mergeCell ref="A6:C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CDC1C-B62B-4499-9C98-7DD82A56B4F9}">
  <dimension ref="A1:E25"/>
  <sheetViews>
    <sheetView workbookViewId="0"/>
  </sheetViews>
  <sheetFormatPr defaultRowHeight="14.4" x14ac:dyDescent="0.3"/>
  <cols>
    <col min="1" max="1" width="48.44140625" style="9" customWidth="1"/>
    <col min="2" max="2" width="2.109375" style="9" customWidth="1"/>
    <col min="3" max="4" width="19.109375" style="9" bestFit="1" customWidth="1"/>
    <col min="5" max="5" width="21.109375" style="9" customWidth="1"/>
  </cols>
  <sheetData>
    <row r="1" spans="1:5" x14ac:dyDescent="0.3">
      <c r="A1" s="8" t="s">
        <v>27</v>
      </c>
    </row>
    <row r="2" spans="1:5" x14ac:dyDescent="0.3">
      <c r="A2" s="8" t="s">
        <v>143</v>
      </c>
    </row>
    <row r="3" spans="1:5" x14ac:dyDescent="0.3">
      <c r="A3" s="8" t="s">
        <v>28</v>
      </c>
      <c r="B3" s="53"/>
      <c r="C3" s="154"/>
      <c r="D3" s="155"/>
      <c r="E3" s="156"/>
    </row>
    <row r="4" spans="1:5" x14ac:dyDescent="0.3">
      <c r="A4" s="12"/>
      <c r="B4" s="22"/>
      <c r="C4" s="39"/>
      <c r="D4" s="39"/>
      <c r="E4" s="39"/>
    </row>
    <row r="5" spans="1:5" x14ac:dyDescent="0.3">
      <c r="A5" s="21" t="s">
        <v>89</v>
      </c>
    </row>
    <row r="6" spans="1:5" x14ac:dyDescent="0.3">
      <c r="A6" s="95"/>
    </row>
    <row r="7" spans="1:5" x14ac:dyDescent="0.3">
      <c r="A7" s="95"/>
    </row>
    <row r="8" spans="1:5" x14ac:dyDescent="0.3">
      <c r="A8" s="21"/>
      <c r="C8" s="114" t="s">
        <v>147</v>
      </c>
      <c r="D8" s="114" t="s">
        <v>145</v>
      </c>
      <c r="E8" s="114" t="s">
        <v>60</v>
      </c>
    </row>
    <row r="9" spans="1:5" x14ac:dyDescent="0.3">
      <c r="A9" s="114" t="s">
        <v>14</v>
      </c>
      <c r="B9" s="114"/>
      <c r="C9" s="114" t="s">
        <v>146</v>
      </c>
      <c r="D9" s="114" t="s">
        <v>146</v>
      </c>
      <c r="E9" s="114" t="s">
        <v>144</v>
      </c>
    </row>
    <row r="10" spans="1:5" x14ac:dyDescent="0.3">
      <c r="A10" s="9" t="s">
        <v>153</v>
      </c>
      <c r="B10" s="22"/>
      <c r="C10" s="40"/>
      <c r="D10" s="120">
        <v>3</v>
      </c>
      <c r="E10" s="125">
        <f>SUM(C10*D10)</f>
        <v>0</v>
      </c>
    </row>
    <row r="11" spans="1:5" x14ac:dyDescent="0.3">
      <c r="A11" s="9" t="s">
        <v>154</v>
      </c>
      <c r="B11" s="22"/>
      <c r="C11" s="40"/>
      <c r="D11" s="120">
        <v>5</v>
      </c>
      <c r="E11" s="125">
        <f t="shared" ref="E11:E13" si="0">SUM(C11*D11)</f>
        <v>0</v>
      </c>
    </row>
    <row r="12" spans="1:5" x14ac:dyDescent="0.3">
      <c r="A12" s="9" t="s">
        <v>155</v>
      </c>
      <c r="B12" s="22"/>
      <c r="C12" s="40"/>
      <c r="D12" s="120">
        <v>2</v>
      </c>
      <c r="E12" s="125">
        <f t="shared" si="0"/>
        <v>0</v>
      </c>
    </row>
    <row r="13" spans="1:5" x14ac:dyDescent="0.3">
      <c r="A13" s="9" t="s">
        <v>156</v>
      </c>
      <c r="B13" s="22"/>
      <c r="C13" s="40"/>
      <c r="D13" s="120">
        <v>2</v>
      </c>
      <c r="E13" s="125">
        <f t="shared" si="0"/>
        <v>0</v>
      </c>
    </row>
    <row r="14" spans="1:5" ht="15" thickBot="1" x14ac:dyDescent="0.35">
      <c r="B14" s="22"/>
      <c r="C14" s="35"/>
      <c r="D14" s="35"/>
      <c r="E14" s="35"/>
    </row>
    <row r="15" spans="1:5" ht="15.6" thickTop="1" thickBot="1" x14ac:dyDescent="0.35">
      <c r="A15" s="161" t="s">
        <v>159</v>
      </c>
      <c r="B15" s="161"/>
      <c r="C15" s="161"/>
      <c r="D15" s="161"/>
      <c r="E15" s="60">
        <f>SUM(E10:E13)</f>
        <v>0</v>
      </c>
    </row>
    <row r="16" spans="1:5" ht="15" thickTop="1" x14ac:dyDescent="0.3"/>
    <row r="17" spans="1:1" x14ac:dyDescent="0.3">
      <c r="A17" s="12"/>
    </row>
    <row r="18" spans="1:1" x14ac:dyDescent="0.3">
      <c r="A18" s="12"/>
    </row>
    <row r="19" spans="1:1" x14ac:dyDescent="0.3">
      <c r="A19" s="12"/>
    </row>
    <row r="20" spans="1:1" x14ac:dyDescent="0.3">
      <c r="A20" s="12"/>
    </row>
    <row r="21" spans="1:1" x14ac:dyDescent="0.3">
      <c r="A21" s="12"/>
    </row>
    <row r="22" spans="1:1" x14ac:dyDescent="0.3">
      <c r="A22" s="12"/>
    </row>
    <row r="23" spans="1:1" x14ac:dyDescent="0.3">
      <c r="A23" s="12"/>
    </row>
    <row r="24" spans="1:1" x14ac:dyDescent="0.3">
      <c r="A24" s="12"/>
    </row>
    <row r="25" spans="1:1" ht="45.6" customHeight="1" x14ac:dyDescent="0.3">
      <c r="A25" s="12"/>
    </row>
  </sheetData>
  <mergeCells count="2">
    <mergeCell ref="C3:E3"/>
    <mergeCell ref="A15:D15"/>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7"/>
  <sheetViews>
    <sheetView workbookViewId="0"/>
  </sheetViews>
  <sheetFormatPr defaultColWidth="9.109375" defaultRowHeight="13.8" x14ac:dyDescent="0.2"/>
  <cols>
    <col min="1" max="1" width="35.88671875" style="1" customWidth="1"/>
    <col min="2" max="2" width="21.88671875" style="9" customWidth="1"/>
    <col min="3" max="4" width="20.77734375" style="9" customWidth="1"/>
    <col min="5" max="5" width="18.77734375" style="9" customWidth="1"/>
    <col min="6" max="6" width="14.6640625" style="9" customWidth="1"/>
    <col min="7" max="16384" width="9.109375" style="1"/>
  </cols>
  <sheetData>
    <row r="1" spans="1:6" x14ac:dyDescent="0.2">
      <c r="A1" s="8" t="s">
        <v>27</v>
      </c>
      <c r="B1" s="12"/>
      <c r="C1" s="12"/>
    </row>
    <row r="2" spans="1:6" x14ac:dyDescent="0.2">
      <c r="A2" s="8" t="s">
        <v>54</v>
      </c>
      <c r="B2" s="12"/>
      <c r="C2" s="12"/>
    </row>
    <row r="3" spans="1:6" x14ac:dyDescent="0.2">
      <c r="A3" s="8" t="s">
        <v>28</v>
      </c>
      <c r="B3" s="170"/>
      <c r="C3" s="170"/>
      <c r="D3" s="12"/>
    </row>
    <row r="4" spans="1:6" x14ac:dyDescent="0.2">
      <c r="A4" s="21"/>
      <c r="B4" s="95"/>
      <c r="C4" s="95"/>
      <c r="D4" s="21"/>
      <c r="E4" s="21"/>
      <c r="F4" s="21"/>
    </row>
    <row r="5" spans="1:6" x14ac:dyDescent="0.2">
      <c r="A5" s="21" t="s">
        <v>89</v>
      </c>
      <c r="B5" s="95"/>
      <c r="C5" s="95"/>
      <c r="D5" s="21"/>
      <c r="E5" s="21"/>
      <c r="F5" s="21"/>
    </row>
    <row r="6" spans="1:6" x14ac:dyDescent="0.3">
      <c r="A6" s="104" t="s">
        <v>150</v>
      </c>
      <c r="B6" s="21"/>
      <c r="C6" s="21"/>
      <c r="D6" s="21"/>
      <c r="E6" s="21"/>
      <c r="F6" s="21"/>
    </row>
    <row r="7" spans="1:6" x14ac:dyDescent="0.3">
      <c r="A7" s="104"/>
      <c r="B7" s="21"/>
      <c r="C7" s="21"/>
      <c r="D7" s="21"/>
      <c r="E7" s="21"/>
      <c r="F7" s="21"/>
    </row>
    <row r="8" spans="1:6" ht="14.4" thickBot="1" x14ac:dyDescent="0.25">
      <c r="A8" s="21"/>
      <c r="B8" s="29" t="s">
        <v>37</v>
      </c>
      <c r="C8" s="29" t="s">
        <v>38</v>
      </c>
      <c r="D8" s="29" t="s">
        <v>39</v>
      </c>
      <c r="E8" s="21"/>
      <c r="F8" s="1"/>
    </row>
    <row r="9" spans="1:6" ht="15" thickTop="1" thickBot="1" x14ac:dyDescent="0.25">
      <c r="A9" s="103" t="s">
        <v>86</v>
      </c>
      <c r="B9" s="103" t="s">
        <v>3</v>
      </c>
      <c r="C9" s="103" t="s">
        <v>4</v>
      </c>
      <c r="D9" s="103" t="s">
        <v>5</v>
      </c>
      <c r="E9" s="21"/>
      <c r="F9" s="1"/>
    </row>
    <row r="10" spans="1:6" ht="14.4" thickTop="1" x14ac:dyDescent="0.2">
      <c r="A10" s="98" t="s">
        <v>126</v>
      </c>
      <c r="B10" s="102"/>
      <c r="C10" s="102"/>
      <c r="D10" s="102"/>
      <c r="E10" s="21"/>
      <c r="F10" s="1"/>
    </row>
    <row r="11" spans="1:6" x14ac:dyDescent="0.2">
      <c r="A11" s="98" t="s">
        <v>125</v>
      </c>
      <c r="B11" s="102"/>
      <c r="C11" s="102"/>
      <c r="D11" s="102"/>
      <c r="E11" s="21"/>
      <c r="F11" s="1"/>
    </row>
    <row r="12" spans="1:6" x14ac:dyDescent="0.2">
      <c r="A12" s="99" t="s">
        <v>6</v>
      </c>
      <c r="B12" s="102"/>
      <c r="C12" s="102"/>
      <c r="D12" s="102"/>
      <c r="E12" s="21"/>
      <c r="F12" s="1"/>
    </row>
    <row r="13" spans="1:6" x14ac:dyDescent="0.2">
      <c r="A13" s="99" t="s">
        <v>87</v>
      </c>
      <c r="B13" s="102"/>
      <c r="C13" s="102"/>
      <c r="D13" s="102"/>
      <c r="E13" s="21"/>
      <c r="F13" s="1"/>
    </row>
    <row r="14" spans="1:6" ht="14.4" thickBot="1" x14ac:dyDescent="0.25">
      <c r="A14" s="100" t="s">
        <v>88</v>
      </c>
      <c r="B14" s="101"/>
      <c r="C14" s="101"/>
      <c r="D14" s="101"/>
      <c r="E14" s="21"/>
      <c r="F14" s="1"/>
    </row>
    <row r="15" spans="1:6" ht="14.4" thickTop="1" x14ac:dyDescent="0.2">
      <c r="A15" s="30"/>
      <c r="B15" s="31"/>
      <c r="C15" s="32"/>
      <c r="D15" s="32"/>
      <c r="E15" s="21"/>
      <c r="F15" s="1"/>
    </row>
    <row r="16" spans="1:6" x14ac:dyDescent="0.2">
      <c r="A16" s="87" t="s">
        <v>110</v>
      </c>
      <c r="B16" s="65" cm="1">
        <f t="array" ref="B16">SUM(B10:B14/5)</f>
        <v>0</v>
      </c>
      <c r="C16" s="65" cm="1">
        <f t="array" ref="C16">SUM(C10:C14/5)</f>
        <v>0</v>
      </c>
      <c r="D16" s="65" cm="1">
        <f t="array" ref="D16">SUM(D10:D14/5)</f>
        <v>0</v>
      </c>
      <c r="E16" s="21"/>
      <c r="F16" s="1"/>
    </row>
    <row r="17" spans="1:6" x14ac:dyDescent="0.2">
      <c r="A17" s="30"/>
      <c r="B17" s="31"/>
      <c r="C17" s="32"/>
      <c r="D17" s="32"/>
      <c r="E17" s="21"/>
      <c r="F17" s="1"/>
    </row>
    <row r="18" spans="1:6" x14ac:dyDescent="0.2">
      <c r="A18" s="9"/>
      <c r="F18" s="1"/>
    </row>
    <row r="19" spans="1:6" ht="14.4" thickBot="1" x14ac:dyDescent="0.25">
      <c r="A19" s="9"/>
      <c r="D19" s="22"/>
      <c r="F19" s="1"/>
    </row>
    <row r="20" spans="1:6" ht="14.4" thickTop="1" x14ac:dyDescent="0.2">
      <c r="A20" s="171" t="s">
        <v>109</v>
      </c>
      <c r="B20" s="171"/>
      <c r="C20" s="108">
        <f>SUM((B16/100*15)+(C16/100*50)+(D16/100*35))</f>
        <v>0</v>
      </c>
      <c r="D20" s="63"/>
      <c r="F20" s="1"/>
    </row>
    <row r="21" spans="1:6" x14ac:dyDescent="0.2">
      <c r="A21" s="172" t="s">
        <v>56</v>
      </c>
      <c r="B21" s="172"/>
      <c r="C21" s="111">
        <v>1000</v>
      </c>
      <c r="D21" s="96"/>
      <c r="E21" s="63"/>
      <c r="F21" s="1"/>
    </row>
    <row r="22" spans="1:6" ht="14.4" customHeight="1" thickBot="1" x14ac:dyDescent="0.25">
      <c r="A22" s="166" t="s">
        <v>57</v>
      </c>
      <c r="B22" s="166"/>
      <c r="C22" s="112">
        <f>SUM(C20*C21)</f>
        <v>0</v>
      </c>
      <c r="D22" s="97"/>
      <c r="E22" s="96"/>
      <c r="F22" s="1"/>
    </row>
    <row r="23" spans="1:6" ht="14.4" thickTop="1" x14ac:dyDescent="0.2">
      <c r="A23" s="22"/>
      <c r="D23" s="22"/>
      <c r="E23" s="22"/>
      <c r="F23" s="1"/>
    </row>
    <row r="24" spans="1:6" x14ac:dyDescent="0.2">
      <c r="A24" s="9"/>
      <c r="F24" s="1"/>
    </row>
    <row r="25" spans="1:6" x14ac:dyDescent="0.2">
      <c r="A25" s="9"/>
      <c r="F25" s="1"/>
    </row>
    <row r="26" spans="1:6" x14ac:dyDescent="0.2">
      <c r="A26" s="9"/>
      <c r="F26" s="1"/>
    </row>
    <row r="27" spans="1:6" x14ac:dyDescent="0.2">
      <c r="A27" s="9"/>
      <c r="F27" s="1"/>
    </row>
    <row r="28" spans="1:6" x14ac:dyDescent="0.2">
      <c r="A28" s="9"/>
      <c r="F28" s="1"/>
    </row>
    <row r="29" spans="1:6" x14ac:dyDescent="0.2">
      <c r="A29" s="9"/>
      <c r="F29" s="1"/>
    </row>
    <row r="30" spans="1:6" x14ac:dyDescent="0.2">
      <c r="A30" s="9"/>
      <c r="F30" s="1"/>
    </row>
    <row r="31" spans="1:6" x14ac:dyDescent="0.2">
      <c r="A31" s="9"/>
      <c r="F31" s="1"/>
    </row>
    <row r="32" spans="1:6" x14ac:dyDescent="0.2">
      <c r="A32" s="9"/>
      <c r="F32" s="1"/>
    </row>
    <row r="33" spans="1:6" x14ac:dyDescent="0.2">
      <c r="A33" s="9"/>
      <c r="F33" s="1"/>
    </row>
    <row r="34" spans="1:6" x14ac:dyDescent="0.2">
      <c r="A34" s="9"/>
      <c r="F34" s="1"/>
    </row>
    <row r="35" spans="1:6" x14ac:dyDescent="0.2">
      <c r="A35" s="9"/>
      <c r="F35" s="1"/>
    </row>
    <row r="36" spans="1:6" x14ac:dyDescent="0.2">
      <c r="A36" s="9"/>
      <c r="F36" s="1"/>
    </row>
    <row r="37" spans="1:6" x14ac:dyDescent="0.2">
      <c r="A37" s="9"/>
      <c r="F37" s="1"/>
    </row>
    <row r="38" spans="1:6" x14ac:dyDescent="0.2">
      <c r="A38" s="9"/>
      <c r="F38" s="1"/>
    </row>
    <row r="39" spans="1:6" x14ac:dyDescent="0.2">
      <c r="A39" s="9"/>
      <c r="F39" s="1"/>
    </row>
    <row r="40" spans="1:6" x14ac:dyDescent="0.2">
      <c r="A40" s="9"/>
      <c r="F40" s="1"/>
    </row>
    <row r="41" spans="1:6" x14ac:dyDescent="0.2">
      <c r="A41" s="9"/>
      <c r="F41" s="1"/>
    </row>
    <row r="42" spans="1:6" x14ac:dyDescent="0.2">
      <c r="A42" s="9"/>
      <c r="F42" s="1"/>
    </row>
    <row r="43" spans="1:6" x14ac:dyDescent="0.2">
      <c r="A43" s="9"/>
      <c r="F43" s="1"/>
    </row>
    <row r="44" spans="1:6" x14ac:dyDescent="0.2">
      <c r="A44" s="9"/>
      <c r="F44" s="1"/>
    </row>
    <row r="45" spans="1:6" x14ac:dyDescent="0.2">
      <c r="A45" s="9"/>
      <c r="F45" s="1"/>
    </row>
    <row r="46" spans="1:6" x14ac:dyDescent="0.2">
      <c r="A46" s="9"/>
      <c r="F46" s="1"/>
    </row>
    <row r="47" spans="1:6" x14ac:dyDescent="0.2">
      <c r="A47" s="9"/>
      <c r="F47" s="1"/>
    </row>
    <row r="48" spans="1:6" x14ac:dyDescent="0.2">
      <c r="A48" s="9"/>
      <c r="F48" s="1"/>
    </row>
    <row r="49" spans="1:6" x14ac:dyDescent="0.2">
      <c r="A49" s="9"/>
      <c r="F49" s="1"/>
    </row>
    <row r="50" spans="1:6" x14ac:dyDescent="0.2">
      <c r="A50" s="9"/>
      <c r="F50" s="1"/>
    </row>
    <row r="51" spans="1:6" x14ac:dyDescent="0.2">
      <c r="A51" s="9"/>
      <c r="F51" s="1"/>
    </row>
    <row r="52" spans="1:6" x14ac:dyDescent="0.2">
      <c r="A52" s="9"/>
      <c r="F52" s="1"/>
    </row>
    <row r="53" spans="1:6" x14ac:dyDescent="0.2">
      <c r="A53" s="9"/>
      <c r="F53" s="1"/>
    </row>
    <row r="54" spans="1:6" x14ac:dyDescent="0.2">
      <c r="A54" s="9"/>
      <c r="F54" s="1"/>
    </row>
    <row r="55" spans="1:6" x14ac:dyDescent="0.2">
      <c r="A55" s="9"/>
      <c r="F55" s="1"/>
    </row>
    <row r="56" spans="1:6" x14ac:dyDescent="0.2">
      <c r="A56" s="9"/>
      <c r="F56" s="1"/>
    </row>
    <row r="57" spans="1:6" x14ac:dyDescent="0.2">
      <c r="A57" s="9"/>
      <c r="F57" s="1"/>
    </row>
  </sheetData>
  <mergeCells count="4">
    <mergeCell ref="A22:B22"/>
    <mergeCell ref="B3:C3"/>
    <mergeCell ref="A20:B20"/>
    <mergeCell ref="A21:B21"/>
  </mergeCells>
  <pageMargins left="0.7" right="0.7" top="0.75" bottom="0.75" header="0.3" footer="0.3"/>
  <pageSetup paperSize="9" scale="95" orientation="landscape" verticalDpi="0" r:id="rId1"/>
  <headerFooter differentOddEven="1">
    <oddHeader>&amp;L&amp;"Arial,Standaard"&amp;9Prijsmodel
Futuro / CCB-systeem bijlage bij peceel 1, 2 en 3
Versie 7&amp;R&amp;"Arial,Standaard"&amp;9&lt;Naam Aanbieder&gt;</oddHeader>
    <oddFooter>&amp;L&amp;"Arial,Standaard"&amp;9&amp;F&amp;R&amp;"Arial,Standaard"&amp;9Overigediensten perceel 2 en 3
&amp;P/&amp;N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4ECA61F6FFC9440A08E126367555368" ma:contentTypeVersion="12" ma:contentTypeDescription="Een nieuw document maken." ma:contentTypeScope="" ma:versionID="dede19f647499c2cb51f9775fc069ebb">
  <xsd:schema xmlns:xsd="http://www.w3.org/2001/XMLSchema" xmlns:xs="http://www.w3.org/2001/XMLSchema" xmlns:p="http://schemas.microsoft.com/office/2006/metadata/properties" xmlns:ns2="482b7d57-a41b-458d-a8b5-e47d289a1c68" xmlns:ns3="e42f87e8-c2f7-4bd0-ad75-897c61c95b44" targetNamespace="http://schemas.microsoft.com/office/2006/metadata/properties" ma:root="true" ma:fieldsID="d890ca9a8a079f53ef45a3f70e82b00e" ns2:_="" ns3:_="">
    <xsd:import namespace="482b7d57-a41b-458d-a8b5-e47d289a1c68"/>
    <xsd:import namespace="e42f87e8-c2f7-4bd0-ad75-897c61c95b4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2b7d57-a41b-458d-a8b5-e47d289a1c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2f87e8-c2f7-4bd0-ad75-897c61c95b44"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78B930-294D-4BA2-B726-E08CFA4897B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98B67EA-4A09-4D38-B160-69822108F3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2b7d57-a41b-458d-a8b5-e47d289a1c68"/>
    <ds:schemaRef ds:uri="e42f87e8-c2f7-4bd0-ad75-897c61c95b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BFEC9B-E485-4447-87D5-6066F22CC4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Ten geleide</vt:lpstr>
      <vt:lpstr>Voorwaarden</vt:lpstr>
      <vt:lpstr>Totaal</vt:lpstr>
      <vt:lpstr>I. Software</vt:lpstr>
      <vt:lpstr>II. Implementie</vt:lpstr>
      <vt:lpstr>III. Diensten</vt:lpstr>
      <vt:lpstr>IV. Hosting</vt:lpstr>
      <vt:lpstr>V. Uitbreiding</vt:lpstr>
      <vt:lpstr>VI. Overig</vt:lpstr>
      <vt:lpstr>'III. Diensten'!Afdruktitels</vt:lpstr>
    </vt:vector>
  </TitlesOfParts>
  <Company>ConoScenza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ConoScenza B.V</dc:creator>
  <cp:lastModifiedBy>Pim Jonker</cp:lastModifiedBy>
  <cp:lastPrinted>2009-06-28T18:52:59Z</cp:lastPrinted>
  <dcterms:created xsi:type="dcterms:W3CDTF">2009-04-08T12:41:56Z</dcterms:created>
  <dcterms:modified xsi:type="dcterms:W3CDTF">2021-06-09T13:32:16Z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0x01010094ECA61F6FFC9440A08E126367555368</vt:lpwstr>
  </property>
</Properties>
</file>