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ggdhollandsnoorden-my.sharepoint.com/personal/hwijck_ggdhn_nl/Documents/medisch verbruik/"/>
    </mc:Choice>
  </mc:AlternateContent>
  <xr:revisionPtr revIDLastSave="4" documentId="8_{496C7D2F-628E-436D-9151-D7915B6D0B1C}" xr6:coauthVersionLast="47" xr6:coauthVersionMax="47" xr10:uidLastSave="{7639B0FF-3A68-42B5-B6AA-579ABD12E689}"/>
  <bookViews>
    <workbookView xWindow="-110" yWindow="-110" windowWidth="19420" windowHeight="10420" activeTab="2" xr2:uid="{1DEE2271-AEB7-4DD0-A5E3-8F51E5DBC450}"/>
  </bookViews>
  <sheets>
    <sheet name="Instructie en toelichting" sheetId="1" r:id="rId1"/>
    <sheet name="Assortiment" sheetId="3" r:id="rId2"/>
    <sheet name="Onderhoud en kalibreren" sheetId="4" r:id="rId3"/>
    <sheet name="Totaal"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4" l="1"/>
  <c r="E7" i="4"/>
  <c r="E18" i="4"/>
  <c r="E17" i="4"/>
  <c r="E16" i="4"/>
  <c r="E15" i="4"/>
  <c r="E14" i="4"/>
  <c r="E13" i="4"/>
  <c r="E12" i="4"/>
  <c r="E11" i="4"/>
  <c r="E10" i="4"/>
  <c r="E9" i="4"/>
  <c r="E8" i="4"/>
  <c r="C5" i="5" l="1"/>
  <c r="I121" i="3" l="1"/>
  <c r="I180" i="3"/>
  <c r="I179" i="3"/>
  <c r="I172" i="3"/>
  <c r="I171" i="3"/>
  <c r="I170" i="3"/>
  <c r="I173" i="3"/>
  <c r="I169" i="3"/>
  <c r="I166" i="3"/>
  <c r="I165" i="3"/>
  <c r="I164" i="3"/>
  <c r="I30" i="3"/>
  <c r="I29" i="3"/>
  <c r="I183" i="3" l="1"/>
  <c r="I175" i="3"/>
  <c r="I159" i="3"/>
  <c r="I168" i="3"/>
  <c r="I132" i="3"/>
  <c r="I129" i="3"/>
  <c r="I117" i="3"/>
  <c r="I116" i="3"/>
  <c r="I111" i="3"/>
  <c r="I110" i="3"/>
  <c r="I109" i="3"/>
  <c r="I108" i="3"/>
  <c r="I107" i="3"/>
  <c r="I106" i="3"/>
  <c r="I105" i="3"/>
  <c r="I101" i="3"/>
  <c r="I98" i="3"/>
  <c r="I97" i="3"/>
  <c r="I130" i="3"/>
  <c r="I56" i="3"/>
  <c r="I178" i="3"/>
  <c r="I177" i="3"/>
  <c r="I176" i="3"/>
  <c r="I174" i="3"/>
  <c r="I163" i="3"/>
  <c r="I162" i="3"/>
  <c r="I157" i="3"/>
  <c r="I158" i="3"/>
  <c r="I167" i="3"/>
  <c r="I161" i="3"/>
  <c r="I160" i="3"/>
  <c r="I156" i="3"/>
  <c r="I155" i="3"/>
  <c r="I154" i="3"/>
  <c r="I153" i="3"/>
  <c r="I152" i="3"/>
  <c r="I151" i="3"/>
  <c r="I149" i="3"/>
  <c r="I146" i="3"/>
  <c r="I145" i="3"/>
  <c r="I143" i="3"/>
  <c r="I141" i="3"/>
  <c r="I140" i="3"/>
  <c r="I139" i="3"/>
  <c r="I138" i="3"/>
  <c r="I131" i="3"/>
  <c r="I128" i="3"/>
  <c r="I127" i="3"/>
  <c r="I126" i="3"/>
  <c r="I125" i="3"/>
  <c r="I124" i="3"/>
  <c r="I114" i="3"/>
  <c r="I122" i="3"/>
  <c r="I115" i="3"/>
  <c r="I113" i="3"/>
  <c r="I112" i="3"/>
  <c r="I120" i="3"/>
  <c r="I119" i="3"/>
  <c r="I118" i="3"/>
  <c r="I104" i="3"/>
  <c r="I103" i="3"/>
  <c r="I102" i="3"/>
  <c r="I100" i="3"/>
  <c r="I99" i="3"/>
  <c r="I96" i="3"/>
  <c r="I95" i="3"/>
  <c r="I94" i="3"/>
  <c r="I93" i="3"/>
  <c r="I92" i="3"/>
  <c r="I90" i="3"/>
  <c r="I89" i="3"/>
  <c r="I80" i="3"/>
  <c r="I79" i="3"/>
  <c r="I78" i="3"/>
  <c r="I77" i="3"/>
  <c r="I76" i="3"/>
  <c r="I75" i="3"/>
  <c r="I74" i="3"/>
  <c r="I73" i="3"/>
  <c r="I72" i="3"/>
  <c r="I71" i="3"/>
  <c r="I70" i="3"/>
  <c r="I69" i="3"/>
  <c r="I68" i="3"/>
  <c r="I66" i="3"/>
  <c r="I65" i="3"/>
  <c r="I63" i="3"/>
  <c r="I59" i="3"/>
  <c r="I58" i="3"/>
  <c r="I54" i="3"/>
  <c r="I53" i="3"/>
  <c r="I52" i="3"/>
  <c r="I51" i="3"/>
  <c r="I50" i="3"/>
  <c r="I35" i="3"/>
  <c r="I34" i="3"/>
  <c r="I32" i="3"/>
  <c r="I46" i="3"/>
  <c r="I45" i="3"/>
  <c r="I44" i="3"/>
  <c r="I43" i="3"/>
  <c r="I31" i="3"/>
  <c r="I33" i="3"/>
  <c r="I28" i="3"/>
  <c r="I27" i="3"/>
  <c r="I26" i="3"/>
  <c r="I25" i="3"/>
  <c r="I24" i="3"/>
  <c r="I23" i="3"/>
  <c r="I21" i="3"/>
  <c r="I18" i="3"/>
  <c r="I17" i="3"/>
  <c r="I16" i="3"/>
  <c r="I19" i="3"/>
  <c r="I14" i="3"/>
  <c r="I11" i="3"/>
  <c r="I10" i="3"/>
  <c r="I6" i="3"/>
  <c r="I5" i="3"/>
  <c r="I4" i="3"/>
  <c r="I184" i="3" l="1"/>
  <c r="C4" i="5" s="1"/>
  <c r="C8" i="5" s="1"/>
</calcChain>
</file>

<file path=xl/sharedStrings.xml><?xml version="1.0" encoding="utf-8"?>
<sst xmlns="http://schemas.openxmlformats.org/spreadsheetml/2006/main" count="401" uniqueCount="258">
  <si>
    <t>GGD Hollands Noorden</t>
  </si>
  <si>
    <t xml:space="preserve">Instructie </t>
  </si>
  <si>
    <t>Inschrijver verklaart middels inschrijving dat alle eisen zoals vermeld in het programma van eisen, en zoals aangepast in de nota(’s) van inlichtingen in de geoffreerde prijzen verwerkt zijn.</t>
  </si>
  <si>
    <t>Ondertekening</t>
  </si>
  <si>
    <t>Inschrijver</t>
  </si>
  <si>
    <t>Naam</t>
  </si>
  <si>
    <t>Functie</t>
  </si>
  <si>
    <t>Plaats</t>
  </si>
  <si>
    <t>Datum</t>
  </si>
  <si>
    <t>Handtekening</t>
  </si>
  <si>
    <t xml:space="preserve">Bijlage D - Prijsinvulformulier </t>
  </si>
  <si>
    <t>#</t>
  </si>
  <si>
    <t>Fictieve eenheden</t>
  </si>
  <si>
    <t xml:space="preserve">Gewenste besteleenheid </t>
  </si>
  <si>
    <t>Artikelomschrijving door aanbieder</t>
  </si>
  <si>
    <t>Prijs per gewenste besteleenheid (zie kolom D)</t>
  </si>
  <si>
    <t>Fictieve eenheid x prijs per gewenste besteleenheid</t>
  </si>
  <si>
    <t>Desinfectie</t>
  </si>
  <si>
    <t>Alcohol 70%</t>
  </si>
  <si>
    <t>Per stuk à 110ml</t>
  </si>
  <si>
    <t>Per stuk à 1000ml</t>
  </si>
  <si>
    <t>Per stuk à 250ml</t>
  </si>
  <si>
    <t>Desinfectieswabs</t>
  </si>
  <si>
    <t>Verpakking met 250 stuks</t>
  </si>
  <si>
    <t>Per stuk à 100ml</t>
  </si>
  <si>
    <t>Per stuk à 500ml</t>
  </si>
  <si>
    <t>Per stuk</t>
  </si>
  <si>
    <t>Jodiumzalf zalf</t>
  </si>
  <si>
    <t>Per stuk a 30 gram</t>
  </si>
  <si>
    <t>Celstofdepperdispenser</t>
  </si>
  <si>
    <t>wandhouder handschoen</t>
  </si>
  <si>
    <t>Disposable</t>
  </si>
  <si>
    <t>Doos 100 stuks</t>
  </si>
  <si>
    <t>Doos 50 stuks</t>
  </si>
  <si>
    <t>Nierbekken disposable</t>
  </si>
  <si>
    <t>Onderlegger</t>
  </si>
  <si>
    <t>Doos 30 stuks</t>
  </si>
  <si>
    <t>Onderzoeksbankpapier</t>
  </si>
  <si>
    <t>Doos 200 stuks</t>
  </si>
  <si>
    <t>Pincet</t>
  </si>
  <si>
    <t>Thermometer hoesjes rectaal</t>
  </si>
  <si>
    <t>Doos 25 stuks</t>
  </si>
  <si>
    <t>Tongspatel hout</t>
  </si>
  <si>
    <t>Urinebeker met schroefdeksel</t>
  </si>
  <si>
    <t>Weegpapier zuigelingen</t>
  </si>
  <si>
    <t>Doos 500 stuks</t>
  </si>
  <si>
    <t>Zilvernitraatstift 75%</t>
  </si>
  <si>
    <t xml:space="preserve">Overall met capuchon </t>
  </si>
  <si>
    <t>Schoenovertrekjes</t>
  </si>
  <si>
    <t>Teststrips voor glucosemeter</t>
  </si>
  <si>
    <t>Handschoenen</t>
  </si>
  <si>
    <t>Handschoen S</t>
  </si>
  <si>
    <t>Handschoen M</t>
  </si>
  <si>
    <t>Handschoen L</t>
  </si>
  <si>
    <t>Doos 150 stuks</t>
  </si>
  <si>
    <t>Onderzoek</t>
  </si>
  <si>
    <t>Dekglaasjes</t>
  </si>
  <si>
    <t>Glijmiddel</t>
  </si>
  <si>
    <t>Kleurenzientest 24 plaatjes</t>
  </si>
  <si>
    <t>Lengtemeter</t>
  </si>
  <si>
    <t>Occlusiebril kind</t>
  </si>
  <si>
    <t>Occlusiebril volwassen</t>
  </si>
  <si>
    <t>Oogreflexlampje </t>
  </si>
  <si>
    <t>Reflexhamer</t>
  </si>
  <si>
    <t>Rol centimeter</t>
  </si>
  <si>
    <t>Doos 6 stuks</t>
  </si>
  <si>
    <t>Steristrips (3x75mm)</t>
  </si>
  <si>
    <t>Doos 5 stuks</t>
  </si>
  <si>
    <t>Steristrips (6x75mm)</t>
  </si>
  <si>
    <t>Doos 3 stuks</t>
  </si>
  <si>
    <t>Vaginaal speculum disposable</t>
  </si>
  <si>
    <t>Zwangerschapstest</t>
  </si>
  <si>
    <t>Doos 20 stuks</t>
  </si>
  <si>
    <t>Naalden</t>
  </si>
  <si>
    <t>Dentale naald geel</t>
  </si>
  <si>
    <t>Bloedafnamenaald (groen 21G 0,8x32mm)</t>
  </si>
  <si>
    <t>Bloedafnamenaald (zwart 22G 0,7x30mm)</t>
  </si>
  <si>
    <t>Naalden veiligheidsnaald (oranje 0,5x25 25Gx1)</t>
  </si>
  <si>
    <t>Naalden veiligheidsnaald (blauw 0,6x25 23Gx1)</t>
  </si>
  <si>
    <t>Injectiespuit (1ml 3-delig)</t>
  </si>
  <si>
    <t>Naaldencontainer (3L)</t>
  </si>
  <si>
    <t>Naaldencontainer (4L)</t>
  </si>
  <si>
    <t>Naaldencontainer (7L)</t>
  </si>
  <si>
    <t>Optreknaald (blauw 0,6x25 23Gx1)</t>
  </si>
  <si>
    <t>Optreknaald (roze 1,2x40 18Gx1,5)</t>
  </si>
  <si>
    <t>Spuit/naald (oranje 25Gx5/8 3-delig)</t>
  </si>
  <si>
    <t>Vleugelnaald (oranje 25G 0,5x19mm)</t>
  </si>
  <si>
    <t>Verband</t>
  </si>
  <si>
    <t>Border eilandpleisters</t>
  </si>
  <si>
    <t>Celstofdeppers</t>
  </si>
  <si>
    <t>Rol 500 stuks</t>
  </si>
  <si>
    <t>Doos 250 stuks</t>
  </si>
  <si>
    <t>Jodiumzalf gaas</t>
  </si>
  <si>
    <t>Kinderpleisters</t>
  </si>
  <si>
    <t>Rol</t>
  </si>
  <si>
    <t>Zelfklevende zwachtel</t>
  </si>
  <si>
    <t>Verzorging</t>
  </si>
  <si>
    <t>Handcreme verzorgend 100 ml</t>
  </si>
  <si>
    <t>Vaseline 30 gram</t>
  </si>
  <si>
    <t>Medische apparatuur</t>
  </si>
  <si>
    <t>Audiometer</t>
  </si>
  <si>
    <t>Babyweegschaal</t>
  </si>
  <si>
    <t>Kolomweegschaal</t>
  </si>
  <si>
    <t>Opstapweegschaal</t>
  </si>
  <si>
    <t>Kindermanchet voor bloeddrukmeter</t>
  </si>
  <si>
    <t>Otoscoop</t>
  </si>
  <si>
    <t>Otoscoop + Ophthalmoscoop set</t>
  </si>
  <si>
    <t>Glucosemeter set</t>
  </si>
  <si>
    <t>Onderzoeksbank</t>
  </si>
  <si>
    <t>Onderzoeksbank electrisch</t>
  </si>
  <si>
    <t>Prinkpen voor bij glucosemeter</t>
  </si>
  <si>
    <t>Satuatiemeter</t>
  </si>
  <si>
    <t>Stehoscoop Classic II Pediatric</t>
  </si>
  <si>
    <t>Stuwband</t>
  </si>
  <si>
    <t>Meetbak</t>
  </si>
  <si>
    <t>Alcoholdoekje</t>
  </si>
  <si>
    <t>Oppervlaktedesinfectiespray</t>
  </si>
  <si>
    <t>Desinfectiemiddel</t>
  </si>
  <si>
    <t>Spuitfles 750 ml</t>
  </si>
  <si>
    <t>Handdesinfectiemiddel</t>
  </si>
  <si>
    <t>Doseerpomp:</t>
  </si>
  <si>
    <t>Chloorhexidine:</t>
  </si>
  <si>
    <t>Spray 100 ml</t>
  </si>
  <si>
    <t xml:space="preserve">Chirugisch mondmasker </t>
  </si>
  <si>
    <t>Mondmaskers FFP2</t>
  </si>
  <si>
    <t>Isolatieschort</t>
  </si>
  <si>
    <t>Pak 10 stuks</t>
  </si>
  <si>
    <t>Oorthermometer kapjes</t>
  </si>
  <si>
    <t>Otoscoop Tips/trechters</t>
  </si>
  <si>
    <t xml:space="preserve">Doos 10 stuks </t>
  </si>
  <si>
    <t>Spatbril</t>
  </si>
  <si>
    <t xml:space="preserve">Stuwband </t>
  </si>
  <si>
    <t xml:space="preserve">Hecht set </t>
  </si>
  <si>
    <t>Hechting verwijder set</t>
  </si>
  <si>
    <t>Per 50 stuks</t>
  </si>
  <si>
    <t>Nietmachine voor de huid:</t>
  </si>
  <si>
    <t>Oogdouche</t>
  </si>
  <si>
    <t>Per fles 500 ml</t>
  </si>
  <si>
    <t>Schaar</t>
  </si>
  <si>
    <t>Nelaton catheter (mannen)</t>
  </si>
  <si>
    <t>Nelaton katheter (vrouwen)</t>
  </si>
  <si>
    <t>Medicatie</t>
  </si>
  <si>
    <t>Loperamide</t>
  </si>
  <si>
    <t>Handschoen XL</t>
  </si>
  <si>
    <t>Handschoen XL forensisch</t>
  </si>
  <si>
    <t>Acon Flowflex Covid ZELFTEST</t>
  </si>
  <si>
    <t>Per stuk verpakt</t>
  </si>
  <si>
    <t>Beenlengte  plankjes</t>
  </si>
  <si>
    <t>Per set 3 stuks</t>
  </si>
  <si>
    <t>E-Haken aanwijsstokje</t>
  </si>
  <si>
    <t>Fotoliniaal haaks</t>
  </si>
  <si>
    <t>Gezicht scherm</t>
  </si>
  <si>
    <t>Meetlint (Microtoise)</t>
  </si>
  <si>
    <t>Oorthermometer Pro 6000</t>
  </si>
  <si>
    <t>Proctoscoopbuis disposable</t>
  </si>
  <si>
    <t>Thermometer digitaal</t>
  </si>
  <si>
    <t>Van Wiechen popje David</t>
  </si>
  <si>
    <t>Van Wiechen gekleurde vormpjes</t>
  </si>
  <si>
    <t>Van Wiechen vormenstoof, beuken</t>
  </si>
  <si>
    <t>Van Wiechen vierkant gekleurde blokken</t>
  </si>
  <si>
    <t>Van Wiechen doos met schuifdeksel voor 10 gekleurde blokjes</t>
  </si>
  <si>
    <t>Van Wiechen leporello boekje Dick Bruna</t>
  </si>
  <si>
    <t>Van Wiechen lakbal</t>
  </si>
  <si>
    <t>3-delige spuit</t>
  </si>
  <si>
    <t>Bloedafnamenaald (zwart 22G 0,7x32mm) Zonder houder</t>
  </si>
  <si>
    <t>Injectiespuit (2ml 2-delig)</t>
  </si>
  <si>
    <t>Injectiespuit (5ml 2-delig)</t>
  </si>
  <si>
    <t>Injectiespuit (10ml 2-delig)</t>
  </si>
  <si>
    <t>Injectienaald Blauw (23G 0,6x25mm)</t>
  </si>
  <si>
    <t>Injectienaald Geel (20G 0,9x40 mm)</t>
  </si>
  <si>
    <t>Injectienaald Grijs (27G 0,4x19mm)</t>
  </si>
  <si>
    <t>Injectienaald Groen (21G 0,8x40mm)</t>
  </si>
  <si>
    <t>Injectienaald Groen (21G 0,8x50mm)</t>
  </si>
  <si>
    <t>Injectienaald Zwart (22G 0,7x30mm)</t>
  </si>
  <si>
    <t>Injectienaald Bruin (26G 0,45x13mm)</t>
  </si>
  <si>
    <t>Injectienaald Oranje (25G 0,5x16mm)</t>
  </si>
  <si>
    <t>Naaldencontainer (0,3L)</t>
  </si>
  <si>
    <t>Naaldencontainer (1L)</t>
  </si>
  <si>
    <t>Vacutainer</t>
  </si>
  <si>
    <t xml:space="preserve">Vacutainer houder </t>
  </si>
  <si>
    <t>Gaascompres 5x5</t>
  </si>
  <si>
    <t>Gaascompres 10x10</t>
  </si>
  <si>
    <t>Hechtpleister met ring (1,25cm x 5m)</t>
  </si>
  <si>
    <t>Hechtpleister met ring (2,5 x5m)</t>
  </si>
  <si>
    <t>Hechtpleister zonder ring (2,5cm x 9,2m)</t>
  </si>
  <si>
    <t>Hechtdraad</t>
  </si>
  <si>
    <t>Huidlijm</t>
  </si>
  <si>
    <t>Hydrofiel Zwachtel (2 cm x 5 meter)</t>
  </si>
  <si>
    <t>Hydrofiel Zwachtel (4 cm x 5 meter)</t>
  </si>
  <si>
    <t>Hydrofiel Zwachtel (6 cm x 5 meter)</t>
  </si>
  <si>
    <t>Mitella</t>
  </si>
  <si>
    <t>Wondpleister 7.2 x 1.9cm</t>
  </si>
  <si>
    <t xml:space="preserve">injectiepleister sensitive </t>
  </si>
  <si>
    <t>Sensitive waslotion 500ml</t>
  </si>
  <si>
    <t>Handcreme verzorgend 200 ml</t>
  </si>
  <si>
    <t>Tube per stuk</t>
  </si>
  <si>
    <t>Handcrème Lotion</t>
  </si>
  <si>
    <t>Babyweegschaal opklapbaar + tas</t>
  </si>
  <si>
    <t>Personenweegschaal digitaal</t>
  </si>
  <si>
    <t>Ophthalmoscoop mini</t>
  </si>
  <si>
    <t xml:space="preserve">Bloeddrukmeter </t>
  </si>
  <si>
    <t>Bloeddrukmeter Elektrisch</t>
  </si>
  <si>
    <t>Instrumenten tafel</t>
  </si>
  <si>
    <t>Instrumentenwagen 1 of meerdere lades</t>
  </si>
  <si>
    <t>Lade voor instrumentenwagen</t>
  </si>
  <si>
    <t>Manchet voor bloeddrukmeter L-XL (Obesitas):</t>
  </si>
  <si>
    <t>Onderzoeklamp</t>
  </si>
  <si>
    <t>Opbouw instrumentenwagen</t>
  </si>
  <si>
    <t>Scoliometer</t>
  </si>
  <si>
    <t>Stethoscoop Classic II volwassenen,</t>
  </si>
  <si>
    <t>Taboeret (zonder rugsteun)</t>
  </si>
  <si>
    <t>Zadel kruk (zonder rugsteun)</t>
  </si>
  <si>
    <t>Zaklamp</t>
  </si>
  <si>
    <t>Visuskaart</t>
  </si>
  <si>
    <t>Vouwbare Visuskaart</t>
  </si>
  <si>
    <t>Per stuk verpakt in doos 100 stuks</t>
  </si>
  <si>
    <t>Fles 250 ml</t>
  </si>
  <si>
    <t>Per set</t>
  </si>
  <si>
    <t>Doos 10 stuks</t>
  </si>
  <si>
    <t>Per 12 stuks</t>
  </si>
  <si>
    <t>Doos 36 stuks</t>
  </si>
  <si>
    <t>Dispenser voor handdesinfectiemiddel Aluminium 500ml met elleboogbediening</t>
  </si>
  <si>
    <t xml:space="preserve">Indicator Strips-	4.0-7.0 </t>
  </si>
  <si>
    <t>Steristrips (12x102mm)</t>
  </si>
  <si>
    <t>Per sttuk</t>
  </si>
  <si>
    <t>Doos 12 ampullen</t>
  </si>
  <si>
    <t>Elastisch fixatiewindsel (4x4cm)</t>
  </si>
  <si>
    <t>Elastisch fixatiewindsel (4x8cm)</t>
  </si>
  <si>
    <t>Glucosemeter test strips</t>
  </si>
  <si>
    <t>Urinetestroken 3 test</t>
  </si>
  <si>
    <t>Urinetestroken 7 test</t>
  </si>
  <si>
    <t>Urinetestroken 9 test</t>
  </si>
  <si>
    <r>
      <rPr>
        <b/>
        <sz val="14"/>
        <color theme="1"/>
        <rFont val="Trebuchet MS"/>
        <family val="2"/>
      </rPr>
      <t xml:space="preserve">Assortiment </t>
    </r>
    <r>
      <rPr>
        <b/>
        <sz val="11"/>
        <color theme="1"/>
        <rFont val="Trebuchet MS"/>
        <family val="2"/>
      </rPr>
      <t xml:space="preserve">
Artikel</t>
    </r>
  </si>
  <si>
    <t>Dispenser</t>
  </si>
  <si>
    <t>wanddispenser</t>
  </si>
  <si>
    <t xml:space="preserve">Objectglaasjes gesneden </t>
  </si>
  <si>
    <t xml:space="preserve">Europees openbare aanbesteding Medische verbruiksartikelen en -apparatuur met referentienummer: GGDHN-MED-2023.
</t>
  </si>
  <si>
    <t>Besteleenheid leverancier</t>
  </si>
  <si>
    <r>
      <t xml:space="preserve">Toelichting 
</t>
    </r>
    <r>
      <rPr>
        <i/>
        <sz val="11"/>
        <color theme="1"/>
        <rFont val="Trebuchet MS"/>
        <family val="2"/>
      </rPr>
      <t xml:space="preserve">Besteleenheid leverancier: stuks of hoeveelheid waarin geleverd kan worden, dit aantal dient zo dicht mogelijk bij de huidige besteleenheid te liggen.
Artikelomschrijving door aanbieder: ter verduidelijking, facultatief in te vullen.
Artikelnummer zoals ook opgenomen in de catalogus: ter verificatie of het juiste artikel (toekomstig) geleverd wordt.
</t>
    </r>
    <r>
      <rPr>
        <b/>
        <i/>
        <sz val="11"/>
        <color rgb="FFFF0000"/>
        <rFont val="Trebuchet MS"/>
        <family val="2"/>
      </rPr>
      <t xml:space="preserve">
</t>
    </r>
  </si>
  <si>
    <t xml:space="preserve">Europees openbare aanbesteding Medische apparatuur, medische verbruiksartikelen &amp; Kalibreren en onderhoud van medisch apparatuur
</t>
  </si>
  <si>
    <t>All-in eenheidsprijs onderhoud &amp; kalibreren</t>
  </si>
  <si>
    <t>Aantal apparaten</t>
  </si>
  <si>
    <t>Totale kosten per kalenderjaar per apparaat</t>
  </si>
  <si>
    <t>Totale kosten per kalenderjaar</t>
  </si>
  <si>
    <t>Stethoscoop</t>
  </si>
  <si>
    <t>Bloeddrukmeter</t>
  </si>
  <si>
    <t>Babyweegschaal opklapbaar</t>
  </si>
  <si>
    <t>Visuskast</t>
  </si>
  <si>
    <t>Visuskast mobiel</t>
  </si>
  <si>
    <t>Bijlage D - Prijsinvulformulier onderhoud en kalibreren</t>
  </si>
  <si>
    <t>Totaal fictieve inschrijfprijs artikelen</t>
  </si>
  <si>
    <t>Totaal fictieve inschrijfprijs kalibreren en onderhoud</t>
  </si>
  <si>
    <t>Totaal fictieve inschrijfprijs voor beoordeling</t>
  </si>
  <si>
    <r>
      <t xml:space="preserve">Het prijsinvulformulier bestaat uit een opgave voor het </t>
    </r>
    <r>
      <rPr>
        <u/>
        <sz val="11"/>
        <rFont val="Trebuchet MS"/>
        <family val="2"/>
      </rPr>
      <t>assortiment</t>
    </r>
    <r>
      <rPr>
        <sz val="11"/>
        <rFont val="Trebuchet MS"/>
        <family val="2"/>
      </rPr>
      <t xml:space="preserve"> van produkten en apparatuur voor onderhoud en kalibratie. </t>
    </r>
    <r>
      <rPr>
        <u/>
        <sz val="11"/>
        <rFont val="Trebuchet MS"/>
        <family val="2"/>
      </rPr>
      <t>Alle opgegeven prijzen</t>
    </r>
    <r>
      <rPr>
        <sz val="11"/>
        <rFont val="Trebuchet MS"/>
        <family val="2"/>
      </rPr>
      <t xml:space="preserve"> zijn netto prijzen, exclusief BTW. Voor de berekening van de totale fictieve kosten worden de indicatieve aantallen vermenigvuldigd met de netto prijzen.
Het is inschrijver niet toegestaan een nulprijs te offreren. Het is onder geen beding toegestaan negatieve prijzen te offreren. Het niet invullen van (onderdelen van) een prijswens leidt tot ongeldigheid van de inschrijving.
Enkel de </t>
    </r>
    <r>
      <rPr>
        <b/>
        <sz val="11"/>
        <rFont val="Trebuchet MS"/>
        <family val="2"/>
      </rPr>
      <t>groen</t>
    </r>
    <r>
      <rPr>
        <sz val="11"/>
        <rFont val="Trebuchet MS"/>
        <family val="2"/>
      </rPr>
      <t xml:space="preserve"> </t>
    </r>
    <r>
      <rPr>
        <u/>
        <sz val="11"/>
        <rFont val="Trebuchet MS"/>
        <family val="2"/>
      </rPr>
      <t>gemarkeerde</t>
    </r>
    <r>
      <rPr>
        <sz val="11"/>
        <rFont val="Trebuchet MS"/>
        <family val="2"/>
      </rPr>
      <t xml:space="preserve"> cellen dienen door inschrijver ingevuld te worden.</t>
    </r>
  </si>
  <si>
    <t xml:space="preserve">Fictieve totaalprijs </t>
  </si>
  <si>
    <t>* Enkel alle zwart gekleurde apparatuur dient gekalibreerd te worden</t>
  </si>
  <si>
    <t>Eindtotalen</t>
  </si>
  <si>
    <t>PvE#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</si>
</sst>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3" x14ac:knownFonts="1">
    <font>
      <sz val="11"/>
      <color theme="1"/>
      <name val="Calibri"/>
      <family val="2"/>
      <scheme val="minor"/>
    </font>
    <font>
      <b/>
      <sz val="11"/>
      <color theme="1"/>
      <name val="Trebuchet MS"/>
      <family val="2"/>
    </font>
    <font>
      <sz val="11"/>
      <color theme="1"/>
      <name val="Trebuchet MS"/>
      <family val="2"/>
    </font>
    <font>
      <sz val="11"/>
      <name val="Trebuchet MS"/>
      <family val="2"/>
    </font>
    <font>
      <u/>
      <sz val="11"/>
      <name val="Trebuchet MS"/>
      <family val="2"/>
    </font>
    <font>
      <i/>
      <sz val="11"/>
      <color theme="1"/>
      <name val="Trebuchet MS"/>
      <family val="2"/>
    </font>
    <font>
      <b/>
      <i/>
      <sz val="11"/>
      <color rgb="FFFF0000"/>
      <name val="Trebuchet MS"/>
      <family val="2"/>
    </font>
    <font>
      <u/>
      <sz val="11"/>
      <color theme="1"/>
      <name val="Trebuchet MS"/>
      <family val="2"/>
    </font>
    <font>
      <b/>
      <sz val="14"/>
      <color theme="1"/>
      <name val="Trebuchet MS"/>
      <family val="2"/>
    </font>
    <font>
      <sz val="10"/>
      <color theme="1"/>
      <name val="Lucida Sans Unicode"/>
      <family val="2"/>
    </font>
    <font>
      <b/>
      <sz val="10"/>
      <color theme="0"/>
      <name val="Trebuchet MS"/>
      <family val="2"/>
    </font>
    <font>
      <sz val="10"/>
      <color theme="1"/>
      <name val="Trebuchet MS"/>
      <family val="2"/>
    </font>
    <font>
      <sz val="10"/>
      <color theme="0"/>
      <name val="Trebuchet MS"/>
      <family val="2"/>
    </font>
    <font>
      <sz val="10"/>
      <color rgb="FF000000"/>
      <name val="Trebuchet MS"/>
      <family val="2"/>
    </font>
    <font>
      <b/>
      <sz val="10"/>
      <color theme="1"/>
      <name val="Trebuchet MS"/>
      <family val="2"/>
    </font>
    <font>
      <sz val="10"/>
      <name val="Arial"/>
      <family val="2"/>
    </font>
    <font>
      <sz val="10"/>
      <name val="Trebuchet MS"/>
      <family val="2"/>
    </font>
    <font>
      <sz val="8"/>
      <name val="Calibri"/>
      <family val="2"/>
      <scheme val="minor"/>
    </font>
    <font>
      <sz val="11"/>
      <color theme="1"/>
      <name val="Calibri"/>
      <family val="2"/>
      <scheme val="minor"/>
    </font>
    <font>
      <b/>
      <sz val="11"/>
      <name val="Trebuchet MS"/>
      <family val="2"/>
    </font>
    <font>
      <sz val="9"/>
      <name val="Lucida Sans Unicode"/>
      <family val="2"/>
    </font>
    <font>
      <i/>
      <sz val="11"/>
      <color theme="1"/>
      <name val="Calibri"/>
      <family val="2"/>
      <scheme val="minor"/>
    </font>
    <font>
      <sz val="11"/>
      <color rgb="FFFF0000"/>
      <name val="Trebuchet MS"/>
      <family val="2"/>
    </font>
  </fonts>
  <fills count="11">
    <fill>
      <patternFill patternType="none"/>
    </fill>
    <fill>
      <patternFill patternType="gray125"/>
    </fill>
    <fill>
      <patternFill patternType="solid">
        <fgColor rgb="FFD7EF7D"/>
        <bgColor indexed="64"/>
      </patternFill>
    </fill>
    <fill>
      <patternFill patternType="solid">
        <fgColor rgb="FFBFE633"/>
        <bgColor indexed="64"/>
      </patternFill>
    </fill>
    <fill>
      <patternFill patternType="solid">
        <fgColor rgb="FF671E45"/>
        <bgColor indexed="64"/>
      </patternFill>
    </fill>
    <fill>
      <patternFill patternType="solid">
        <fgColor rgb="FFFFFFFF"/>
        <bgColor indexed="64"/>
      </patternFill>
    </fill>
    <fill>
      <patternFill patternType="solid">
        <fgColor indexed="9"/>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s>
  <cellStyleXfs count="5">
    <xf numFmtId="0" fontId="0" fillId="0" borderId="0"/>
    <xf numFmtId="0" fontId="9" fillId="0" borderId="0"/>
    <xf numFmtId="0" fontId="15" fillId="0" borderId="0"/>
    <xf numFmtId="44" fontId="18" fillId="0" borderId="0" applyFont="0" applyFill="0" applyBorder="0" applyAlignment="0" applyProtection="0"/>
    <xf numFmtId="0" fontId="20" fillId="0" borderId="0"/>
  </cellStyleXfs>
  <cellXfs count="145">
    <xf numFmtId="0" fontId="0" fillId="0" borderId="0" xfId="0"/>
    <xf numFmtId="0" fontId="1" fillId="0" borderId="0" xfId="0" applyFont="1"/>
    <xf numFmtId="0" fontId="2" fillId="0" borderId="0" xfId="0" applyFont="1"/>
    <xf numFmtId="0" fontId="7" fillId="0" borderId="0" xfId="0" applyFont="1"/>
    <xf numFmtId="0" fontId="2" fillId="0" borderId="1" xfId="0" applyFont="1" applyBorder="1"/>
    <xf numFmtId="0" fontId="1" fillId="3" borderId="16" xfId="0" applyFont="1" applyFill="1" applyBorder="1" applyAlignment="1">
      <alignment horizontal="left" vertical="top"/>
    </xf>
    <xf numFmtId="0" fontId="1" fillId="3" borderId="17" xfId="0" applyFont="1" applyFill="1" applyBorder="1" applyAlignment="1">
      <alignment horizontal="left" vertical="top" wrapText="1"/>
    </xf>
    <xf numFmtId="0" fontId="1" fillId="3" borderId="17" xfId="0" applyFont="1" applyFill="1" applyBorder="1" applyAlignment="1">
      <alignment horizontal="center" vertical="top" wrapText="1"/>
    </xf>
    <xf numFmtId="49" fontId="1" fillId="3" borderId="17" xfId="1" applyNumberFormat="1" applyFont="1" applyFill="1" applyBorder="1" applyAlignment="1">
      <alignment horizontal="left" vertical="top" wrapText="1"/>
    </xf>
    <xf numFmtId="49" fontId="1" fillId="3" borderId="17" xfId="1" applyNumberFormat="1" applyFont="1" applyFill="1" applyBorder="1" applyAlignment="1" applyProtection="1">
      <alignment horizontal="left" vertical="top" wrapText="1"/>
      <protection locked="0"/>
    </xf>
    <xf numFmtId="49" fontId="1" fillId="3" borderId="18" xfId="1" applyNumberFormat="1" applyFont="1" applyFill="1" applyBorder="1" applyAlignment="1">
      <alignment horizontal="left" vertical="top" wrapText="1"/>
    </xf>
    <xf numFmtId="0" fontId="1" fillId="4" borderId="19" xfId="0" applyFont="1" applyFill="1" applyBorder="1" applyAlignment="1">
      <alignment horizontal="left" vertical="top"/>
    </xf>
    <xf numFmtId="0" fontId="10"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49" fontId="1" fillId="4" borderId="3" xfId="1" applyNumberFormat="1" applyFont="1" applyFill="1" applyBorder="1" applyAlignment="1">
      <alignment horizontal="left" vertical="top" wrapText="1"/>
    </xf>
    <xf numFmtId="49" fontId="1" fillId="4" borderId="3" xfId="1" applyNumberFormat="1" applyFont="1" applyFill="1" applyBorder="1" applyAlignment="1" applyProtection="1">
      <alignment horizontal="left" vertical="top" wrapText="1"/>
      <protection locked="0"/>
    </xf>
    <xf numFmtId="49" fontId="1" fillId="4" borderId="20" xfId="1" applyNumberFormat="1" applyFont="1" applyFill="1" applyBorder="1" applyAlignment="1">
      <alignment horizontal="left" vertical="top" wrapText="1"/>
    </xf>
    <xf numFmtId="0" fontId="11" fillId="0" borderId="21" xfId="1" applyFont="1" applyBorder="1" applyAlignment="1">
      <alignment horizontal="right" vertical="top"/>
    </xf>
    <xf numFmtId="49" fontId="11" fillId="0" borderId="12" xfId="1" applyNumberFormat="1" applyFont="1" applyBorder="1" applyAlignment="1">
      <alignment horizontal="left" vertical="top" wrapText="1"/>
    </xf>
    <xf numFmtId="49" fontId="11" fillId="2" borderId="12" xfId="1" applyNumberFormat="1" applyFont="1" applyFill="1" applyBorder="1" applyAlignment="1" applyProtection="1">
      <alignment horizontal="left" vertical="top" wrapText="1"/>
      <protection locked="0"/>
    </xf>
    <xf numFmtId="164" fontId="11" fillId="0" borderId="22" xfId="1" applyNumberFormat="1" applyFont="1" applyBorder="1" applyAlignment="1">
      <alignment horizontal="left" vertical="top" wrapText="1"/>
    </xf>
    <xf numFmtId="0" fontId="11" fillId="0" borderId="23" xfId="1" applyFont="1" applyBorder="1" applyAlignment="1">
      <alignment horizontal="right" vertical="top"/>
    </xf>
    <xf numFmtId="49" fontId="11" fillId="0" borderId="1" xfId="1" applyNumberFormat="1" applyFont="1" applyBorder="1" applyAlignment="1">
      <alignment horizontal="left" vertical="top" wrapText="1"/>
    </xf>
    <xf numFmtId="49" fontId="11" fillId="2" borderId="1" xfId="1" applyNumberFormat="1" applyFont="1" applyFill="1" applyBorder="1" applyAlignment="1" applyProtection="1">
      <alignment horizontal="left" vertical="top" wrapText="1"/>
      <protection locked="0"/>
    </xf>
    <xf numFmtId="0" fontId="11" fillId="0" borderId="1" xfId="1" applyFont="1" applyBorder="1" applyAlignment="1">
      <alignment horizontal="left" vertical="top" wrapText="1"/>
    </xf>
    <xf numFmtId="0" fontId="11" fillId="2" borderId="1" xfId="1" applyFont="1" applyFill="1" applyBorder="1" applyAlignment="1" applyProtection="1">
      <alignment horizontal="left" vertical="top" wrapText="1"/>
      <protection locked="0"/>
    </xf>
    <xf numFmtId="0" fontId="11" fillId="0" borderId="1" xfId="0" applyFont="1" applyBorder="1" applyAlignment="1">
      <alignment horizontal="left" vertical="top" wrapText="1"/>
    </xf>
    <xf numFmtId="0" fontId="11" fillId="0" borderId="12" xfId="0" applyFont="1" applyBorder="1" applyAlignment="1">
      <alignment horizontal="left" vertical="top" wrapText="1"/>
    </xf>
    <xf numFmtId="0" fontId="11" fillId="0" borderId="12" xfId="1" applyFont="1" applyBorder="1" applyAlignment="1">
      <alignment horizontal="left" vertical="top" wrapText="1"/>
    </xf>
    <xf numFmtId="0" fontId="11" fillId="2" borderId="12" xfId="1" applyFont="1" applyFill="1" applyBorder="1" applyAlignment="1" applyProtection="1">
      <alignment horizontal="left" vertical="top" wrapText="1"/>
      <protection locked="0"/>
    </xf>
    <xf numFmtId="0" fontId="12" fillId="4" borderId="19" xfId="1" applyFont="1" applyFill="1" applyBorder="1" applyAlignment="1">
      <alignment horizontal="right" vertical="top"/>
    </xf>
    <xf numFmtId="0" fontId="12" fillId="4" borderId="3" xfId="1" applyFont="1" applyFill="1" applyBorder="1" applyAlignment="1">
      <alignment horizontal="center" vertical="top" wrapText="1"/>
    </xf>
    <xf numFmtId="0" fontId="12" fillId="4" borderId="3" xfId="1" applyFont="1" applyFill="1" applyBorder="1" applyAlignment="1">
      <alignment horizontal="left" vertical="top" wrapText="1"/>
    </xf>
    <xf numFmtId="0" fontId="12" fillId="4" borderId="3" xfId="1" applyFont="1" applyFill="1" applyBorder="1" applyAlignment="1" applyProtection="1">
      <alignment horizontal="left" vertical="top" wrapText="1"/>
      <protection locked="0"/>
    </xf>
    <xf numFmtId="0" fontId="11" fillId="5" borderId="1" xfId="0" applyFont="1" applyFill="1" applyBorder="1" applyAlignment="1">
      <alignment horizontal="left" vertical="top" wrapText="1"/>
    </xf>
    <xf numFmtId="0" fontId="11" fillId="0" borderId="24" xfId="1" applyFont="1" applyBorder="1" applyAlignment="1">
      <alignment horizontal="right" vertical="top"/>
    </xf>
    <xf numFmtId="0" fontId="11" fillId="0" borderId="5" xfId="1" applyFont="1" applyBorder="1" applyAlignment="1">
      <alignment horizontal="left" vertical="top" wrapText="1"/>
    </xf>
    <xf numFmtId="0" fontId="11" fillId="2" borderId="5" xfId="1" applyFont="1" applyFill="1" applyBorder="1" applyAlignment="1" applyProtection="1">
      <alignment horizontal="left" vertical="top" wrapText="1"/>
      <protection locked="0"/>
    </xf>
    <xf numFmtId="0" fontId="10" fillId="4" borderId="3" xfId="1" applyFont="1" applyFill="1" applyBorder="1" applyAlignment="1">
      <alignment horizontal="left" vertical="top" wrapText="1"/>
    </xf>
    <xf numFmtId="0" fontId="13" fillId="2" borderId="1" xfId="1" applyFont="1" applyFill="1" applyBorder="1" applyAlignment="1" applyProtection="1">
      <alignment horizontal="left" vertical="top" wrapText="1"/>
      <protection locked="0"/>
    </xf>
    <xf numFmtId="0" fontId="11" fillId="5" borderId="12" xfId="0" applyFont="1" applyFill="1" applyBorder="1" applyAlignment="1">
      <alignment horizontal="left" vertical="top" wrapText="1"/>
    </xf>
    <xf numFmtId="0" fontId="11" fillId="0" borderId="1" xfId="0" applyFont="1" applyBorder="1" applyAlignment="1">
      <alignment vertical="top" wrapText="1"/>
    </xf>
    <xf numFmtId="0" fontId="11" fillId="2" borderId="1" xfId="0" applyFont="1" applyFill="1" applyBorder="1" applyProtection="1">
      <protection locked="0"/>
    </xf>
    <xf numFmtId="0" fontId="10" fillId="4" borderId="3" xfId="0" applyFont="1" applyFill="1" applyBorder="1" applyAlignment="1">
      <alignment vertical="top" wrapText="1"/>
    </xf>
    <xf numFmtId="0" fontId="12" fillId="4" borderId="3" xfId="0" applyFont="1" applyFill="1" applyBorder="1" applyAlignment="1">
      <alignment horizontal="center" vertical="top" wrapText="1"/>
    </xf>
    <xf numFmtId="0" fontId="12" fillId="4" borderId="3" xfId="0" applyFont="1" applyFill="1" applyBorder="1" applyAlignment="1">
      <alignment vertical="top" wrapText="1"/>
    </xf>
    <xf numFmtId="0" fontId="12" fillId="4" borderId="3" xfId="0" applyFont="1" applyFill="1" applyBorder="1" applyProtection="1">
      <protection locked="0"/>
    </xf>
    <xf numFmtId="0" fontId="12" fillId="4" borderId="26" xfId="1" applyFont="1" applyFill="1" applyBorder="1" applyAlignment="1">
      <alignment horizontal="right" vertical="top"/>
    </xf>
    <xf numFmtId="0" fontId="10" fillId="4" borderId="7" xfId="0" applyFont="1" applyFill="1" applyBorder="1" applyAlignment="1">
      <alignment horizontal="left" vertical="top" wrapText="1"/>
    </xf>
    <xf numFmtId="0" fontId="12" fillId="4" borderId="7" xfId="1" applyFont="1" applyFill="1" applyBorder="1" applyAlignment="1">
      <alignment horizontal="center" vertical="top" wrapText="1"/>
    </xf>
    <xf numFmtId="0" fontId="12" fillId="4" borderId="7" xfId="1" applyFont="1" applyFill="1" applyBorder="1" applyAlignment="1">
      <alignment horizontal="left" vertical="top" wrapText="1"/>
    </xf>
    <xf numFmtId="0" fontId="12" fillId="4" borderId="7" xfId="1" applyFont="1" applyFill="1" applyBorder="1" applyAlignment="1" applyProtection="1">
      <alignment horizontal="left" vertical="top" wrapText="1"/>
      <protection locked="0"/>
    </xf>
    <xf numFmtId="0" fontId="16" fillId="0" borderId="1" xfId="0" applyFont="1" applyFill="1" applyBorder="1" applyAlignment="1">
      <alignment horizontal="left" vertical="top" wrapText="1"/>
    </xf>
    <xf numFmtId="0" fontId="10" fillId="4" borderId="1" xfId="1" applyFont="1" applyFill="1" applyBorder="1" applyAlignment="1">
      <alignment horizontal="left" vertical="top" wrapText="1"/>
    </xf>
    <xf numFmtId="0" fontId="12" fillId="4" borderId="1" xfId="1" applyFont="1" applyFill="1" applyBorder="1" applyAlignment="1">
      <alignment horizontal="center" vertical="top" wrapText="1"/>
    </xf>
    <xf numFmtId="0" fontId="12" fillId="4" borderId="1" xfId="1" applyFont="1" applyFill="1" applyBorder="1" applyAlignment="1">
      <alignment horizontal="left" vertical="top" wrapText="1"/>
    </xf>
    <xf numFmtId="0" fontId="12" fillId="4" borderId="1" xfId="1" applyFont="1" applyFill="1" applyBorder="1" applyAlignment="1" applyProtection="1">
      <alignment horizontal="left" vertical="top" wrapText="1"/>
      <protection locked="0"/>
    </xf>
    <xf numFmtId="0" fontId="16" fillId="0" borderId="1" xfId="1" applyFont="1" applyFill="1" applyBorder="1" applyAlignment="1">
      <alignment horizontal="left" vertical="top" wrapText="1"/>
    </xf>
    <xf numFmtId="0" fontId="16" fillId="0" borderId="12" xfId="1" applyFont="1" applyBorder="1" applyAlignment="1">
      <alignment horizontal="left" vertical="top" wrapText="1"/>
    </xf>
    <xf numFmtId="0" fontId="16" fillId="0" borderId="1" xfId="0" applyFont="1" applyBorder="1" applyAlignment="1">
      <alignment vertical="top" wrapText="1"/>
    </xf>
    <xf numFmtId="0" fontId="12" fillId="4" borderId="20" xfId="0" applyFont="1" applyFill="1" applyBorder="1"/>
    <xf numFmtId="0" fontId="12" fillId="4" borderId="27" xfId="0" applyFont="1" applyFill="1" applyBorder="1"/>
    <xf numFmtId="0" fontId="16" fillId="0" borderId="23" xfId="1" applyFont="1" applyFill="1" applyBorder="1" applyAlignment="1">
      <alignment horizontal="right" vertical="top"/>
    </xf>
    <xf numFmtId="0" fontId="12" fillId="0" borderId="25" xfId="0" applyFont="1" applyFill="1" applyBorder="1"/>
    <xf numFmtId="0" fontId="12" fillId="4" borderId="23" xfId="1" applyFont="1" applyFill="1" applyBorder="1" applyAlignment="1">
      <alignment horizontal="right" vertical="top"/>
    </xf>
    <xf numFmtId="0" fontId="12" fillId="4" borderId="25" xfId="0" applyFont="1" applyFill="1" applyBorder="1"/>
    <xf numFmtId="164" fontId="11" fillId="0" borderId="25" xfId="1" applyNumberFormat="1" applyFont="1" applyBorder="1" applyAlignment="1">
      <alignment horizontal="left" vertical="top" wrapText="1"/>
    </xf>
    <xf numFmtId="0" fontId="11" fillId="0" borderId="28" xfId="0" applyFont="1" applyBorder="1" applyAlignment="1">
      <alignment horizontal="right" vertical="top"/>
    </xf>
    <xf numFmtId="0" fontId="11" fillId="0" borderId="29" xfId="0" applyFont="1" applyBorder="1" applyAlignment="1">
      <alignment vertical="top" wrapText="1"/>
    </xf>
    <xf numFmtId="0" fontId="11" fillId="0" borderId="29" xfId="0" applyFont="1" applyBorder="1" applyAlignment="1">
      <alignment horizontal="center" vertical="top" wrapText="1"/>
    </xf>
    <xf numFmtId="0" fontId="11" fillId="0" borderId="29" xfId="0" applyFont="1" applyBorder="1" applyProtection="1">
      <protection locked="0"/>
    </xf>
    <xf numFmtId="164" fontId="11" fillId="0" borderId="31" xfId="0" applyNumberFormat="1" applyFont="1" applyBorder="1"/>
    <xf numFmtId="0" fontId="16" fillId="0" borderId="1" xfId="1" applyNumberFormat="1" applyFont="1" applyBorder="1" applyAlignment="1">
      <alignment horizontal="center" vertical="top" wrapText="1"/>
    </xf>
    <xf numFmtId="0" fontId="16" fillId="0" borderId="12" xfId="1" applyNumberFormat="1" applyFont="1" applyBorder="1" applyAlignment="1">
      <alignment horizontal="center" vertical="top" wrapText="1"/>
    </xf>
    <xf numFmtId="0" fontId="16" fillId="0" borderId="1" xfId="1" applyFont="1" applyBorder="1" applyAlignment="1">
      <alignment horizontal="center" vertical="top" wrapText="1"/>
    </xf>
    <xf numFmtId="0" fontId="16" fillId="0" borderId="12" xfId="1"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Font="1" applyFill="1" applyBorder="1" applyAlignment="1">
      <alignment vertical="top" wrapText="1"/>
    </xf>
    <xf numFmtId="0" fontId="11" fillId="0" borderId="23" xfId="1" applyFont="1" applyFill="1" applyBorder="1" applyAlignment="1">
      <alignment horizontal="right" vertical="top"/>
    </xf>
    <xf numFmtId="0" fontId="16" fillId="0" borderId="1" xfId="1" applyFont="1" applyFill="1" applyBorder="1" applyAlignment="1">
      <alignment horizontal="center" vertical="top" wrapText="1"/>
    </xf>
    <xf numFmtId="0" fontId="16" fillId="0" borderId="12" xfId="1" applyFont="1" applyFill="1" applyBorder="1" applyAlignment="1">
      <alignment horizontal="center" vertical="top" wrapText="1"/>
    </xf>
    <xf numFmtId="0" fontId="16" fillId="0" borderId="5" xfId="1" applyFont="1" applyFill="1" applyBorder="1" applyAlignment="1">
      <alignment horizontal="center" vertical="top" wrapText="1"/>
    </xf>
    <xf numFmtId="0" fontId="11" fillId="0" borderId="1" xfId="1" applyFont="1" applyFill="1" applyBorder="1" applyAlignment="1">
      <alignment horizontal="center" vertical="top" wrapText="1"/>
    </xf>
    <xf numFmtId="0" fontId="11" fillId="0" borderId="12" xfId="1" applyFont="1" applyFill="1" applyBorder="1" applyAlignment="1">
      <alignment horizontal="center" vertical="top" wrapText="1"/>
    </xf>
    <xf numFmtId="0" fontId="11" fillId="0" borderId="1" xfId="1"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1" fillId="0" borderId="12" xfId="1" applyFont="1" applyFill="1" applyBorder="1" applyAlignment="1">
      <alignment horizontal="left" vertical="top" wrapText="1"/>
    </xf>
    <xf numFmtId="0" fontId="11" fillId="0" borderId="5" xfId="0" applyFont="1" applyBorder="1" applyAlignment="1">
      <alignment horizontal="left" vertical="top" wrapText="1"/>
    </xf>
    <xf numFmtId="0" fontId="11" fillId="0" borderId="9" xfId="1" applyFont="1" applyBorder="1" applyAlignment="1">
      <alignment horizontal="left" vertical="top" wrapText="1"/>
    </xf>
    <xf numFmtId="0" fontId="19" fillId="6" borderId="0" xfId="0" applyFont="1" applyFill="1" applyAlignment="1">
      <alignment vertical="top"/>
    </xf>
    <xf numFmtId="0" fontId="3" fillId="6" borderId="0" xfId="0" applyFont="1" applyFill="1" applyAlignment="1">
      <alignment vertical="top"/>
    </xf>
    <xf numFmtId="0" fontId="3" fillId="6" borderId="0" xfId="0" applyFont="1" applyFill="1"/>
    <xf numFmtId="0" fontId="3" fillId="6" borderId="0" xfId="0" applyFont="1" applyFill="1" applyAlignment="1">
      <alignment horizontal="right" vertical="center"/>
    </xf>
    <xf numFmtId="0" fontId="3" fillId="0" borderId="0" xfId="0" applyFont="1" applyAlignment="1">
      <alignment horizontal="center"/>
    </xf>
    <xf numFmtId="0" fontId="19" fillId="0" borderId="16" xfId="4" applyFont="1" applyBorder="1" applyAlignment="1">
      <alignment horizontal="left" vertical="top" wrapText="1"/>
    </xf>
    <xf numFmtId="0" fontId="19" fillId="0" borderId="17" xfId="4" applyFont="1" applyBorder="1" applyAlignment="1">
      <alignment vertical="top" wrapText="1"/>
    </xf>
    <xf numFmtId="0" fontId="19" fillId="0" borderId="18" xfId="4" applyFont="1" applyBorder="1" applyAlignment="1">
      <alignment vertical="top" wrapText="1"/>
    </xf>
    <xf numFmtId="0" fontId="3" fillId="0" borderId="23" xfId="4" applyFont="1" applyBorder="1" applyAlignment="1">
      <alignment horizontal="left" vertical="top" wrapText="1"/>
    </xf>
    <xf numFmtId="0" fontId="3" fillId="0" borderId="1" xfId="4" applyFont="1" applyBorder="1" applyAlignment="1">
      <alignment horizontal="center" vertical="top" wrapText="1"/>
    </xf>
    <xf numFmtId="44" fontId="3" fillId="7" borderId="1" xfId="3" applyFont="1" applyFill="1" applyBorder="1" applyAlignment="1" applyProtection="1">
      <alignment horizontal="center" vertical="center" wrapText="1"/>
      <protection locked="0"/>
    </xf>
    <xf numFmtId="44" fontId="3" fillId="8" borderId="25" xfId="3" applyFont="1" applyFill="1" applyBorder="1" applyAlignment="1" applyProtection="1">
      <alignment vertical="center" wrapText="1"/>
    </xf>
    <xf numFmtId="0" fontId="3" fillId="0" borderId="33" xfId="4" applyFont="1" applyBorder="1" applyAlignment="1">
      <alignment horizontal="center" vertical="top" wrapText="1"/>
    </xf>
    <xf numFmtId="44" fontId="3" fillId="7" borderId="33" xfId="3" applyFont="1" applyFill="1" applyBorder="1" applyAlignment="1" applyProtection="1">
      <alignment horizontal="center" vertical="center" wrapText="1"/>
      <protection locked="0"/>
    </xf>
    <xf numFmtId="0" fontId="3" fillId="0" borderId="0" xfId="4" applyFont="1" applyAlignment="1">
      <alignment horizontal="left" vertical="top" wrapText="1"/>
    </xf>
    <xf numFmtId="0" fontId="19" fillId="0" borderId="0" xfId="4" applyFont="1" applyAlignment="1">
      <alignment horizontal="center" vertical="top" wrapText="1"/>
    </xf>
    <xf numFmtId="164" fontId="19" fillId="0" borderId="0" xfId="4" applyNumberFormat="1" applyFont="1" applyAlignment="1">
      <alignment vertical="center" wrapText="1"/>
    </xf>
    <xf numFmtId="0" fontId="19" fillId="0" borderId="0" xfId="4" applyFont="1"/>
    <xf numFmtId="164" fontId="19" fillId="0" borderId="0" xfId="4" applyNumberFormat="1" applyFont="1" applyAlignment="1">
      <alignment horizontal="center" vertical="center"/>
    </xf>
    <xf numFmtId="164" fontId="19" fillId="8" borderId="0" xfId="4" applyNumberFormat="1" applyFont="1" applyFill="1" applyAlignment="1">
      <alignment horizontal="center" vertical="center"/>
    </xf>
    <xf numFmtId="0" fontId="14" fillId="3" borderId="37" xfId="0" applyFont="1" applyFill="1" applyBorder="1" applyProtection="1">
      <protection locked="0"/>
    </xf>
    <xf numFmtId="164" fontId="11" fillId="0" borderId="38" xfId="0" applyNumberFormat="1" applyFont="1" applyBorder="1"/>
    <xf numFmtId="0" fontId="14" fillId="3" borderId="39" xfId="0" applyFont="1" applyFill="1" applyBorder="1" applyProtection="1">
      <protection locked="0"/>
    </xf>
    <xf numFmtId="164" fontId="11" fillId="0" borderId="22" xfId="0" applyNumberFormat="1" applyFont="1" applyBorder="1"/>
    <xf numFmtId="164" fontId="11" fillId="0" borderId="25" xfId="0" applyNumberFormat="1" applyFont="1" applyBorder="1"/>
    <xf numFmtId="0" fontId="14" fillId="9" borderId="40" xfId="0" applyFont="1" applyFill="1" applyBorder="1" applyProtection="1">
      <protection locked="0"/>
    </xf>
    <xf numFmtId="0" fontId="14" fillId="10" borderId="30" xfId="0" applyFont="1" applyFill="1" applyBorder="1" applyProtection="1">
      <protection locked="0"/>
    </xf>
    <xf numFmtId="44" fontId="19" fillId="10" borderId="36" xfId="4" applyNumberFormat="1" applyFont="1" applyFill="1" applyBorder="1" applyAlignment="1">
      <alignment horizontal="center" vertical="center"/>
    </xf>
    <xf numFmtId="0" fontId="19" fillId="10" borderId="34" xfId="4" applyFont="1" applyFill="1" applyBorder="1"/>
    <xf numFmtId="0" fontId="19" fillId="10" borderId="35" xfId="4" applyFont="1" applyFill="1" applyBorder="1"/>
    <xf numFmtId="0" fontId="2" fillId="10" borderId="35" xfId="0" applyFont="1" applyFill="1" applyBorder="1"/>
    <xf numFmtId="0" fontId="21" fillId="0" borderId="0" xfId="0" applyFont="1"/>
    <xf numFmtId="0" fontId="22" fillId="0" borderId="23" xfId="4" applyFont="1" applyBorder="1" applyAlignment="1">
      <alignment horizontal="left" vertical="top" wrapText="1"/>
    </xf>
    <xf numFmtId="0" fontId="22" fillId="0" borderId="32" xfId="4" applyFont="1" applyBorder="1" applyAlignment="1">
      <alignment horizontal="left" vertical="top" wrapText="1"/>
    </xf>
    <xf numFmtId="49" fontId="2" fillId="2" borderId="2" xfId="0" applyNumberFormat="1" applyFont="1" applyFill="1" applyBorder="1" applyAlignment="1" applyProtection="1">
      <alignment horizontal="center"/>
      <protection locked="0"/>
    </xf>
    <xf numFmtId="49" fontId="2" fillId="2" borderId="3" xfId="0" applyNumberFormat="1" applyFont="1" applyFill="1" applyBorder="1" applyAlignment="1" applyProtection="1">
      <alignment horizontal="center"/>
      <protection locked="0"/>
    </xf>
    <xf numFmtId="49" fontId="2" fillId="2" borderId="4" xfId="0" applyNumberFormat="1" applyFont="1" applyFill="1" applyBorder="1" applyAlignment="1" applyProtection="1">
      <alignment horizontal="center"/>
      <protection locked="0"/>
    </xf>
    <xf numFmtId="0" fontId="2" fillId="0" borderId="5" xfId="0" applyFont="1" applyBorder="1" applyAlignment="1">
      <alignment horizontal="left" vertical="top"/>
    </xf>
    <xf numFmtId="0" fontId="2" fillId="0" borderId="9" xfId="0" applyFont="1" applyBorder="1" applyAlignment="1">
      <alignment horizontal="left" vertical="top"/>
    </xf>
    <xf numFmtId="0" fontId="2" fillId="0" borderId="12" xfId="0" applyFont="1" applyBorder="1" applyAlignment="1">
      <alignment horizontal="left" vertical="top"/>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xf>
    <xf numFmtId="0" fontId="3" fillId="6" borderId="0" xfId="0" applyFont="1" applyFill="1" applyAlignment="1">
      <alignment horizontal="left" vertical="top" wrapText="1"/>
    </xf>
  </cellXfs>
  <cellStyles count="5">
    <cellStyle name="Standaard" xfId="0" builtinId="0"/>
    <cellStyle name="Standaard 2" xfId="2" xr:uid="{2C64A923-BD78-45A5-B6A9-FFA50B800CF3}"/>
    <cellStyle name="Standaard 2 2" xfId="1" xr:uid="{CB70927B-6F7C-4359-AD30-C2F106AC7CBB}"/>
    <cellStyle name="Standaard_Bijlage 4, Prijsinvulformulier 101 GU 10" xfId="4" xr:uid="{56AD0730-96B9-430B-A1AC-99D4A3D5CF8F}"/>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1</xdr:rowOff>
    </xdr:from>
    <xdr:to>
      <xdr:col>13</xdr:col>
      <xdr:colOff>383945</xdr:colOff>
      <xdr:row>4</xdr:row>
      <xdr:rowOff>114301</xdr:rowOff>
    </xdr:to>
    <xdr:pic>
      <xdr:nvPicPr>
        <xdr:cNvPr id="5" name="Afbeelding 4">
          <a:extLst>
            <a:ext uri="{FF2B5EF4-FFF2-40B4-BE49-F238E27FC236}">
              <a16:creationId xmlns:a16="http://schemas.microsoft.com/office/drawing/2014/main" id="{A2EBF50E-9F25-5B91-B204-3B812B448183}"/>
            </a:ext>
          </a:extLst>
        </xdr:cNvPr>
        <xdr:cNvPicPr>
          <a:picLocks noChangeAspect="1"/>
        </xdr:cNvPicPr>
      </xdr:nvPicPr>
      <xdr:blipFill>
        <a:blip xmlns:r="http://schemas.openxmlformats.org/officeDocument/2006/relationships" r:embed="rId1"/>
        <a:stretch>
          <a:fillRect/>
        </a:stretch>
      </xdr:blipFill>
      <xdr:spPr>
        <a:xfrm>
          <a:off x="7981950" y="1"/>
          <a:ext cx="1603145" cy="8509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4C02-2F7F-4AD6-8219-9A9D785EAA37}">
  <dimension ref="A5:S33"/>
  <sheetViews>
    <sheetView topLeftCell="A16" workbookViewId="0">
      <selection activeCell="A31" sqref="A31:G33"/>
    </sheetView>
  </sheetViews>
  <sheetFormatPr defaultRowHeight="14.5" x14ac:dyDescent="0.35"/>
  <cols>
    <col min="1" max="1" width="20.1796875" customWidth="1"/>
    <col min="2" max="2" width="15.54296875" customWidth="1"/>
  </cols>
  <sheetData>
    <row r="5" spans="1:19" x14ac:dyDescent="0.35">
      <c r="A5" s="1" t="s">
        <v>10</v>
      </c>
      <c r="B5" s="1"/>
      <c r="C5" s="1"/>
      <c r="D5" s="1"/>
      <c r="E5" s="1"/>
      <c r="F5" s="1"/>
      <c r="G5" s="1"/>
      <c r="H5" s="1"/>
      <c r="I5" s="1"/>
      <c r="J5" s="1"/>
      <c r="K5" s="1"/>
      <c r="L5" s="1"/>
      <c r="M5" s="1"/>
      <c r="N5" s="1"/>
      <c r="O5" s="1"/>
      <c r="P5" s="1"/>
      <c r="Q5" s="1"/>
      <c r="R5" s="1"/>
      <c r="S5" s="1"/>
    </row>
    <row r="6" spans="1:19" x14ac:dyDescent="0.35">
      <c r="A6" s="140" t="s">
        <v>236</v>
      </c>
      <c r="B6" s="140"/>
      <c r="C6" s="140"/>
      <c r="D6" s="140"/>
      <c r="E6" s="140"/>
      <c r="F6" s="140"/>
      <c r="G6" s="140"/>
      <c r="H6" s="140"/>
      <c r="I6" s="140"/>
      <c r="J6" s="140"/>
      <c r="K6" s="140"/>
      <c r="L6" s="2"/>
      <c r="M6" s="2"/>
      <c r="N6" s="2"/>
      <c r="O6" s="2"/>
      <c r="P6" s="2"/>
      <c r="Q6" s="2"/>
      <c r="R6" s="2"/>
      <c r="S6" s="2"/>
    </row>
    <row r="7" spans="1:19" x14ac:dyDescent="0.35">
      <c r="A7" s="2" t="s">
        <v>0</v>
      </c>
      <c r="B7" s="2"/>
      <c r="C7" s="2"/>
      <c r="D7" s="2"/>
      <c r="E7" s="2"/>
      <c r="F7" s="2"/>
      <c r="G7" s="2"/>
      <c r="H7" s="2"/>
      <c r="I7" s="2"/>
      <c r="J7" s="2"/>
      <c r="K7" s="2"/>
      <c r="L7" s="2"/>
      <c r="M7" s="2"/>
      <c r="N7" s="2"/>
      <c r="O7" s="2"/>
      <c r="P7" s="2"/>
      <c r="Q7" s="2"/>
      <c r="R7" s="2"/>
      <c r="S7" s="2"/>
    </row>
    <row r="8" spans="1:19" x14ac:dyDescent="0.35">
      <c r="A8" s="2"/>
      <c r="B8" s="2"/>
      <c r="C8" s="2"/>
      <c r="D8" s="2"/>
      <c r="E8" s="2"/>
      <c r="F8" s="2"/>
      <c r="G8" s="2"/>
      <c r="H8" s="2"/>
      <c r="I8" s="2"/>
      <c r="J8" s="2"/>
      <c r="K8" s="2"/>
      <c r="L8" s="2"/>
      <c r="M8" s="2"/>
      <c r="N8" s="2"/>
      <c r="O8" s="2"/>
      <c r="P8" s="2"/>
      <c r="Q8" s="2"/>
      <c r="R8" s="2"/>
      <c r="S8" s="2"/>
    </row>
    <row r="9" spans="1:19" ht="15" customHeight="1" x14ac:dyDescent="0.35">
      <c r="A9" s="1" t="s">
        <v>1</v>
      </c>
      <c r="B9" s="2"/>
      <c r="C9" s="2"/>
      <c r="D9" s="2"/>
      <c r="E9" s="2"/>
      <c r="F9" s="2"/>
      <c r="G9" s="2"/>
      <c r="H9" s="2"/>
      <c r="I9" s="2"/>
      <c r="J9" s="2"/>
      <c r="K9" s="2"/>
      <c r="L9" s="2"/>
      <c r="M9" s="2"/>
      <c r="N9" s="2"/>
      <c r="O9" s="2"/>
      <c r="P9" s="2"/>
      <c r="Q9" s="2"/>
      <c r="R9" s="2"/>
      <c r="S9" s="2"/>
    </row>
    <row r="10" spans="1:19" ht="111.5" customHeight="1" x14ac:dyDescent="0.35">
      <c r="A10" s="141" t="s">
        <v>253</v>
      </c>
      <c r="B10" s="141"/>
      <c r="C10" s="141"/>
      <c r="D10" s="141"/>
      <c r="E10" s="141"/>
      <c r="F10" s="141"/>
      <c r="G10" s="141"/>
      <c r="H10" s="141"/>
      <c r="I10" s="141"/>
      <c r="J10" s="141"/>
      <c r="K10" s="141"/>
      <c r="L10" s="141"/>
      <c r="M10" s="141"/>
      <c r="N10" s="141"/>
      <c r="O10" s="141"/>
      <c r="P10" s="141"/>
      <c r="Q10" s="141"/>
      <c r="R10" s="141"/>
      <c r="S10" s="141"/>
    </row>
    <row r="11" spans="1:19" ht="8.5" customHeight="1" x14ac:dyDescent="0.35">
      <c r="A11" s="2"/>
      <c r="B11" s="2"/>
      <c r="C11" s="2"/>
      <c r="D11" s="2"/>
      <c r="E11" s="2"/>
      <c r="F11" s="2"/>
      <c r="G11" s="2"/>
      <c r="H11" s="2"/>
      <c r="I11" s="2"/>
      <c r="J11" s="2"/>
      <c r="K11" s="2"/>
      <c r="L11" s="2"/>
      <c r="M11" s="2"/>
      <c r="N11" s="2"/>
      <c r="O11" s="2"/>
      <c r="P11" s="2"/>
      <c r="Q11" s="2"/>
      <c r="R11" s="2"/>
      <c r="S11" s="2"/>
    </row>
    <row r="12" spans="1:19" x14ac:dyDescent="0.35">
      <c r="A12" s="142" t="s">
        <v>238</v>
      </c>
      <c r="B12" s="143"/>
      <c r="C12" s="143"/>
      <c r="D12" s="143"/>
      <c r="E12" s="143"/>
      <c r="F12" s="143"/>
      <c r="G12" s="143"/>
      <c r="H12" s="143"/>
      <c r="I12" s="143"/>
      <c r="J12" s="143"/>
      <c r="K12" s="143"/>
      <c r="L12" s="143"/>
      <c r="M12" s="143"/>
      <c r="N12" s="143"/>
      <c r="O12" s="143"/>
      <c r="P12" s="143"/>
      <c r="Q12" s="143"/>
      <c r="R12" s="143"/>
      <c r="S12" s="143"/>
    </row>
    <row r="13" spans="1:19" x14ac:dyDescent="0.35">
      <c r="A13" s="143"/>
      <c r="B13" s="143"/>
      <c r="C13" s="143"/>
      <c r="D13" s="143"/>
      <c r="E13" s="143"/>
      <c r="F13" s="143"/>
      <c r="G13" s="143"/>
      <c r="H13" s="143"/>
      <c r="I13" s="143"/>
      <c r="J13" s="143"/>
      <c r="K13" s="143"/>
      <c r="L13" s="143"/>
      <c r="M13" s="143"/>
      <c r="N13" s="143"/>
      <c r="O13" s="143"/>
      <c r="P13" s="143"/>
      <c r="Q13" s="143"/>
      <c r="R13" s="143"/>
      <c r="S13" s="143"/>
    </row>
    <row r="14" spans="1:19" x14ac:dyDescent="0.35">
      <c r="A14" s="143"/>
      <c r="B14" s="143"/>
      <c r="C14" s="143"/>
      <c r="D14" s="143"/>
      <c r="E14" s="143"/>
      <c r="F14" s="143"/>
      <c r="G14" s="143"/>
      <c r="H14" s="143"/>
      <c r="I14" s="143"/>
      <c r="J14" s="143"/>
      <c r="K14" s="143"/>
      <c r="L14" s="143"/>
      <c r="M14" s="143"/>
      <c r="N14" s="143"/>
      <c r="O14" s="143"/>
      <c r="P14" s="143"/>
      <c r="Q14" s="143"/>
      <c r="R14" s="143"/>
      <c r="S14" s="143"/>
    </row>
    <row r="15" spans="1:19" x14ac:dyDescent="0.35">
      <c r="A15" s="143"/>
      <c r="B15" s="143"/>
      <c r="C15" s="143"/>
      <c r="D15" s="143"/>
      <c r="E15" s="143"/>
      <c r="F15" s="143"/>
      <c r="G15" s="143"/>
      <c r="H15" s="143"/>
      <c r="I15" s="143"/>
      <c r="J15" s="143"/>
      <c r="K15" s="143"/>
      <c r="L15" s="143"/>
      <c r="M15" s="143"/>
      <c r="N15" s="143"/>
      <c r="O15" s="143"/>
      <c r="P15" s="143"/>
      <c r="Q15" s="143"/>
      <c r="R15" s="143"/>
      <c r="S15" s="143"/>
    </row>
    <row r="16" spans="1:19" x14ac:dyDescent="0.35">
      <c r="A16" s="143"/>
      <c r="B16" s="143"/>
      <c r="C16" s="143"/>
      <c r="D16" s="143"/>
      <c r="E16" s="143"/>
      <c r="F16" s="143"/>
      <c r="G16" s="143"/>
      <c r="H16" s="143"/>
      <c r="I16" s="143"/>
      <c r="J16" s="143"/>
      <c r="K16" s="143"/>
      <c r="L16" s="143"/>
      <c r="M16" s="143"/>
      <c r="N16" s="143"/>
      <c r="O16" s="143"/>
      <c r="P16" s="143"/>
      <c r="Q16" s="143"/>
      <c r="R16" s="143"/>
      <c r="S16" s="143"/>
    </row>
    <row r="17" spans="1:19" x14ac:dyDescent="0.35">
      <c r="A17" s="143"/>
      <c r="B17" s="143"/>
      <c r="C17" s="143"/>
      <c r="D17" s="143"/>
      <c r="E17" s="143"/>
      <c r="F17" s="143"/>
      <c r="G17" s="143"/>
      <c r="H17" s="143"/>
      <c r="I17" s="143"/>
      <c r="J17" s="143"/>
      <c r="K17" s="143"/>
      <c r="L17" s="143"/>
      <c r="M17" s="143"/>
      <c r="N17" s="143"/>
      <c r="O17" s="143"/>
      <c r="P17" s="143"/>
      <c r="Q17" s="143"/>
      <c r="R17" s="143"/>
      <c r="S17" s="143"/>
    </row>
    <row r="18" spans="1:19" x14ac:dyDescent="0.35">
      <c r="A18" s="143"/>
      <c r="B18" s="143"/>
      <c r="C18" s="143"/>
      <c r="D18" s="143"/>
      <c r="E18" s="143"/>
      <c r="F18" s="143"/>
      <c r="G18" s="143"/>
      <c r="H18" s="143"/>
      <c r="I18" s="143"/>
      <c r="J18" s="143"/>
      <c r="K18" s="143"/>
      <c r="L18" s="143"/>
      <c r="M18" s="143"/>
      <c r="N18" s="143"/>
      <c r="O18" s="143"/>
      <c r="P18" s="143"/>
      <c r="Q18" s="143"/>
      <c r="R18" s="143"/>
      <c r="S18" s="143"/>
    </row>
    <row r="19" spans="1:19" x14ac:dyDescent="0.35">
      <c r="A19" s="143"/>
      <c r="B19" s="143"/>
      <c r="C19" s="143"/>
      <c r="D19" s="143"/>
      <c r="E19" s="143"/>
      <c r="F19" s="143"/>
      <c r="G19" s="143"/>
      <c r="H19" s="143"/>
      <c r="I19" s="143"/>
      <c r="J19" s="143"/>
      <c r="K19" s="143"/>
      <c r="L19" s="143"/>
      <c r="M19" s="143"/>
      <c r="N19" s="143"/>
      <c r="O19" s="143"/>
      <c r="P19" s="143"/>
      <c r="Q19" s="143"/>
      <c r="R19" s="143"/>
      <c r="S19" s="143"/>
    </row>
    <row r="20" spans="1:19" x14ac:dyDescent="0.35">
      <c r="A20" s="143"/>
      <c r="B20" s="143"/>
      <c r="C20" s="143"/>
      <c r="D20" s="143"/>
      <c r="E20" s="143"/>
      <c r="F20" s="143"/>
      <c r="G20" s="143"/>
      <c r="H20" s="143"/>
      <c r="I20" s="143"/>
      <c r="J20" s="143"/>
      <c r="K20" s="143"/>
      <c r="L20" s="143"/>
      <c r="M20" s="143"/>
      <c r="N20" s="143"/>
      <c r="O20" s="143"/>
      <c r="P20" s="143"/>
      <c r="Q20" s="143"/>
      <c r="R20" s="143"/>
      <c r="S20" s="143"/>
    </row>
    <row r="21" spans="1:19" x14ac:dyDescent="0.35">
      <c r="A21" s="143"/>
      <c r="B21" s="143"/>
      <c r="C21" s="143"/>
      <c r="D21" s="143"/>
      <c r="E21" s="143"/>
      <c r="F21" s="143"/>
      <c r="G21" s="143"/>
      <c r="H21" s="143"/>
      <c r="I21" s="143"/>
      <c r="J21" s="143"/>
      <c r="K21" s="143"/>
      <c r="L21" s="143"/>
      <c r="M21" s="143"/>
      <c r="N21" s="143"/>
      <c r="O21" s="143"/>
      <c r="P21" s="143"/>
      <c r="Q21" s="143"/>
      <c r="R21" s="143"/>
      <c r="S21" s="143"/>
    </row>
    <row r="22" spans="1:19" x14ac:dyDescent="0.35">
      <c r="A22" s="2"/>
      <c r="B22" s="2"/>
      <c r="C22" s="2"/>
      <c r="D22" s="2"/>
      <c r="E22" s="2"/>
      <c r="F22" s="2"/>
      <c r="G22" s="2"/>
      <c r="H22" s="2"/>
      <c r="I22" s="2"/>
      <c r="J22" s="2"/>
      <c r="K22" s="2"/>
      <c r="L22" s="2"/>
      <c r="M22" s="2"/>
      <c r="N22" s="2"/>
      <c r="O22" s="2"/>
      <c r="P22" s="2"/>
      <c r="Q22" s="2"/>
      <c r="R22" s="2"/>
      <c r="S22" s="2"/>
    </row>
    <row r="23" spans="1:19" x14ac:dyDescent="0.35">
      <c r="A23" s="3" t="s">
        <v>2</v>
      </c>
      <c r="B23" s="3"/>
      <c r="C23" s="3"/>
      <c r="D23" s="3"/>
      <c r="E23" s="3"/>
      <c r="F23" s="3"/>
      <c r="G23" s="3"/>
      <c r="H23" s="3"/>
      <c r="I23" s="3"/>
      <c r="J23" s="3"/>
      <c r="K23" s="3"/>
      <c r="L23" s="3"/>
      <c r="M23" s="3"/>
      <c r="N23" s="3"/>
      <c r="O23" s="3"/>
      <c r="P23" s="3"/>
      <c r="Q23" s="3"/>
      <c r="R23" s="3"/>
      <c r="S23" s="3"/>
    </row>
    <row r="24" spans="1:19" x14ac:dyDescent="0.35">
      <c r="A24" s="2"/>
      <c r="B24" s="2"/>
      <c r="C24" s="2"/>
      <c r="D24" s="2"/>
      <c r="E24" s="2"/>
      <c r="F24" s="2"/>
      <c r="G24" s="2"/>
      <c r="H24" s="2"/>
      <c r="I24" s="2"/>
      <c r="J24" s="2"/>
      <c r="K24" s="2"/>
      <c r="L24" s="2"/>
      <c r="M24" s="2"/>
      <c r="N24" s="2"/>
      <c r="O24" s="2"/>
      <c r="P24" s="2"/>
      <c r="Q24" s="2"/>
      <c r="R24" s="2"/>
      <c r="S24" s="2"/>
    </row>
    <row r="25" spans="1:19" x14ac:dyDescent="0.35">
      <c r="A25" s="1" t="s">
        <v>3</v>
      </c>
      <c r="B25" s="2"/>
      <c r="C25" s="2"/>
      <c r="D25" s="2"/>
      <c r="E25" s="2"/>
      <c r="F25" s="2"/>
      <c r="G25" s="2"/>
      <c r="H25" s="2"/>
      <c r="I25" s="2"/>
      <c r="J25" s="2"/>
      <c r="K25" s="2"/>
      <c r="L25" s="2"/>
      <c r="M25" s="2"/>
      <c r="N25" s="2"/>
      <c r="O25" s="2"/>
      <c r="P25" s="2"/>
      <c r="Q25" s="2"/>
      <c r="R25" s="2"/>
      <c r="S25" s="2"/>
    </row>
    <row r="26" spans="1:19" x14ac:dyDescent="0.35">
      <c r="A26" s="4" t="s">
        <v>4</v>
      </c>
      <c r="B26" s="125"/>
      <c r="C26" s="126"/>
      <c r="D26" s="126"/>
      <c r="E26" s="126"/>
      <c r="F26" s="126"/>
      <c r="G26" s="127"/>
      <c r="H26" s="2"/>
      <c r="I26" s="2"/>
      <c r="J26" s="2"/>
      <c r="K26" s="2"/>
      <c r="L26" s="2"/>
      <c r="M26" s="2"/>
      <c r="N26" s="2"/>
      <c r="O26" s="2"/>
      <c r="P26" s="2"/>
      <c r="Q26" s="2"/>
      <c r="R26" s="2"/>
      <c r="S26" s="2"/>
    </row>
    <row r="27" spans="1:19" x14ac:dyDescent="0.35">
      <c r="A27" s="4" t="s">
        <v>5</v>
      </c>
      <c r="B27" s="125"/>
      <c r="C27" s="126"/>
      <c r="D27" s="126"/>
      <c r="E27" s="126"/>
      <c r="F27" s="126"/>
      <c r="G27" s="127"/>
      <c r="H27" s="2"/>
      <c r="I27" s="2"/>
      <c r="J27" s="2"/>
      <c r="K27" s="2"/>
      <c r="L27" s="2"/>
      <c r="M27" s="2"/>
      <c r="N27" s="2"/>
      <c r="O27" s="2"/>
      <c r="P27" s="2"/>
      <c r="Q27" s="2"/>
      <c r="R27" s="2"/>
      <c r="S27" s="2"/>
    </row>
    <row r="28" spans="1:19" x14ac:dyDescent="0.35">
      <c r="A28" s="4" t="s">
        <v>6</v>
      </c>
      <c r="B28" s="125"/>
      <c r="C28" s="126"/>
      <c r="D28" s="126"/>
      <c r="E28" s="126"/>
      <c r="F28" s="126"/>
      <c r="G28" s="127"/>
      <c r="H28" s="2"/>
      <c r="I28" s="2"/>
      <c r="J28" s="2"/>
      <c r="K28" s="2"/>
      <c r="L28" s="2"/>
      <c r="M28" s="2"/>
      <c r="N28" s="2"/>
      <c r="O28" s="2"/>
      <c r="P28" s="2"/>
      <c r="Q28" s="2"/>
      <c r="R28" s="2"/>
      <c r="S28" s="2"/>
    </row>
    <row r="29" spans="1:19" x14ac:dyDescent="0.35">
      <c r="A29" s="4" t="s">
        <v>7</v>
      </c>
      <c r="B29" s="125"/>
      <c r="C29" s="126"/>
      <c r="D29" s="126"/>
      <c r="E29" s="126"/>
      <c r="F29" s="126"/>
      <c r="G29" s="127"/>
      <c r="H29" s="2"/>
      <c r="I29" s="2"/>
      <c r="J29" s="2"/>
      <c r="K29" s="2"/>
      <c r="L29" s="2"/>
      <c r="M29" s="2"/>
      <c r="N29" s="2"/>
      <c r="O29" s="2"/>
      <c r="P29" s="2"/>
      <c r="Q29" s="2"/>
      <c r="R29" s="2"/>
      <c r="S29" s="2"/>
    </row>
    <row r="30" spans="1:19" x14ac:dyDescent="0.35">
      <c r="A30" s="4" t="s">
        <v>8</v>
      </c>
      <c r="B30" s="125"/>
      <c r="C30" s="126"/>
      <c r="D30" s="126"/>
      <c r="E30" s="126"/>
      <c r="F30" s="126"/>
      <c r="G30" s="127"/>
      <c r="H30" s="2"/>
      <c r="I30" s="2"/>
      <c r="J30" s="2"/>
      <c r="K30" s="2"/>
      <c r="L30" s="2"/>
      <c r="M30" s="2"/>
      <c r="N30" s="2"/>
      <c r="O30" s="2"/>
      <c r="P30" s="2"/>
      <c r="Q30" s="2"/>
      <c r="R30" s="2"/>
      <c r="S30" s="2"/>
    </row>
    <row r="31" spans="1:19" x14ac:dyDescent="0.35">
      <c r="A31" s="128" t="s">
        <v>9</v>
      </c>
      <c r="B31" s="131"/>
      <c r="C31" s="132"/>
      <c r="D31" s="132"/>
      <c r="E31" s="132"/>
      <c r="F31" s="132"/>
      <c r="G31" s="133"/>
      <c r="H31" s="2"/>
      <c r="I31" s="2"/>
      <c r="J31" s="2"/>
      <c r="K31" s="2"/>
      <c r="L31" s="2"/>
      <c r="M31" s="2"/>
      <c r="N31" s="2"/>
      <c r="O31" s="2"/>
      <c r="P31" s="2"/>
      <c r="Q31" s="2"/>
      <c r="R31" s="2"/>
      <c r="S31" s="2"/>
    </row>
    <row r="32" spans="1:19" x14ac:dyDescent="0.35">
      <c r="A32" s="129"/>
      <c r="B32" s="134"/>
      <c r="C32" s="135"/>
      <c r="D32" s="135"/>
      <c r="E32" s="135"/>
      <c r="F32" s="135"/>
      <c r="G32" s="136"/>
      <c r="H32" s="2"/>
      <c r="I32" s="2"/>
      <c r="J32" s="2"/>
      <c r="K32" s="2"/>
      <c r="L32" s="2"/>
      <c r="M32" s="2"/>
      <c r="N32" s="2"/>
      <c r="O32" s="2"/>
      <c r="P32" s="2"/>
      <c r="Q32" s="2"/>
      <c r="R32" s="2"/>
      <c r="S32" s="2"/>
    </row>
    <row r="33" spans="1:19" x14ac:dyDescent="0.35">
      <c r="A33" s="130"/>
      <c r="B33" s="137"/>
      <c r="C33" s="138"/>
      <c r="D33" s="138"/>
      <c r="E33" s="138"/>
      <c r="F33" s="138"/>
      <c r="G33" s="139"/>
      <c r="H33" s="2"/>
      <c r="I33" s="2"/>
      <c r="J33" s="2"/>
      <c r="K33" s="2"/>
      <c r="L33" s="2"/>
      <c r="M33" s="2"/>
      <c r="N33" s="2"/>
      <c r="O33" s="2"/>
      <c r="P33" s="2"/>
      <c r="Q33" s="2"/>
      <c r="R33" s="2"/>
      <c r="S33" s="2"/>
    </row>
  </sheetData>
  <mergeCells count="10">
    <mergeCell ref="B29:G29"/>
    <mergeCell ref="B30:G30"/>
    <mergeCell ref="A31:A33"/>
    <mergeCell ref="B31:G33"/>
    <mergeCell ref="A6:K6"/>
    <mergeCell ref="A10:S10"/>
    <mergeCell ref="A12:S21"/>
    <mergeCell ref="B26:G26"/>
    <mergeCell ref="B27:G27"/>
    <mergeCell ref="B28:G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0E83-6B8F-488F-A5F1-180643419D2C}">
  <dimension ref="A1:I184"/>
  <sheetViews>
    <sheetView zoomScale="60" zoomScaleNormal="60" workbookViewId="0">
      <selection activeCell="A4" sqref="A4:XFD14"/>
    </sheetView>
  </sheetViews>
  <sheetFormatPr defaultRowHeight="14.5" x14ac:dyDescent="0.35"/>
  <cols>
    <col min="1" max="1" width="5.36328125" customWidth="1"/>
    <col min="2" max="2" width="11.26953125" customWidth="1"/>
    <col min="3" max="3" width="43.1796875" customWidth="1"/>
    <col min="4" max="4" width="16.1796875" customWidth="1"/>
    <col min="5" max="5" width="32.54296875" customWidth="1"/>
    <col min="6" max="6" width="30.54296875" customWidth="1"/>
    <col min="7" max="7" width="29" customWidth="1"/>
    <col min="8" max="8" width="34.453125" customWidth="1"/>
    <col min="9" max="9" width="29.26953125" customWidth="1"/>
  </cols>
  <sheetData>
    <row r="1" spans="1:9" ht="15" thickBot="1" x14ac:dyDescent="0.4"/>
    <row r="2" spans="1:9" ht="54.75" customHeight="1" x14ac:dyDescent="0.35">
      <c r="A2" t="s">
        <v>257</v>
      </c>
      <c r="B2" s="5" t="s">
        <v>11</v>
      </c>
      <c r="C2" s="6" t="s">
        <v>232</v>
      </c>
      <c r="D2" s="7" t="s">
        <v>12</v>
      </c>
      <c r="E2" s="8" t="s">
        <v>13</v>
      </c>
      <c r="F2" s="9" t="s">
        <v>14</v>
      </c>
      <c r="G2" s="9" t="s">
        <v>237</v>
      </c>
      <c r="H2" s="9" t="s">
        <v>15</v>
      </c>
      <c r="I2" s="10" t="s">
        <v>16</v>
      </c>
    </row>
    <row r="3" spans="1:9" x14ac:dyDescent="0.35">
      <c r="B3" s="11"/>
      <c r="C3" s="12" t="s">
        <v>17</v>
      </c>
      <c r="D3" s="13"/>
      <c r="E3" s="14"/>
      <c r="F3" s="15"/>
      <c r="G3" s="15"/>
      <c r="H3" s="15"/>
      <c r="I3" s="16"/>
    </row>
    <row r="4" spans="1:9" x14ac:dyDescent="0.35">
      <c r="A4">
        <v>26</v>
      </c>
      <c r="B4" s="17">
        <v>1</v>
      </c>
      <c r="C4" s="18" t="s">
        <v>18</v>
      </c>
      <c r="D4" s="73">
        <v>15</v>
      </c>
      <c r="E4" s="18" t="s">
        <v>19</v>
      </c>
      <c r="F4" s="19"/>
      <c r="G4" s="19"/>
      <c r="H4" s="19"/>
      <c r="I4" s="20" t="str">
        <f>IF(H4="","",(D4*H4))</f>
        <v/>
      </c>
    </row>
    <row r="5" spans="1:9" x14ac:dyDescent="0.35">
      <c r="A5">
        <v>27</v>
      </c>
      <c r="B5" s="21">
        <v>2</v>
      </c>
      <c r="C5" s="22" t="s">
        <v>18</v>
      </c>
      <c r="D5" s="72">
        <v>40</v>
      </c>
      <c r="E5" s="22" t="s">
        <v>20</v>
      </c>
      <c r="F5" s="23"/>
      <c r="G5" s="23"/>
      <c r="H5" s="23"/>
      <c r="I5" s="20" t="str">
        <f>IF(H5="","",(D5*H5))</f>
        <v/>
      </c>
    </row>
    <row r="6" spans="1:9" x14ac:dyDescent="0.35">
      <c r="A6">
        <v>28</v>
      </c>
      <c r="B6" s="21">
        <v>3</v>
      </c>
      <c r="C6" s="24" t="s">
        <v>22</v>
      </c>
      <c r="D6" s="72">
        <v>25</v>
      </c>
      <c r="E6" s="22" t="s">
        <v>23</v>
      </c>
      <c r="F6" s="23"/>
      <c r="G6" s="23"/>
      <c r="H6" s="23"/>
      <c r="I6" s="20" t="str">
        <f>IF(H6="","",(D6*H6))</f>
        <v/>
      </c>
    </row>
    <row r="7" spans="1:9" ht="16.5" customHeight="1" x14ac:dyDescent="0.35">
      <c r="A7">
        <v>29</v>
      </c>
      <c r="B7" s="21">
        <v>4</v>
      </c>
      <c r="C7" s="24" t="s">
        <v>115</v>
      </c>
      <c r="D7" s="72">
        <v>50</v>
      </c>
      <c r="E7" s="22" t="s">
        <v>215</v>
      </c>
      <c r="F7" s="23"/>
      <c r="G7" s="23"/>
      <c r="H7" s="23"/>
      <c r="I7" s="20"/>
    </row>
    <row r="8" spans="1:9" ht="16.5" customHeight="1" x14ac:dyDescent="0.35">
      <c r="A8">
        <v>30</v>
      </c>
      <c r="B8" s="21">
        <v>5</v>
      </c>
      <c r="C8" s="24" t="s">
        <v>116</v>
      </c>
      <c r="D8" s="72">
        <v>20</v>
      </c>
      <c r="E8" s="22" t="s">
        <v>216</v>
      </c>
      <c r="F8" s="23"/>
      <c r="G8" s="23"/>
      <c r="H8" s="23"/>
      <c r="I8" s="20"/>
    </row>
    <row r="9" spans="1:9" x14ac:dyDescent="0.35">
      <c r="A9">
        <v>31</v>
      </c>
      <c r="B9" s="21">
        <v>6</v>
      </c>
      <c r="C9" s="24" t="s">
        <v>117</v>
      </c>
      <c r="D9" s="72">
        <v>80</v>
      </c>
      <c r="E9" s="22" t="s">
        <v>118</v>
      </c>
      <c r="F9" s="23"/>
      <c r="G9" s="23"/>
      <c r="H9" s="23"/>
      <c r="I9" s="20"/>
    </row>
    <row r="10" spans="1:9" x14ac:dyDescent="0.35">
      <c r="A10">
        <v>32</v>
      </c>
      <c r="B10" s="21">
        <v>7</v>
      </c>
      <c r="C10" s="24" t="s">
        <v>119</v>
      </c>
      <c r="D10" s="74">
        <v>100</v>
      </c>
      <c r="E10" s="24" t="s">
        <v>24</v>
      </c>
      <c r="F10" s="25"/>
      <c r="G10" s="25"/>
      <c r="H10" s="25"/>
      <c r="I10" s="20" t="str">
        <f>IF(H10="","",(D10*H10))</f>
        <v/>
      </c>
    </row>
    <row r="11" spans="1:9" x14ac:dyDescent="0.35">
      <c r="A11">
        <v>32</v>
      </c>
      <c r="B11" s="21">
        <v>8</v>
      </c>
      <c r="C11" s="24" t="s">
        <v>119</v>
      </c>
      <c r="D11" s="74">
        <v>100</v>
      </c>
      <c r="E11" s="24" t="s">
        <v>25</v>
      </c>
      <c r="F11" s="25"/>
      <c r="G11" s="25"/>
      <c r="H11" s="25"/>
      <c r="I11" s="20" t="str">
        <f>IF(H11="","",(D11*H11))</f>
        <v/>
      </c>
    </row>
    <row r="12" spans="1:9" x14ac:dyDescent="0.35">
      <c r="A12">
        <v>33</v>
      </c>
      <c r="B12" s="21">
        <v>9</v>
      </c>
      <c r="C12" s="24" t="s">
        <v>120</v>
      </c>
      <c r="D12" s="80">
        <v>50</v>
      </c>
      <c r="E12" s="24" t="s">
        <v>26</v>
      </c>
      <c r="F12" s="25"/>
      <c r="G12" s="25"/>
      <c r="H12" s="25"/>
      <c r="I12" s="20"/>
    </row>
    <row r="13" spans="1:9" x14ac:dyDescent="0.35">
      <c r="A13">
        <v>34</v>
      </c>
      <c r="B13" s="17">
        <v>10</v>
      </c>
      <c r="C13" s="28" t="s">
        <v>121</v>
      </c>
      <c r="D13" s="75">
        <v>10</v>
      </c>
      <c r="E13" s="28" t="s">
        <v>122</v>
      </c>
      <c r="F13" s="29"/>
      <c r="G13" s="29"/>
      <c r="H13" s="29"/>
      <c r="I13" s="20"/>
    </row>
    <row r="14" spans="1:9" x14ac:dyDescent="0.35">
      <c r="A14">
        <v>35</v>
      </c>
      <c r="B14" s="17">
        <v>11</v>
      </c>
      <c r="C14" s="27" t="s">
        <v>27</v>
      </c>
      <c r="D14" s="75">
        <v>10</v>
      </c>
      <c r="E14" s="28" t="s">
        <v>28</v>
      </c>
      <c r="F14" s="29"/>
      <c r="G14" s="29"/>
      <c r="H14" s="29"/>
      <c r="I14" s="20" t="str">
        <f>IF(H14="","",(D14*H14))</f>
        <v/>
      </c>
    </row>
    <row r="15" spans="1:9" x14ac:dyDescent="0.35">
      <c r="B15" s="30"/>
      <c r="C15" s="12" t="s">
        <v>233</v>
      </c>
      <c r="D15" s="31"/>
      <c r="E15" s="32"/>
      <c r="F15" s="33"/>
      <c r="G15" s="33"/>
      <c r="H15" s="33"/>
      <c r="I15" s="60"/>
    </row>
    <row r="16" spans="1:9" ht="27" x14ac:dyDescent="0.35">
      <c r="A16">
        <v>37</v>
      </c>
      <c r="B16" s="21">
        <v>13</v>
      </c>
      <c r="C16" s="34" t="s">
        <v>221</v>
      </c>
      <c r="D16" s="74">
        <v>3</v>
      </c>
      <c r="E16" s="24" t="s">
        <v>26</v>
      </c>
      <c r="F16" s="25"/>
      <c r="G16" s="25"/>
      <c r="H16" s="25"/>
      <c r="I16" s="20" t="str">
        <f>IF(H16="","",(D16*H16))</f>
        <v/>
      </c>
    </row>
    <row r="17" spans="1:9" x14ac:dyDescent="0.35">
      <c r="A17">
        <v>38</v>
      </c>
      <c r="B17" s="21">
        <v>14</v>
      </c>
      <c r="C17" s="34" t="s">
        <v>234</v>
      </c>
      <c r="D17" s="74">
        <v>2</v>
      </c>
      <c r="E17" s="24" t="s">
        <v>26</v>
      </c>
      <c r="F17" s="25"/>
      <c r="G17" s="25"/>
      <c r="H17" s="25"/>
      <c r="I17" s="20" t="str">
        <f>IF(H17="","",(D17*H17))</f>
        <v/>
      </c>
    </row>
    <row r="18" spans="1:9" x14ac:dyDescent="0.35">
      <c r="A18">
        <v>39</v>
      </c>
      <c r="B18" s="21">
        <v>15</v>
      </c>
      <c r="C18" s="34" t="s">
        <v>30</v>
      </c>
      <c r="D18" s="74">
        <v>2</v>
      </c>
      <c r="E18" s="24" t="s">
        <v>26</v>
      </c>
      <c r="F18" s="25"/>
      <c r="G18" s="25"/>
      <c r="H18" s="25"/>
      <c r="I18" s="20" t="str">
        <f>IF(H18="","",(D18*H18))</f>
        <v/>
      </c>
    </row>
    <row r="19" spans="1:9" x14ac:dyDescent="0.35">
      <c r="A19">
        <v>40</v>
      </c>
      <c r="B19" s="21">
        <v>12</v>
      </c>
      <c r="C19" s="24" t="s">
        <v>29</v>
      </c>
      <c r="D19" s="74">
        <v>6</v>
      </c>
      <c r="E19" s="24" t="s">
        <v>26</v>
      </c>
      <c r="F19" s="25"/>
      <c r="G19" s="25"/>
      <c r="H19" s="25"/>
      <c r="I19" s="20" t="str">
        <f>IF(H19="","",(D19*H19))</f>
        <v/>
      </c>
    </row>
    <row r="20" spans="1:9" x14ac:dyDescent="0.35">
      <c r="B20" s="47"/>
      <c r="C20" s="48" t="s">
        <v>31</v>
      </c>
      <c r="D20" s="49"/>
      <c r="E20" s="50"/>
      <c r="F20" s="51"/>
      <c r="G20" s="51"/>
      <c r="H20" s="51"/>
      <c r="I20" s="61"/>
    </row>
    <row r="21" spans="1:9" x14ac:dyDescent="0.35">
      <c r="A21">
        <v>41</v>
      </c>
      <c r="B21" s="17">
        <v>16</v>
      </c>
      <c r="C21" s="28" t="s">
        <v>123</v>
      </c>
      <c r="D21" s="75">
        <v>190</v>
      </c>
      <c r="E21" s="28" t="s">
        <v>32</v>
      </c>
      <c r="F21" s="29"/>
      <c r="G21" s="29"/>
      <c r="H21" s="29"/>
      <c r="I21" s="20" t="str">
        <f>IF(H21="","",(D21*H21))</f>
        <v/>
      </c>
    </row>
    <row r="22" spans="1:9" x14ac:dyDescent="0.35">
      <c r="A22">
        <v>42</v>
      </c>
      <c r="B22" s="17">
        <v>19</v>
      </c>
      <c r="C22" s="28" t="s">
        <v>125</v>
      </c>
      <c r="D22" s="81">
        <v>10</v>
      </c>
      <c r="E22" s="28" t="s">
        <v>126</v>
      </c>
      <c r="F22" s="29"/>
      <c r="G22" s="29"/>
      <c r="H22" s="29"/>
      <c r="I22" s="20"/>
    </row>
    <row r="23" spans="1:9" x14ac:dyDescent="0.35">
      <c r="A23">
        <v>43</v>
      </c>
      <c r="B23" s="17">
        <v>20</v>
      </c>
      <c r="C23" s="27" t="s">
        <v>124</v>
      </c>
      <c r="D23" s="81">
        <v>60</v>
      </c>
      <c r="E23" s="28" t="s">
        <v>72</v>
      </c>
      <c r="F23" s="29"/>
      <c r="G23" s="29"/>
      <c r="H23" s="29"/>
      <c r="I23" s="20" t="str">
        <f t="shared" ref="I23:I35" si="0">IF(H23="","",(D23*H23))</f>
        <v/>
      </c>
    </row>
    <row r="24" spans="1:9" x14ac:dyDescent="0.35">
      <c r="A24">
        <v>44</v>
      </c>
      <c r="B24" s="17">
        <v>23</v>
      </c>
      <c r="C24" s="28" t="s">
        <v>34</v>
      </c>
      <c r="D24" s="75">
        <v>2000</v>
      </c>
      <c r="E24" s="88" t="s">
        <v>26</v>
      </c>
      <c r="F24" s="29"/>
      <c r="G24" s="29"/>
      <c r="H24" s="29"/>
      <c r="I24" s="20" t="str">
        <f t="shared" si="0"/>
        <v/>
      </c>
    </row>
    <row r="25" spans="1:9" x14ac:dyDescent="0.35">
      <c r="A25">
        <v>45</v>
      </c>
      <c r="B25" s="21">
        <v>25</v>
      </c>
      <c r="C25" s="24" t="s">
        <v>35</v>
      </c>
      <c r="D25" s="74">
        <v>150</v>
      </c>
      <c r="E25" s="24" t="s">
        <v>36</v>
      </c>
      <c r="F25" s="25"/>
      <c r="G25" s="25"/>
      <c r="H25" s="25"/>
      <c r="I25" s="20" t="str">
        <f t="shared" si="0"/>
        <v/>
      </c>
    </row>
    <row r="26" spans="1:9" x14ac:dyDescent="0.35">
      <c r="A26">
        <v>46</v>
      </c>
      <c r="B26" s="21">
        <v>26</v>
      </c>
      <c r="C26" s="24" t="s">
        <v>37</v>
      </c>
      <c r="D26" s="80">
        <v>4</v>
      </c>
      <c r="E26" s="24" t="s">
        <v>26</v>
      </c>
      <c r="F26" s="25"/>
      <c r="G26" s="25"/>
      <c r="H26" s="25"/>
      <c r="I26" s="20" t="str">
        <f t="shared" si="0"/>
        <v/>
      </c>
    </row>
    <row r="27" spans="1:9" x14ac:dyDescent="0.35">
      <c r="A27">
        <v>47</v>
      </c>
      <c r="B27" s="21">
        <v>28</v>
      </c>
      <c r="C27" s="26" t="s">
        <v>127</v>
      </c>
      <c r="D27" s="74">
        <v>11</v>
      </c>
      <c r="E27" s="24" t="s">
        <v>38</v>
      </c>
      <c r="F27" s="25"/>
      <c r="G27" s="25"/>
      <c r="H27" s="25"/>
      <c r="I27" s="20" t="str">
        <f t="shared" si="0"/>
        <v/>
      </c>
    </row>
    <row r="28" spans="1:9" x14ac:dyDescent="0.35">
      <c r="A28">
        <v>48</v>
      </c>
      <c r="B28" s="21">
        <v>29</v>
      </c>
      <c r="C28" s="24" t="s">
        <v>128</v>
      </c>
      <c r="D28" s="74">
        <v>50</v>
      </c>
      <c r="E28" s="90" t="s">
        <v>33</v>
      </c>
      <c r="F28" s="25"/>
      <c r="G28" s="25"/>
      <c r="H28" s="25"/>
      <c r="I28" s="20" t="str">
        <f t="shared" si="0"/>
        <v/>
      </c>
    </row>
    <row r="29" spans="1:9" x14ac:dyDescent="0.35">
      <c r="A29">
        <v>49</v>
      </c>
      <c r="B29" s="21">
        <v>34</v>
      </c>
      <c r="C29" s="24" t="s">
        <v>130</v>
      </c>
      <c r="D29" s="80">
        <v>15</v>
      </c>
      <c r="E29" s="24" t="s">
        <v>26</v>
      </c>
      <c r="F29" s="25"/>
      <c r="G29" s="25"/>
      <c r="H29" s="25"/>
      <c r="I29" s="20" t="str">
        <f t="shared" si="0"/>
        <v/>
      </c>
    </row>
    <row r="30" spans="1:9" x14ac:dyDescent="0.35">
      <c r="A30">
        <v>50</v>
      </c>
      <c r="B30" s="21">
        <v>35</v>
      </c>
      <c r="C30" s="24" t="s">
        <v>131</v>
      </c>
      <c r="D30" s="80">
        <v>2</v>
      </c>
      <c r="E30" s="24" t="s">
        <v>134</v>
      </c>
      <c r="F30" s="25"/>
      <c r="G30" s="25"/>
      <c r="H30" s="25"/>
      <c r="I30" s="20" t="str">
        <f t="shared" si="0"/>
        <v/>
      </c>
    </row>
    <row r="31" spans="1:9" x14ac:dyDescent="0.35">
      <c r="A31">
        <v>51</v>
      </c>
      <c r="B31" s="21">
        <v>37</v>
      </c>
      <c r="C31" s="26" t="s">
        <v>40</v>
      </c>
      <c r="D31" s="74">
        <v>10</v>
      </c>
      <c r="E31" s="24" t="s">
        <v>41</v>
      </c>
      <c r="F31" s="25"/>
      <c r="G31" s="25"/>
      <c r="H31" s="25"/>
      <c r="I31" s="20" t="str">
        <f t="shared" si="0"/>
        <v/>
      </c>
    </row>
    <row r="32" spans="1:9" x14ac:dyDescent="0.35">
      <c r="A32">
        <v>52</v>
      </c>
      <c r="B32" s="21">
        <v>30</v>
      </c>
      <c r="C32" s="24" t="s">
        <v>47</v>
      </c>
      <c r="D32" s="80">
        <v>20</v>
      </c>
      <c r="E32" s="24" t="s">
        <v>26</v>
      </c>
      <c r="F32" s="25"/>
      <c r="G32" s="25"/>
      <c r="H32" s="25"/>
      <c r="I32" s="20" t="str">
        <f t="shared" si="0"/>
        <v/>
      </c>
    </row>
    <row r="33" spans="1:9" x14ac:dyDescent="0.35">
      <c r="A33">
        <v>53</v>
      </c>
      <c r="B33" s="21">
        <v>31</v>
      </c>
      <c r="C33" s="24" t="s">
        <v>39</v>
      </c>
      <c r="D33" s="80">
        <v>2</v>
      </c>
      <c r="E33" s="24" t="s">
        <v>33</v>
      </c>
      <c r="F33" s="25"/>
      <c r="G33" s="25"/>
      <c r="H33" s="25"/>
      <c r="I33" s="20" t="str">
        <f t="shared" si="0"/>
        <v/>
      </c>
    </row>
    <row r="34" spans="1:9" x14ac:dyDescent="0.35">
      <c r="A34">
        <v>54</v>
      </c>
      <c r="B34" s="21">
        <v>33</v>
      </c>
      <c r="C34" s="24" t="s">
        <v>48</v>
      </c>
      <c r="D34" s="74">
        <v>10</v>
      </c>
      <c r="E34" s="24" t="s">
        <v>32</v>
      </c>
      <c r="F34" s="25"/>
      <c r="G34" s="25"/>
      <c r="H34" s="25"/>
      <c r="I34" s="20" t="str">
        <f t="shared" si="0"/>
        <v/>
      </c>
    </row>
    <row r="35" spans="1:9" x14ac:dyDescent="0.35">
      <c r="A35">
        <v>55</v>
      </c>
      <c r="B35" s="21">
        <v>36</v>
      </c>
      <c r="C35" s="24" t="s">
        <v>49</v>
      </c>
      <c r="D35" s="80">
        <v>50</v>
      </c>
      <c r="E35" s="24" t="s">
        <v>26</v>
      </c>
      <c r="F35" s="25"/>
      <c r="G35" s="25"/>
      <c r="H35" s="25"/>
      <c r="I35" s="20" t="str">
        <f t="shared" si="0"/>
        <v/>
      </c>
    </row>
    <row r="36" spans="1:9" x14ac:dyDescent="0.35">
      <c r="A36">
        <v>56</v>
      </c>
      <c r="B36" s="21">
        <v>17</v>
      </c>
      <c r="C36" s="24" t="s">
        <v>132</v>
      </c>
      <c r="D36" s="80">
        <v>20</v>
      </c>
      <c r="E36" s="24" t="s">
        <v>217</v>
      </c>
      <c r="F36" s="25"/>
      <c r="G36" s="25"/>
      <c r="H36" s="25"/>
      <c r="I36" s="20"/>
    </row>
    <row r="37" spans="1:9" x14ac:dyDescent="0.35">
      <c r="A37">
        <v>57</v>
      </c>
      <c r="B37" s="79">
        <v>18</v>
      </c>
      <c r="C37" s="24" t="s">
        <v>133</v>
      </c>
      <c r="D37" s="80">
        <v>20</v>
      </c>
      <c r="E37" s="24" t="s">
        <v>217</v>
      </c>
      <c r="F37" s="25"/>
      <c r="G37" s="25"/>
      <c r="H37" s="25"/>
      <c r="I37" s="20"/>
    </row>
    <row r="38" spans="1:9" x14ac:dyDescent="0.35">
      <c r="A38">
        <v>58</v>
      </c>
      <c r="B38" s="21">
        <v>24</v>
      </c>
      <c r="C38" s="24" t="s">
        <v>135</v>
      </c>
      <c r="D38" s="80">
        <v>10</v>
      </c>
      <c r="E38" s="24" t="s">
        <v>26</v>
      </c>
      <c r="F38" s="25"/>
      <c r="G38" s="25"/>
      <c r="H38" s="25"/>
      <c r="I38" s="20"/>
    </row>
    <row r="39" spans="1:9" x14ac:dyDescent="0.35">
      <c r="A39">
        <v>59</v>
      </c>
      <c r="B39" s="21">
        <v>27</v>
      </c>
      <c r="C39" s="24" t="s">
        <v>136</v>
      </c>
      <c r="D39" s="80">
        <v>10</v>
      </c>
      <c r="E39" s="24" t="s">
        <v>137</v>
      </c>
      <c r="F39" s="25"/>
      <c r="G39" s="25"/>
      <c r="H39" s="25"/>
      <c r="I39" s="20"/>
    </row>
    <row r="40" spans="1:9" x14ac:dyDescent="0.35">
      <c r="A40">
        <v>60</v>
      </c>
      <c r="B40" s="21">
        <v>32</v>
      </c>
      <c r="C40" s="24" t="s">
        <v>138</v>
      </c>
      <c r="D40" s="80">
        <v>2</v>
      </c>
      <c r="E40" s="24" t="s">
        <v>41</v>
      </c>
      <c r="F40" s="25"/>
      <c r="G40" s="25"/>
      <c r="H40" s="25"/>
      <c r="I40" s="20"/>
    </row>
    <row r="41" spans="1:9" x14ac:dyDescent="0.35">
      <c r="A41">
        <v>61</v>
      </c>
      <c r="B41" s="35">
        <v>21</v>
      </c>
      <c r="C41" s="89" t="s">
        <v>139</v>
      </c>
      <c r="D41" s="82">
        <v>10</v>
      </c>
      <c r="E41" s="36" t="s">
        <v>26</v>
      </c>
      <c r="F41" s="37"/>
      <c r="G41" s="37"/>
      <c r="H41" s="37"/>
      <c r="I41" s="20"/>
    </row>
    <row r="42" spans="1:9" x14ac:dyDescent="0.35">
      <c r="A42">
        <v>62</v>
      </c>
      <c r="B42" s="21">
        <v>22</v>
      </c>
      <c r="C42" s="26" t="s">
        <v>140</v>
      </c>
      <c r="D42" s="80">
        <v>10</v>
      </c>
      <c r="E42" s="24" t="s">
        <v>26</v>
      </c>
      <c r="F42" s="25"/>
      <c r="G42" s="25"/>
      <c r="H42" s="25"/>
      <c r="I42" s="20"/>
    </row>
    <row r="43" spans="1:9" x14ac:dyDescent="0.35">
      <c r="A43">
        <v>63</v>
      </c>
      <c r="B43" s="21">
        <v>38</v>
      </c>
      <c r="C43" s="24" t="s">
        <v>42</v>
      </c>
      <c r="D43" s="74">
        <v>7</v>
      </c>
      <c r="E43" s="24" t="s">
        <v>32</v>
      </c>
      <c r="F43" s="25"/>
      <c r="G43" s="25"/>
      <c r="H43" s="25"/>
      <c r="I43" s="20" t="str">
        <f>IF(H43="","",(D43*H43))</f>
        <v/>
      </c>
    </row>
    <row r="44" spans="1:9" x14ac:dyDescent="0.35">
      <c r="A44">
        <v>64</v>
      </c>
      <c r="B44" s="21">
        <v>39</v>
      </c>
      <c r="C44" s="26" t="s">
        <v>43</v>
      </c>
      <c r="D44" s="74">
        <v>5</v>
      </c>
      <c r="E44" s="24" t="s">
        <v>38</v>
      </c>
      <c r="F44" s="25"/>
      <c r="G44" s="25"/>
      <c r="H44" s="25"/>
      <c r="I44" s="20" t="str">
        <f>IF(H44="","",(D44*H44))</f>
        <v/>
      </c>
    </row>
    <row r="45" spans="1:9" x14ac:dyDescent="0.35">
      <c r="A45">
        <v>65</v>
      </c>
      <c r="B45" s="21">
        <v>40</v>
      </c>
      <c r="C45" s="24" t="s">
        <v>44</v>
      </c>
      <c r="D45" s="74">
        <v>75</v>
      </c>
      <c r="E45" s="24" t="s">
        <v>45</v>
      </c>
      <c r="F45" s="25"/>
      <c r="G45" s="25"/>
      <c r="H45" s="25"/>
      <c r="I45" s="20" t="str">
        <f>IF(H45="","",(D45*H45))</f>
        <v/>
      </c>
    </row>
    <row r="46" spans="1:9" x14ac:dyDescent="0.35">
      <c r="A46">
        <v>66</v>
      </c>
      <c r="B46" s="21">
        <v>41</v>
      </c>
      <c r="C46" s="24" t="s">
        <v>46</v>
      </c>
      <c r="D46" s="74">
        <v>25</v>
      </c>
      <c r="E46" s="24" t="s">
        <v>129</v>
      </c>
      <c r="F46" s="25"/>
      <c r="G46" s="25"/>
      <c r="H46" s="25"/>
      <c r="I46" s="20" t="str">
        <f>IF(H46="","",(D46*H46))</f>
        <v/>
      </c>
    </row>
    <row r="47" spans="1:9" x14ac:dyDescent="0.35">
      <c r="B47" s="64"/>
      <c r="C47" s="53" t="s">
        <v>141</v>
      </c>
      <c r="D47" s="54"/>
      <c r="E47" s="55"/>
      <c r="F47" s="56"/>
      <c r="G47" s="56"/>
      <c r="H47" s="56"/>
      <c r="I47" s="65"/>
    </row>
    <row r="48" spans="1:9" x14ac:dyDescent="0.35">
      <c r="A48">
        <v>67</v>
      </c>
      <c r="B48" s="62">
        <v>42</v>
      </c>
      <c r="C48" s="57" t="s">
        <v>142</v>
      </c>
      <c r="D48" s="83">
        <v>10</v>
      </c>
      <c r="E48" s="57" t="s">
        <v>218</v>
      </c>
      <c r="F48" s="25"/>
      <c r="G48" s="25"/>
      <c r="H48" s="25"/>
      <c r="I48" s="63"/>
    </row>
    <row r="49" spans="1:9" x14ac:dyDescent="0.35">
      <c r="B49" s="64"/>
      <c r="C49" s="53" t="s">
        <v>50</v>
      </c>
      <c r="D49" s="54"/>
      <c r="E49" s="55"/>
      <c r="F49" s="56"/>
      <c r="G49" s="56"/>
      <c r="H49" s="56"/>
      <c r="I49" s="65"/>
    </row>
    <row r="50" spans="1:9" x14ac:dyDescent="0.35">
      <c r="A50">
        <v>68</v>
      </c>
      <c r="B50" s="21">
        <v>43</v>
      </c>
      <c r="C50" s="24" t="s">
        <v>51</v>
      </c>
      <c r="D50" s="74">
        <v>39</v>
      </c>
      <c r="E50" s="24" t="s">
        <v>54</v>
      </c>
      <c r="F50" s="25"/>
      <c r="G50" s="25"/>
      <c r="H50" s="25"/>
      <c r="I50" s="66" t="str">
        <f t="shared" ref="I50:I54" si="1">IF(H50="","",(D50*H50))</f>
        <v/>
      </c>
    </row>
    <row r="51" spans="1:9" x14ac:dyDescent="0.35">
      <c r="A51">
        <v>68</v>
      </c>
      <c r="B51" s="21">
        <v>44</v>
      </c>
      <c r="C51" s="24" t="s">
        <v>52</v>
      </c>
      <c r="D51" s="74">
        <v>95</v>
      </c>
      <c r="E51" s="24" t="s">
        <v>54</v>
      </c>
      <c r="F51" s="25"/>
      <c r="G51" s="25"/>
      <c r="H51" s="25"/>
      <c r="I51" s="66" t="str">
        <f t="shared" si="1"/>
        <v/>
      </c>
    </row>
    <row r="52" spans="1:9" x14ac:dyDescent="0.35">
      <c r="A52">
        <v>68</v>
      </c>
      <c r="B52" s="21">
        <v>45</v>
      </c>
      <c r="C52" s="24" t="s">
        <v>53</v>
      </c>
      <c r="D52" s="74">
        <v>57</v>
      </c>
      <c r="E52" s="24" t="s">
        <v>54</v>
      </c>
      <c r="F52" s="39"/>
      <c r="G52" s="39"/>
      <c r="H52" s="39"/>
      <c r="I52" s="20" t="str">
        <f t="shared" si="1"/>
        <v/>
      </c>
    </row>
    <row r="53" spans="1:9" x14ac:dyDescent="0.35">
      <c r="A53">
        <v>68</v>
      </c>
      <c r="B53" s="21">
        <v>46</v>
      </c>
      <c r="C53" s="24" t="s">
        <v>143</v>
      </c>
      <c r="D53" s="74">
        <v>5</v>
      </c>
      <c r="E53" s="24" t="s">
        <v>54</v>
      </c>
      <c r="F53" s="39"/>
      <c r="G53" s="39"/>
      <c r="H53" s="39"/>
      <c r="I53" s="20" t="str">
        <f t="shared" si="1"/>
        <v/>
      </c>
    </row>
    <row r="54" spans="1:9" x14ac:dyDescent="0.35">
      <c r="A54">
        <v>69</v>
      </c>
      <c r="B54" s="21">
        <v>47</v>
      </c>
      <c r="C54" s="24" t="s">
        <v>144</v>
      </c>
      <c r="D54" s="74">
        <v>5</v>
      </c>
      <c r="E54" s="24" t="s">
        <v>54</v>
      </c>
      <c r="F54" s="39"/>
      <c r="G54" s="39"/>
      <c r="H54" s="39"/>
      <c r="I54" s="20" t="str">
        <f t="shared" si="1"/>
        <v/>
      </c>
    </row>
    <row r="55" spans="1:9" x14ac:dyDescent="0.35">
      <c r="B55" s="30"/>
      <c r="C55" s="38" t="s">
        <v>55</v>
      </c>
      <c r="D55" s="31"/>
      <c r="E55" s="32"/>
      <c r="F55" s="33"/>
      <c r="G55" s="33"/>
      <c r="H55" s="33"/>
      <c r="I55" s="60"/>
    </row>
    <row r="56" spans="1:9" x14ac:dyDescent="0.35">
      <c r="A56">
        <v>70</v>
      </c>
      <c r="B56" s="17">
        <v>48</v>
      </c>
      <c r="C56" s="40" t="s">
        <v>145</v>
      </c>
      <c r="D56" s="84">
        <v>5000</v>
      </c>
      <c r="E56" s="88" t="s">
        <v>146</v>
      </c>
      <c r="F56" s="29"/>
      <c r="G56" s="29"/>
      <c r="H56" s="29"/>
      <c r="I56" s="20" t="str">
        <f>IF(H56="","",(D56*H56))</f>
        <v/>
      </c>
    </row>
    <row r="57" spans="1:9" x14ac:dyDescent="0.35">
      <c r="A57">
        <v>71</v>
      </c>
      <c r="B57" s="17">
        <v>49</v>
      </c>
      <c r="C57" s="40" t="s">
        <v>147</v>
      </c>
      <c r="D57" s="84">
        <v>10</v>
      </c>
      <c r="E57" s="58" t="s">
        <v>148</v>
      </c>
      <c r="F57" s="29"/>
      <c r="G57" s="29"/>
      <c r="H57" s="29"/>
      <c r="I57" s="20"/>
    </row>
    <row r="58" spans="1:9" x14ac:dyDescent="0.35">
      <c r="A58">
        <v>72</v>
      </c>
      <c r="B58" s="17">
        <v>50</v>
      </c>
      <c r="C58" s="40" t="s">
        <v>56</v>
      </c>
      <c r="D58" s="75">
        <v>10</v>
      </c>
      <c r="E58" s="28" t="s">
        <v>32</v>
      </c>
      <c r="F58" s="29"/>
      <c r="G58" s="29"/>
      <c r="H58" s="29"/>
      <c r="I58" s="20" t="str">
        <f>IF(H58="","",(D58*H58))</f>
        <v/>
      </c>
    </row>
    <row r="59" spans="1:9" x14ac:dyDescent="0.35">
      <c r="A59">
        <v>73</v>
      </c>
      <c r="B59" s="21">
        <v>51</v>
      </c>
      <c r="C59" s="34" t="s">
        <v>235</v>
      </c>
      <c r="D59" s="74">
        <v>4</v>
      </c>
      <c r="E59" s="24" t="s">
        <v>33</v>
      </c>
      <c r="F59" s="25"/>
      <c r="G59" s="25"/>
      <c r="H59" s="25"/>
      <c r="I59" s="20" t="str">
        <f>IF(H59="","",(D59*H59))</f>
        <v/>
      </c>
    </row>
    <row r="60" spans="1:9" x14ac:dyDescent="0.35">
      <c r="A60">
        <v>74</v>
      </c>
      <c r="B60" s="21">
        <v>52</v>
      </c>
      <c r="C60" s="34" t="s">
        <v>149</v>
      </c>
      <c r="D60" s="74">
        <v>10</v>
      </c>
      <c r="E60" s="24" t="s">
        <v>26</v>
      </c>
      <c r="F60" s="25"/>
      <c r="G60" s="25"/>
      <c r="H60" s="25"/>
      <c r="I60" s="20"/>
    </row>
    <row r="61" spans="1:9" x14ac:dyDescent="0.35">
      <c r="A61">
        <v>75</v>
      </c>
      <c r="B61" s="21">
        <v>53</v>
      </c>
      <c r="C61" s="34" t="s">
        <v>150</v>
      </c>
      <c r="D61" s="83">
        <v>10</v>
      </c>
      <c r="E61" s="24" t="s">
        <v>26</v>
      </c>
      <c r="F61" s="25"/>
      <c r="G61" s="25"/>
      <c r="H61" s="25"/>
      <c r="I61" s="20"/>
    </row>
    <row r="62" spans="1:9" x14ac:dyDescent="0.35">
      <c r="A62">
        <v>76</v>
      </c>
      <c r="B62" s="21">
        <v>54</v>
      </c>
      <c r="C62" s="34" t="s">
        <v>151</v>
      </c>
      <c r="D62" s="83">
        <v>15</v>
      </c>
      <c r="E62" s="24" t="s">
        <v>26</v>
      </c>
      <c r="F62" s="25"/>
      <c r="G62" s="25"/>
      <c r="H62" s="25"/>
      <c r="I62" s="20"/>
    </row>
    <row r="63" spans="1:9" x14ac:dyDescent="0.35">
      <c r="A63">
        <v>77</v>
      </c>
      <c r="B63" s="21">
        <v>55</v>
      </c>
      <c r="C63" s="34" t="s">
        <v>57</v>
      </c>
      <c r="D63" s="74">
        <v>10</v>
      </c>
      <c r="E63" s="24" t="s">
        <v>21</v>
      </c>
      <c r="F63" s="25"/>
      <c r="G63" s="25"/>
      <c r="H63" s="25"/>
      <c r="I63" s="20" t="str">
        <f>IF(H63="","",(D63*H63))</f>
        <v/>
      </c>
    </row>
    <row r="64" spans="1:9" x14ac:dyDescent="0.35">
      <c r="A64">
        <v>78</v>
      </c>
      <c r="B64" s="21">
        <v>56</v>
      </c>
      <c r="C64" s="34" t="s">
        <v>222</v>
      </c>
      <c r="D64" s="83">
        <v>3</v>
      </c>
      <c r="E64" s="85" t="s">
        <v>32</v>
      </c>
      <c r="F64" s="25"/>
      <c r="G64" s="25"/>
      <c r="H64" s="25"/>
      <c r="I64" s="20"/>
    </row>
    <row r="65" spans="1:9" x14ac:dyDescent="0.35">
      <c r="A65">
        <v>79</v>
      </c>
      <c r="B65" s="21">
        <v>57</v>
      </c>
      <c r="C65" s="24" t="s">
        <v>58</v>
      </c>
      <c r="D65" s="74">
        <v>3</v>
      </c>
      <c r="E65" s="24" t="s">
        <v>26</v>
      </c>
      <c r="F65" s="25"/>
      <c r="G65" s="25"/>
      <c r="H65" s="25"/>
      <c r="I65" s="20" t="str">
        <f>IF(H65="","",(D65*H65))</f>
        <v/>
      </c>
    </row>
    <row r="66" spans="1:9" x14ac:dyDescent="0.35">
      <c r="A66">
        <v>80</v>
      </c>
      <c r="B66" s="21">
        <v>58</v>
      </c>
      <c r="C66" s="24" t="s">
        <v>59</v>
      </c>
      <c r="D66" s="74">
        <v>10</v>
      </c>
      <c r="E66" s="24" t="s">
        <v>26</v>
      </c>
      <c r="F66" s="25"/>
      <c r="G66" s="25"/>
      <c r="H66" s="25"/>
      <c r="I66" s="20" t="str">
        <f>IF(H66="","",(D66*H66))</f>
        <v/>
      </c>
    </row>
    <row r="67" spans="1:9" x14ac:dyDescent="0.35">
      <c r="A67">
        <v>81</v>
      </c>
      <c r="B67" s="21">
        <v>59</v>
      </c>
      <c r="C67" s="24" t="s">
        <v>152</v>
      </c>
      <c r="D67" s="74">
        <v>15</v>
      </c>
      <c r="E67" s="24" t="s">
        <v>26</v>
      </c>
      <c r="F67" s="25"/>
      <c r="G67" s="25"/>
      <c r="H67" s="25"/>
      <c r="I67" s="20"/>
    </row>
    <row r="68" spans="1:9" x14ac:dyDescent="0.35">
      <c r="A68">
        <v>82</v>
      </c>
      <c r="B68" s="21">
        <v>60</v>
      </c>
      <c r="C68" s="24" t="s">
        <v>60</v>
      </c>
      <c r="D68" s="74">
        <v>15</v>
      </c>
      <c r="E68" s="24" t="s">
        <v>26</v>
      </c>
      <c r="F68" s="25"/>
      <c r="G68" s="25"/>
      <c r="H68" s="25"/>
      <c r="I68" s="20" t="str">
        <f t="shared" ref="I68:I80" si="2">IF(H68="","",(D68*H68))</f>
        <v/>
      </c>
    </row>
    <row r="69" spans="1:9" x14ac:dyDescent="0.35">
      <c r="A69">
        <v>82</v>
      </c>
      <c r="B69" s="21">
        <v>61</v>
      </c>
      <c r="C69" s="24" t="s">
        <v>61</v>
      </c>
      <c r="D69" s="74">
        <v>5</v>
      </c>
      <c r="E69" s="24" t="s">
        <v>26</v>
      </c>
      <c r="F69" s="25"/>
      <c r="G69" s="25"/>
      <c r="H69" s="25"/>
      <c r="I69" s="20" t="str">
        <f t="shared" si="2"/>
        <v/>
      </c>
    </row>
    <row r="70" spans="1:9" x14ac:dyDescent="0.35">
      <c r="A70">
        <v>83</v>
      </c>
      <c r="B70" s="21">
        <v>62</v>
      </c>
      <c r="C70" s="24" t="s">
        <v>62</v>
      </c>
      <c r="D70" s="74">
        <v>30</v>
      </c>
      <c r="E70" s="24" t="s">
        <v>26</v>
      </c>
      <c r="F70" s="25"/>
      <c r="G70" s="25"/>
      <c r="H70" s="25"/>
      <c r="I70" s="20" t="str">
        <f t="shared" si="2"/>
        <v/>
      </c>
    </row>
    <row r="71" spans="1:9" x14ac:dyDescent="0.35">
      <c r="A71">
        <v>84</v>
      </c>
      <c r="B71" s="21">
        <v>63</v>
      </c>
      <c r="C71" s="24" t="s">
        <v>153</v>
      </c>
      <c r="D71" s="74">
        <v>5</v>
      </c>
      <c r="E71" s="24" t="s">
        <v>26</v>
      </c>
      <c r="F71" s="25"/>
      <c r="G71" s="25"/>
      <c r="H71" s="25"/>
      <c r="I71" s="20" t="str">
        <f t="shared" si="2"/>
        <v/>
      </c>
    </row>
    <row r="72" spans="1:9" x14ac:dyDescent="0.35">
      <c r="A72">
        <v>85</v>
      </c>
      <c r="B72" s="21">
        <v>64</v>
      </c>
      <c r="C72" s="24" t="s">
        <v>154</v>
      </c>
      <c r="D72" s="83">
        <v>25</v>
      </c>
      <c r="E72" s="24" t="s">
        <v>26</v>
      </c>
      <c r="F72" s="25"/>
      <c r="G72" s="25"/>
      <c r="H72" s="25"/>
      <c r="I72" s="20" t="str">
        <f t="shared" si="2"/>
        <v/>
      </c>
    </row>
    <row r="73" spans="1:9" x14ac:dyDescent="0.35">
      <c r="A73">
        <v>86</v>
      </c>
      <c r="B73" s="21">
        <v>65</v>
      </c>
      <c r="C73" s="24" t="s">
        <v>63</v>
      </c>
      <c r="D73" s="76">
        <v>5</v>
      </c>
      <c r="E73" s="24" t="s">
        <v>26</v>
      </c>
      <c r="F73" s="25"/>
      <c r="G73" s="25"/>
      <c r="H73" s="25"/>
      <c r="I73" s="20" t="str">
        <f t="shared" si="2"/>
        <v/>
      </c>
    </row>
    <row r="74" spans="1:9" x14ac:dyDescent="0.35">
      <c r="A74">
        <v>87</v>
      </c>
      <c r="B74" s="21">
        <v>66</v>
      </c>
      <c r="C74" s="24" t="s">
        <v>64</v>
      </c>
      <c r="D74" s="76">
        <v>8</v>
      </c>
      <c r="E74" s="41" t="s">
        <v>26</v>
      </c>
      <c r="F74" s="42"/>
      <c r="G74" s="42"/>
      <c r="H74" s="42"/>
      <c r="I74" s="20" t="str">
        <f t="shared" si="2"/>
        <v/>
      </c>
    </row>
    <row r="75" spans="1:9" x14ac:dyDescent="0.35">
      <c r="A75">
        <v>88</v>
      </c>
      <c r="B75" s="21">
        <v>67</v>
      </c>
      <c r="C75" s="59" t="s">
        <v>223</v>
      </c>
      <c r="D75" s="77">
        <v>10</v>
      </c>
      <c r="E75" s="41" t="s">
        <v>65</v>
      </c>
      <c r="F75" s="42"/>
      <c r="G75" s="42"/>
      <c r="H75" s="42"/>
      <c r="I75" s="20" t="str">
        <f t="shared" si="2"/>
        <v/>
      </c>
    </row>
    <row r="76" spans="1:9" x14ac:dyDescent="0.35">
      <c r="A76">
        <v>89</v>
      </c>
      <c r="B76" s="21">
        <v>68</v>
      </c>
      <c r="C76" s="41" t="s">
        <v>66</v>
      </c>
      <c r="D76" s="86">
        <v>15</v>
      </c>
      <c r="E76" s="41" t="s">
        <v>67</v>
      </c>
      <c r="F76" s="42"/>
      <c r="G76" s="42"/>
      <c r="H76" s="42"/>
      <c r="I76" s="20" t="str">
        <f t="shared" si="2"/>
        <v/>
      </c>
    </row>
    <row r="77" spans="1:9" x14ac:dyDescent="0.35">
      <c r="A77">
        <v>90</v>
      </c>
      <c r="B77" s="21">
        <v>69</v>
      </c>
      <c r="C77" s="41" t="s">
        <v>68</v>
      </c>
      <c r="D77" s="86">
        <v>15</v>
      </c>
      <c r="E77" s="41" t="s">
        <v>69</v>
      </c>
      <c r="F77" s="42"/>
      <c r="G77" s="42"/>
      <c r="H77" s="42"/>
      <c r="I77" s="20" t="str">
        <f t="shared" si="2"/>
        <v/>
      </c>
    </row>
    <row r="78" spans="1:9" x14ac:dyDescent="0.35">
      <c r="A78">
        <v>91</v>
      </c>
      <c r="B78" s="21">
        <v>70</v>
      </c>
      <c r="C78" s="24" t="s">
        <v>155</v>
      </c>
      <c r="D78" s="76">
        <v>5</v>
      </c>
      <c r="E78" s="41" t="s">
        <v>26</v>
      </c>
      <c r="F78" s="42"/>
      <c r="G78" s="42"/>
      <c r="H78" s="42"/>
      <c r="I78" s="20" t="str">
        <f t="shared" si="2"/>
        <v/>
      </c>
    </row>
    <row r="79" spans="1:9" x14ac:dyDescent="0.35">
      <c r="A79">
        <v>92</v>
      </c>
      <c r="B79" s="79">
        <v>71</v>
      </c>
      <c r="C79" s="41" t="s">
        <v>229</v>
      </c>
      <c r="D79" s="86">
        <v>15</v>
      </c>
      <c r="E79" s="41" t="s">
        <v>33</v>
      </c>
      <c r="F79" s="42"/>
      <c r="G79" s="42"/>
      <c r="H79" s="42"/>
      <c r="I79" s="20" t="str">
        <f t="shared" si="2"/>
        <v/>
      </c>
    </row>
    <row r="80" spans="1:9" x14ac:dyDescent="0.35">
      <c r="A80">
        <v>93</v>
      </c>
      <c r="B80" s="21">
        <v>72</v>
      </c>
      <c r="C80" s="41" t="s">
        <v>230</v>
      </c>
      <c r="D80" s="86">
        <v>15</v>
      </c>
      <c r="E80" s="41" t="s">
        <v>33</v>
      </c>
      <c r="F80" s="42"/>
      <c r="G80" s="42"/>
      <c r="H80" s="42"/>
      <c r="I80" s="20" t="str">
        <f t="shared" si="2"/>
        <v/>
      </c>
    </row>
    <row r="81" spans="1:9" x14ac:dyDescent="0.35">
      <c r="A81">
        <v>94</v>
      </c>
      <c r="B81" s="21">
        <v>73</v>
      </c>
      <c r="C81" s="41" t="s">
        <v>231</v>
      </c>
      <c r="D81" s="86">
        <v>10</v>
      </c>
      <c r="E81" s="41" t="s">
        <v>33</v>
      </c>
      <c r="F81" s="42"/>
      <c r="G81" s="42"/>
      <c r="H81" s="42"/>
      <c r="I81" s="20"/>
    </row>
    <row r="82" spans="1:9" x14ac:dyDescent="0.35">
      <c r="A82">
        <v>95</v>
      </c>
      <c r="B82" s="21">
        <v>74</v>
      </c>
      <c r="C82" s="41" t="s">
        <v>156</v>
      </c>
      <c r="D82" s="76">
        <v>12</v>
      </c>
      <c r="E82" s="24" t="s">
        <v>26</v>
      </c>
      <c r="F82" s="42"/>
      <c r="G82" s="42"/>
      <c r="H82" s="42"/>
      <c r="I82" s="20"/>
    </row>
    <row r="83" spans="1:9" x14ac:dyDescent="0.35">
      <c r="A83">
        <v>96</v>
      </c>
      <c r="B83" s="21">
        <v>75</v>
      </c>
      <c r="C83" s="41" t="s">
        <v>157</v>
      </c>
      <c r="D83" s="76">
        <v>9</v>
      </c>
      <c r="E83" s="24" t="s">
        <v>26</v>
      </c>
      <c r="F83" s="42"/>
      <c r="G83" s="42"/>
      <c r="H83" s="42"/>
      <c r="I83" s="20"/>
    </row>
    <row r="84" spans="1:9" x14ac:dyDescent="0.35">
      <c r="A84">
        <v>97</v>
      </c>
      <c r="B84" s="21">
        <v>76</v>
      </c>
      <c r="C84" s="41" t="s">
        <v>158</v>
      </c>
      <c r="D84" s="76">
        <v>6</v>
      </c>
      <c r="E84" s="24" t="s">
        <v>26</v>
      </c>
      <c r="F84" s="42"/>
      <c r="G84" s="42"/>
      <c r="H84" s="42"/>
      <c r="I84" s="20"/>
    </row>
    <row r="85" spans="1:9" x14ac:dyDescent="0.35">
      <c r="A85">
        <v>98</v>
      </c>
      <c r="B85" s="21">
        <v>77</v>
      </c>
      <c r="C85" s="41" t="s">
        <v>159</v>
      </c>
      <c r="D85" s="76">
        <v>7</v>
      </c>
      <c r="E85" s="24" t="s">
        <v>26</v>
      </c>
      <c r="F85" s="42"/>
      <c r="G85" s="42"/>
      <c r="H85" s="42"/>
      <c r="I85" s="20"/>
    </row>
    <row r="86" spans="1:9" ht="27" x14ac:dyDescent="0.35">
      <c r="A86">
        <v>99</v>
      </c>
      <c r="B86" s="21">
        <v>78</v>
      </c>
      <c r="C86" s="41" t="s">
        <v>160</v>
      </c>
      <c r="D86" s="76">
        <v>5</v>
      </c>
      <c r="E86" s="24" t="s">
        <v>26</v>
      </c>
      <c r="F86" s="42"/>
      <c r="G86" s="42"/>
      <c r="H86" s="42"/>
      <c r="I86" s="20"/>
    </row>
    <row r="87" spans="1:9" x14ac:dyDescent="0.35">
      <c r="A87">
        <v>100</v>
      </c>
      <c r="B87" s="21">
        <v>79</v>
      </c>
      <c r="C87" s="41" t="s">
        <v>161</v>
      </c>
      <c r="D87" s="76">
        <v>6</v>
      </c>
      <c r="E87" s="24" t="s">
        <v>26</v>
      </c>
      <c r="F87" s="42"/>
      <c r="G87" s="42"/>
      <c r="H87" s="42"/>
      <c r="I87" s="20"/>
    </row>
    <row r="88" spans="1:9" x14ac:dyDescent="0.35">
      <c r="A88">
        <v>101</v>
      </c>
      <c r="B88" s="21">
        <v>80</v>
      </c>
      <c r="C88" s="41" t="s">
        <v>162</v>
      </c>
      <c r="D88" s="76">
        <v>10</v>
      </c>
      <c r="E88" s="24" t="s">
        <v>26</v>
      </c>
      <c r="F88" s="42"/>
      <c r="G88" s="42"/>
      <c r="H88" s="42"/>
      <c r="I88" s="20"/>
    </row>
    <row r="89" spans="1:9" x14ac:dyDescent="0.35">
      <c r="A89">
        <v>102</v>
      </c>
      <c r="B89" s="21">
        <v>81</v>
      </c>
      <c r="C89" s="41" t="s">
        <v>70</v>
      </c>
      <c r="D89" s="77">
        <v>4</v>
      </c>
      <c r="E89" s="41" t="s">
        <v>33</v>
      </c>
      <c r="F89" s="42"/>
      <c r="G89" s="42"/>
      <c r="H89" s="42"/>
      <c r="I89" s="20" t="str">
        <f>IF(H89="","",(D89*H89))</f>
        <v/>
      </c>
    </row>
    <row r="90" spans="1:9" x14ac:dyDescent="0.35">
      <c r="A90">
        <v>103</v>
      </c>
      <c r="B90" s="21">
        <v>82</v>
      </c>
      <c r="C90" s="41" t="s">
        <v>71</v>
      </c>
      <c r="D90" s="86">
        <v>3</v>
      </c>
      <c r="E90" s="41" t="s">
        <v>72</v>
      </c>
      <c r="F90" s="42"/>
      <c r="G90" s="42"/>
      <c r="H90" s="42"/>
      <c r="I90" s="20" t="str">
        <f>IF(H90="","",(D90*H90))</f>
        <v/>
      </c>
    </row>
    <row r="91" spans="1:9" x14ac:dyDescent="0.35">
      <c r="B91" s="30"/>
      <c r="C91" s="43" t="s">
        <v>73</v>
      </c>
      <c r="D91" s="44"/>
      <c r="E91" s="45"/>
      <c r="F91" s="46"/>
      <c r="G91" s="46"/>
      <c r="H91" s="46"/>
      <c r="I91" s="60"/>
    </row>
    <row r="92" spans="1:9" x14ac:dyDescent="0.35">
      <c r="A92">
        <v>104</v>
      </c>
      <c r="B92" s="79">
        <v>83</v>
      </c>
      <c r="C92" s="34" t="s">
        <v>228</v>
      </c>
      <c r="D92" s="77">
        <v>24</v>
      </c>
      <c r="E92" s="41" t="s">
        <v>33</v>
      </c>
      <c r="F92" s="42"/>
      <c r="G92" s="42"/>
      <c r="H92" s="42"/>
      <c r="I92" s="20" t="str">
        <f t="shared" ref="I92:I122" si="3">IF(H92="","",(D92*H92))</f>
        <v/>
      </c>
    </row>
    <row r="93" spans="1:9" x14ac:dyDescent="0.35">
      <c r="A93">
        <v>105</v>
      </c>
      <c r="B93" s="21">
        <v>84</v>
      </c>
      <c r="C93" s="34" t="s">
        <v>74</v>
      </c>
      <c r="D93" s="76">
        <v>1</v>
      </c>
      <c r="E93" s="41" t="s">
        <v>33</v>
      </c>
      <c r="F93" s="42"/>
      <c r="G93" s="42"/>
      <c r="H93" s="42"/>
      <c r="I93" s="20" t="str">
        <f t="shared" si="3"/>
        <v/>
      </c>
    </row>
    <row r="94" spans="1:9" x14ac:dyDescent="0.35">
      <c r="A94">
        <v>106</v>
      </c>
      <c r="B94" s="21">
        <v>85</v>
      </c>
      <c r="C94" s="26" t="s">
        <v>165</v>
      </c>
      <c r="D94" s="76">
        <v>12</v>
      </c>
      <c r="E94" s="41" t="s">
        <v>33</v>
      </c>
      <c r="F94" s="42"/>
      <c r="G94" s="42"/>
      <c r="H94" s="42"/>
      <c r="I94" s="20" t="str">
        <f t="shared" si="3"/>
        <v/>
      </c>
    </row>
    <row r="95" spans="1:9" x14ac:dyDescent="0.35">
      <c r="A95">
        <v>106</v>
      </c>
      <c r="B95" s="21">
        <v>86</v>
      </c>
      <c r="C95" s="26" t="s">
        <v>166</v>
      </c>
      <c r="D95" s="76">
        <v>5</v>
      </c>
      <c r="E95" s="41" t="s">
        <v>33</v>
      </c>
      <c r="F95" s="42"/>
      <c r="G95" s="42"/>
      <c r="H95" s="42"/>
      <c r="I95" s="20" t="str">
        <f t="shared" si="3"/>
        <v/>
      </c>
    </row>
    <row r="96" spans="1:9" x14ac:dyDescent="0.35">
      <c r="A96">
        <v>106</v>
      </c>
      <c r="B96" s="21">
        <v>87</v>
      </c>
      <c r="C96" s="41" t="s">
        <v>167</v>
      </c>
      <c r="D96" s="76">
        <v>10</v>
      </c>
      <c r="E96" s="41" t="s">
        <v>33</v>
      </c>
      <c r="F96" s="42"/>
      <c r="G96" s="42"/>
      <c r="H96" s="42"/>
      <c r="I96" s="20" t="str">
        <f t="shared" si="3"/>
        <v/>
      </c>
    </row>
    <row r="97" spans="1:9" x14ac:dyDescent="0.35">
      <c r="A97">
        <v>107</v>
      </c>
      <c r="B97" s="21">
        <v>88</v>
      </c>
      <c r="C97" s="41" t="s">
        <v>79</v>
      </c>
      <c r="D97" s="76">
        <v>16</v>
      </c>
      <c r="E97" s="41" t="s">
        <v>32</v>
      </c>
      <c r="F97" s="42"/>
      <c r="G97" s="42"/>
      <c r="H97" s="42"/>
      <c r="I97" s="20" t="str">
        <f t="shared" si="3"/>
        <v/>
      </c>
    </row>
    <row r="98" spans="1:9" x14ac:dyDescent="0.35">
      <c r="A98">
        <v>108</v>
      </c>
      <c r="B98" s="21">
        <v>89</v>
      </c>
      <c r="C98" s="41" t="s">
        <v>163</v>
      </c>
      <c r="D98" s="76">
        <v>6</v>
      </c>
      <c r="E98" s="41" t="s">
        <v>32</v>
      </c>
      <c r="F98" s="42"/>
      <c r="G98" s="42"/>
      <c r="H98" s="42"/>
      <c r="I98" s="20" t="str">
        <f t="shared" si="3"/>
        <v/>
      </c>
    </row>
    <row r="99" spans="1:9" x14ac:dyDescent="0.35">
      <c r="A99">
        <v>109</v>
      </c>
      <c r="B99" s="21">
        <v>90</v>
      </c>
      <c r="C99" s="41" t="s">
        <v>75</v>
      </c>
      <c r="D99" s="76">
        <v>32</v>
      </c>
      <c r="E99" s="41" t="s">
        <v>32</v>
      </c>
      <c r="F99" s="42"/>
      <c r="G99" s="42"/>
      <c r="H99" s="42"/>
      <c r="I99" s="20" t="str">
        <f t="shared" si="3"/>
        <v/>
      </c>
    </row>
    <row r="100" spans="1:9" x14ac:dyDescent="0.35">
      <c r="A100">
        <v>109</v>
      </c>
      <c r="B100" s="21">
        <v>91</v>
      </c>
      <c r="C100" s="41" t="s">
        <v>76</v>
      </c>
      <c r="D100" s="76">
        <v>5</v>
      </c>
      <c r="E100" s="41" t="s">
        <v>32</v>
      </c>
      <c r="F100" s="42"/>
      <c r="G100" s="42"/>
      <c r="H100" s="42"/>
      <c r="I100" s="20" t="str">
        <f t="shared" si="3"/>
        <v/>
      </c>
    </row>
    <row r="101" spans="1:9" ht="27" x14ac:dyDescent="0.35">
      <c r="A101">
        <v>110</v>
      </c>
      <c r="B101" s="21">
        <v>92</v>
      </c>
      <c r="C101" s="41" t="s">
        <v>164</v>
      </c>
      <c r="D101" s="76">
        <v>6</v>
      </c>
      <c r="E101" s="41" t="s">
        <v>32</v>
      </c>
      <c r="F101" s="42"/>
      <c r="G101" s="42"/>
      <c r="H101" s="42"/>
      <c r="I101" s="20" t="str">
        <f t="shared" si="3"/>
        <v/>
      </c>
    </row>
    <row r="102" spans="1:9" x14ac:dyDescent="0.35">
      <c r="A102">
        <v>111</v>
      </c>
      <c r="B102" s="21">
        <v>93</v>
      </c>
      <c r="C102" s="41" t="s">
        <v>77</v>
      </c>
      <c r="D102" s="77">
        <v>70</v>
      </c>
      <c r="E102" s="41" t="s">
        <v>32</v>
      </c>
      <c r="F102" s="42"/>
      <c r="G102" s="42"/>
      <c r="H102" s="42"/>
      <c r="I102" s="20" t="str">
        <f t="shared" si="3"/>
        <v/>
      </c>
    </row>
    <row r="103" spans="1:9" x14ac:dyDescent="0.35">
      <c r="A103">
        <v>111</v>
      </c>
      <c r="B103" s="21">
        <v>94</v>
      </c>
      <c r="C103" s="41" t="s">
        <v>78</v>
      </c>
      <c r="D103" s="77">
        <v>200</v>
      </c>
      <c r="E103" s="41" t="s">
        <v>32</v>
      </c>
      <c r="F103" s="42"/>
      <c r="G103" s="42"/>
      <c r="H103" s="42"/>
      <c r="I103" s="20" t="str">
        <f t="shared" si="3"/>
        <v/>
      </c>
    </row>
    <row r="104" spans="1:9" x14ac:dyDescent="0.35">
      <c r="A104">
        <v>112</v>
      </c>
      <c r="B104" s="21">
        <v>95</v>
      </c>
      <c r="C104" s="41" t="s">
        <v>168</v>
      </c>
      <c r="D104" s="76">
        <v>400</v>
      </c>
      <c r="E104" s="41" t="s">
        <v>32</v>
      </c>
      <c r="F104" s="42"/>
      <c r="G104" s="42"/>
      <c r="H104" s="42"/>
      <c r="I104" s="20" t="str">
        <f t="shared" si="3"/>
        <v/>
      </c>
    </row>
    <row r="105" spans="1:9" x14ac:dyDescent="0.35">
      <c r="A105">
        <v>112</v>
      </c>
      <c r="B105" s="21">
        <v>96</v>
      </c>
      <c r="C105" s="41" t="s">
        <v>169</v>
      </c>
      <c r="D105" s="76">
        <v>3</v>
      </c>
      <c r="E105" s="41" t="s">
        <v>32</v>
      </c>
      <c r="F105" s="42"/>
      <c r="G105" s="42"/>
      <c r="H105" s="42"/>
      <c r="I105" s="20" t="str">
        <f t="shared" si="3"/>
        <v/>
      </c>
    </row>
    <row r="106" spans="1:9" x14ac:dyDescent="0.35">
      <c r="A106">
        <v>112</v>
      </c>
      <c r="B106" s="21">
        <v>97</v>
      </c>
      <c r="C106" s="41" t="s">
        <v>170</v>
      </c>
      <c r="D106" s="76">
        <v>3</v>
      </c>
      <c r="E106" s="41" t="s">
        <v>32</v>
      </c>
      <c r="F106" s="42"/>
      <c r="G106" s="42"/>
      <c r="H106" s="42"/>
      <c r="I106" s="20" t="str">
        <f t="shared" si="3"/>
        <v/>
      </c>
    </row>
    <row r="107" spans="1:9" x14ac:dyDescent="0.35">
      <c r="A107">
        <v>112</v>
      </c>
      <c r="B107" s="21">
        <v>98</v>
      </c>
      <c r="C107" s="41" t="s">
        <v>171</v>
      </c>
      <c r="D107" s="76">
        <v>15</v>
      </c>
      <c r="E107" s="41" t="s">
        <v>32</v>
      </c>
      <c r="F107" s="42"/>
      <c r="G107" s="42"/>
      <c r="H107" s="42"/>
      <c r="I107" s="20" t="str">
        <f t="shared" si="3"/>
        <v/>
      </c>
    </row>
    <row r="108" spans="1:9" x14ac:dyDescent="0.35">
      <c r="A108">
        <v>112</v>
      </c>
      <c r="B108" s="21">
        <v>99</v>
      </c>
      <c r="C108" s="41" t="s">
        <v>172</v>
      </c>
      <c r="D108" s="76">
        <v>5</v>
      </c>
      <c r="E108" s="41" t="s">
        <v>32</v>
      </c>
      <c r="F108" s="42"/>
      <c r="G108" s="42"/>
      <c r="H108" s="42"/>
      <c r="I108" s="20" t="str">
        <f t="shared" si="3"/>
        <v/>
      </c>
    </row>
    <row r="109" spans="1:9" x14ac:dyDescent="0.35">
      <c r="A109">
        <v>112</v>
      </c>
      <c r="B109" s="21">
        <v>100</v>
      </c>
      <c r="C109" s="41" t="s">
        <v>173</v>
      </c>
      <c r="D109" s="76">
        <v>5</v>
      </c>
      <c r="E109" s="41" t="s">
        <v>32</v>
      </c>
      <c r="F109" s="42"/>
      <c r="G109" s="42"/>
      <c r="H109" s="42"/>
      <c r="I109" s="20" t="str">
        <f t="shared" si="3"/>
        <v/>
      </c>
    </row>
    <row r="110" spans="1:9" x14ac:dyDescent="0.35">
      <c r="A110">
        <v>112</v>
      </c>
      <c r="B110" s="21">
        <v>101</v>
      </c>
      <c r="C110" s="41" t="s">
        <v>174</v>
      </c>
      <c r="D110" s="76">
        <v>5</v>
      </c>
      <c r="E110" s="41" t="s">
        <v>32</v>
      </c>
      <c r="F110" s="42"/>
      <c r="G110" s="42"/>
      <c r="H110" s="42"/>
      <c r="I110" s="20" t="str">
        <f t="shared" si="3"/>
        <v/>
      </c>
    </row>
    <row r="111" spans="1:9" x14ac:dyDescent="0.35">
      <c r="A111">
        <v>112</v>
      </c>
      <c r="B111" s="21">
        <v>102</v>
      </c>
      <c r="C111" s="41" t="s">
        <v>175</v>
      </c>
      <c r="D111" s="76">
        <v>5</v>
      </c>
      <c r="E111" s="41" t="s">
        <v>32</v>
      </c>
      <c r="F111" s="42"/>
      <c r="G111" s="42"/>
      <c r="H111" s="42"/>
      <c r="I111" s="20" t="str">
        <f t="shared" si="3"/>
        <v/>
      </c>
    </row>
    <row r="112" spans="1:9" x14ac:dyDescent="0.35">
      <c r="A112">
        <v>113</v>
      </c>
      <c r="B112" s="21">
        <v>108</v>
      </c>
      <c r="C112" s="41" t="s">
        <v>83</v>
      </c>
      <c r="D112" s="77">
        <v>300</v>
      </c>
      <c r="E112" s="41" t="s">
        <v>32</v>
      </c>
      <c r="F112" s="42"/>
      <c r="G112" s="42"/>
      <c r="H112" s="42"/>
      <c r="I112" s="20" t="str">
        <f t="shared" si="3"/>
        <v/>
      </c>
    </row>
    <row r="113" spans="1:9" x14ac:dyDescent="0.35">
      <c r="A113">
        <v>113</v>
      </c>
      <c r="B113" s="21">
        <v>109</v>
      </c>
      <c r="C113" s="41" t="s">
        <v>84</v>
      </c>
      <c r="D113" s="77">
        <v>10</v>
      </c>
      <c r="E113" s="41" t="s">
        <v>32</v>
      </c>
      <c r="F113" s="42"/>
      <c r="G113" s="42"/>
      <c r="H113" s="42"/>
      <c r="I113" s="20" t="str">
        <f t="shared" si="3"/>
        <v/>
      </c>
    </row>
    <row r="114" spans="1:9" x14ac:dyDescent="0.35">
      <c r="A114">
        <v>114</v>
      </c>
      <c r="B114" s="21">
        <v>113</v>
      </c>
      <c r="C114" s="41" t="s">
        <v>86</v>
      </c>
      <c r="D114" s="76">
        <v>2</v>
      </c>
      <c r="E114" s="41" t="s">
        <v>32</v>
      </c>
      <c r="F114" s="42"/>
      <c r="G114" s="42"/>
      <c r="H114" s="42"/>
      <c r="I114" s="20" t="str">
        <f t="shared" si="3"/>
        <v/>
      </c>
    </row>
    <row r="115" spans="1:9" x14ac:dyDescent="0.35">
      <c r="A115">
        <v>115</v>
      </c>
      <c r="B115" s="21">
        <v>110</v>
      </c>
      <c r="C115" s="41" t="s">
        <v>85</v>
      </c>
      <c r="D115" s="77">
        <v>50</v>
      </c>
      <c r="E115" s="41" t="s">
        <v>32</v>
      </c>
      <c r="F115" s="42"/>
      <c r="G115" s="42"/>
      <c r="H115" s="42"/>
      <c r="I115" s="20" t="str">
        <f t="shared" si="3"/>
        <v/>
      </c>
    </row>
    <row r="116" spans="1:9" x14ac:dyDescent="0.35">
      <c r="A116">
        <v>116</v>
      </c>
      <c r="B116" s="21">
        <v>103</v>
      </c>
      <c r="C116" s="41" t="s">
        <v>176</v>
      </c>
      <c r="D116" s="77">
        <v>10</v>
      </c>
      <c r="E116" s="41" t="s">
        <v>26</v>
      </c>
      <c r="F116" s="42"/>
      <c r="G116" s="42"/>
      <c r="H116" s="42"/>
      <c r="I116" s="20" t="str">
        <f t="shared" si="3"/>
        <v/>
      </c>
    </row>
    <row r="117" spans="1:9" x14ac:dyDescent="0.35">
      <c r="A117">
        <v>116</v>
      </c>
      <c r="B117" s="21">
        <v>104</v>
      </c>
      <c r="C117" s="41" t="s">
        <v>177</v>
      </c>
      <c r="D117" s="76">
        <v>10</v>
      </c>
      <c r="E117" s="41" t="s">
        <v>26</v>
      </c>
      <c r="F117" s="42"/>
      <c r="G117" s="42"/>
      <c r="H117" s="42"/>
      <c r="I117" s="20" t="str">
        <f t="shared" si="3"/>
        <v/>
      </c>
    </row>
    <row r="118" spans="1:9" x14ac:dyDescent="0.35">
      <c r="A118">
        <v>116</v>
      </c>
      <c r="B118" s="21">
        <v>105</v>
      </c>
      <c r="C118" s="41" t="s">
        <v>80</v>
      </c>
      <c r="D118" s="76">
        <v>10</v>
      </c>
      <c r="E118" s="41" t="s">
        <v>26</v>
      </c>
      <c r="F118" s="42"/>
      <c r="G118" s="42"/>
      <c r="H118" s="42"/>
      <c r="I118" s="20" t="str">
        <f t="shared" si="3"/>
        <v/>
      </c>
    </row>
    <row r="119" spans="1:9" x14ac:dyDescent="0.35">
      <c r="A119">
        <v>116</v>
      </c>
      <c r="B119" s="21">
        <v>106</v>
      </c>
      <c r="C119" s="41" t="s">
        <v>81</v>
      </c>
      <c r="D119" s="76">
        <v>56</v>
      </c>
      <c r="E119" s="41" t="s">
        <v>26</v>
      </c>
      <c r="F119" s="42"/>
      <c r="G119" s="42"/>
      <c r="H119" s="42"/>
      <c r="I119" s="20" t="str">
        <f t="shared" si="3"/>
        <v/>
      </c>
    </row>
    <row r="120" spans="1:9" x14ac:dyDescent="0.35">
      <c r="A120">
        <v>116</v>
      </c>
      <c r="B120" s="21">
        <v>107</v>
      </c>
      <c r="C120" s="41" t="s">
        <v>82</v>
      </c>
      <c r="D120" s="76">
        <v>95</v>
      </c>
      <c r="E120" s="41" t="s">
        <v>26</v>
      </c>
      <c r="F120" s="42"/>
      <c r="G120" s="42"/>
      <c r="H120" s="42"/>
      <c r="I120" s="20" t="str">
        <f t="shared" si="3"/>
        <v/>
      </c>
    </row>
    <row r="121" spans="1:9" x14ac:dyDescent="0.35">
      <c r="A121">
        <v>117</v>
      </c>
      <c r="B121" s="21">
        <v>111</v>
      </c>
      <c r="C121" s="41" t="s">
        <v>178</v>
      </c>
      <c r="D121" s="77">
        <v>10</v>
      </c>
      <c r="E121" s="87" t="s">
        <v>26</v>
      </c>
      <c r="F121" s="42"/>
      <c r="G121" s="42"/>
      <c r="H121" s="42"/>
      <c r="I121" s="20" t="str">
        <f t="shared" si="3"/>
        <v/>
      </c>
    </row>
    <row r="122" spans="1:9" x14ac:dyDescent="0.35">
      <c r="A122">
        <v>118</v>
      </c>
      <c r="B122" s="21">
        <v>112</v>
      </c>
      <c r="C122" s="41" t="s">
        <v>179</v>
      </c>
      <c r="D122" s="77">
        <v>10</v>
      </c>
      <c r="E122" s="41" t="s">
        <v>26</v>
      </c>
      <c r="F122" s="42"/>
      <c r="G122" s="42"/>
      <c r="H122" s="42"/>
      <c r="I122" s="20" t="str">
        <f t="shared" si="3"/>
        <v/>
      </c>
    </row>
    <row r="123" spans="1:9" x14ac:dyDescent="0.35">
      <c r="B123" s="30"/>
      <c r="C123" s="43" t="s">
        <v>87</v>
      </c>
      <c r="D123" s="44"/>
      <c r="E123" s="45"/>
      <c r="F123" s="46"/>
      <c r="G123" s="46"/>
      <c r="H123" s="46"/>
      <c r="I123" s="60"/>
    </row>
    <row r="124" spans="1:9" x14ac:dyDescent="0.35">
      <c r="A124">
        <v>120</v>
      </c>
      <c r="B124" s="21">
        <v>114</v>
      </c>
      <c r="C124" s="59" t="s">
        <v>88</v>
      </c>
      <c r="D124" s="76">
        <v>20</v>
      </c>
      <c r="E124" s="41" t="s">
        <v>33</v>
      </c>
      <c r="F124" s="42"/>
      <c r="G124" s="42"/>
      <c r="H124" s="42"/>
      <c r="I124" s="20" t="str">
        <f t="shared" ref="I124:I132" si="4">IF(H124="","",(D124*H124))</f>
        <v/>
      </c>
    </row>
    <row r="125" spans="1:9" x14ac:dyDescent="0.35">
      <c r="A125">
        <v>121</v>
      </c>
      <c r="B125" s="21">
        <v>115</v>
      </c>
      <c r="C125" s="59" t="s">
        <v>89</v>
      </c>
      <c r="D125" s="76">
        <v>50</v>
      </c>
      <c r="E125" s="41" t="s">
        <v>90</v>
      </c>
      <c r="F125" s="42"/>
      <c r="G125" s="42"/>
      <c r="H125" s="42"/>
      <c r="I125" s="20" t="str">
        <f t="shared" si="4"/>
        <v/>
      </c>
    </row>
    <row r="126" spans="1:9" x14ac:dyDescent="0.35">
      <c r="A126">
        <v>122</v>
      </c>
      <c r="B126" s="21">
        <v>116</v>
      </c>
      <c r="C126" s="59" t="s">
        <v>226</v>
      </c>
      <c r="D126" s="76">
        <v>5</v>
      </c>
      <c r="E126" s="41" t="s">
        <v>72</v>
      </c>
      <c r="F126" s="42"/>
      <c r="G126" s="42"/>
      <c r="H126" s="42"/>
      <c r="I126" s="20" t="str">
        <f t="shared" si="4"/>
        <v/>
      </c>
    </row>
    <row r="127" spans="1:9" x14ac:dyDescent="0.35">
      <c r="A127">
        <v>122</v>
      </c>
      <c r="B127" s="21">
        <v>117</v>
      </c>
      <c r="C127" s="59" t="s">
        <v>227</v>
      </c>
      <c r="D127" s="76">
        <v>5</v>
      </c>
      <c r="E127" s="41" t="s">
        <v>72</v>
      </c>
      <c r="F127" s="42"/>
      <c r="G127" s="42"/>
      <c r="H127" s="42"/>
      <c r="I127" s="20" t="str">
        <f t="shared" si="4"/>
        <v/>
      </c>
    </row>
    <row r="128" spans="1:9" x14ac:dyDescent="0.35">
      <c r="A128">
        <v>123</v>
      </c>
      <c r="B128" s="21">
        <v>118</v>
      </c>
      <c r="C128" s="59" t="s">
        <v>180</v>
      </c>
      <c r="D128" s="76">
        <v>95</v>
      </c>
      <c r="E128" s="41" t="s">
        <v>32</v>
      </c>
      <c r="F128" s="42"/>
      <c r="G128" s="42"/>
      <c r="H128" s="42"/>
      <c r="I128" s="20" t="str">
        <f t="shared" si="4"/>
        <v/>
      </c>
    </row>
    <row r="129" spans="1:9" x14ac:dyDescent="0.35">
      <c r="A129">
        <v>124</v>
      </c>
      <c r="B129" s="21">
        <v>119</v>
      </c>
      <c r="C129" s="59" t="s">
        <v>181</v>
      </c>
      <c r="D129" s="76">
        <v>21</v>
      </c>
      <c r="E129" s="41" t="s">
        <v>32</v>
      </c>
      <c r="F129" s="42"/>
      <c r="G129" s="42"/>
      <c r="H129" s="42"/>
      <c r="I129" s="20" t="str">
        <f t="shared" si="4"/>
        <v/>
      </c>
    </row>
    <row r="130" spans="1:9" x14ac:dyDescent="0.35">
      <c r="A130">
        <v>125</v>
      </c>
      <c r="B130" s="21">
        <v>120</v>
      </c>
      <c r="C130" s="59" t="s">
        <v>182</v>
      </c>
      <c r="D130" s="77">
        <v>25</v>
      </c>
      <c r="E130" s="78" t="s">
        <v>26</v>
      </c>
      <c r="F130" s="42"/>
      <c r="G130" s="42"/>
      <c r="H130" s="42"/>
      <c r="I130" s="20" t="str">
        <f t="shared" si="4"/>
        <v/>
      </c>
    </row>
    <row r="131" spans="1:9" x14ac:dyDescent="0.35">
      <c r="A131">
        <v>125</v>
      </c>
      <c r="B131" s="21">
        <v>121</v>
      </c>
      <c r="C131" s="59" t="s">
        <v>183</v>
      </c>
      <c r="D131" s="77">
        <v>19</v>
      </c>
      <c r="E131" s="78" t="s">
        <v>26</v>
      </c>
      <c r="F131" s="42"/>
      <c r="G131" s="42"/>
      <c r="H131" s="42"/>
      <c r="I131" s="20" t="str">
        <f t="shared" si="4"/>
        <v/>
      </c>
    </row>
    <row r="132" spans="1:9" x14ac:dyDescent="0.35">
      <c r="A132">
        <v>126</v>
      </c>
      <c r="B132" s="21">
        <v>122</v>
      </c>
      <c r="C132" s="59" t="s">
        <v>184</v>
      </c>
      <c r="D132" s="77">
        <v>10</v>
      </c>
      <c r="E132" s="78" t="s">
        <v>219</v>
      </c>
      <c r="F132" s="42"/>
      <c r="G132" s="42"/>
      <c r="H132" s="42"/>
      <c r="I132" s="20" t="str">
        <f t="shared" si="4"/>
        <v/>
      </c>
    </row>
    <row r="133" spans="1:9" x14ac:dyDescent="0.35">
      <c r="A133">
        <v>127</v>
      </c>
      <c r="B133" s="79">
        <v>123</v>
      </c>
      <c r="C133" s="59" t="s">
        <v>185</v>
      </c>
      <c r="D133" s="77">
        <v>1</v>
      </c>
      <c r="E133" s="52" t="s">
        <v>220</v>
      </c>
      <c r="F133" s="42"/>
      <c r="G133" s="42"/>
      <c r="H133" s="42"/>
      <c r="I133" s="20"/>
    </row>
    <row r="134" spans="1:9" x14ac:dyDescent="0.35">
      <c r="A134">
        <v>128</v>
      </c>
      <c r="B134" s="21">
        <v>124</v>
      </c>
      <c r="C134" s="59" t="s">
        <v>186</v>
      </c>
      <c r="D134" s="76">
        <v>1</v>
      </c>
      <c r="E134" s="26" t="s">
        <v>225</v>
      </c>
      <c r="F134" s="42"/>
      <c r="G134" s="42"/>
      <c r="H134" s="42"/>
      <c r="I134" s="20"/>
    </row>
    <row r="135" spans="1:9" x14ac:dyDescent="0.35">
      <c r="A135">
        <v>129</v>
      </c>
      <c r="B135" s="21">
        <v>125</v>
      </c>
      <c r="C135" s="59" t="s">
        <v>187</v>
      </c>
      <c r="D135" s="76">
        <v>1</v>
      </c>
      <c r="E135" s="26" t="s">
        <v>26</v>
      </c>
      <c r="F135" s="42"/>
      <c r="G135" s="42"/>
      <c r="H135" s="42"/>
      <c r="I135" s="20"/>
    </row>
    <row r="136" spans="1:9" x14ac:dyDescent="0.35">
      <c r="A136">
        <v>129</v>
      </c>
      <c r="B136" s="21">
        <v>126</v>
      </c>
      <c r="C136" s="59" t="s">
        <v>188</v>
      </c>
      <c r="D136" s="76">
        <v>1</v>
      </c>
      <c r="E136" s="26" t="s">
        <v>26</v>
      </c>
      <c r="F136" s="42"/>
      <c r="G136" s="42"/>
      <c r="H136" s="42"/>
      <c r="I136" s="20"/>
    </row>
    <row r="137" spans="1:9" x14ac:dyDescent="0.35">
      <c r="A137">
        <v>129</v>
      </c>
      <c r="B137" s="21">
        <v>127</v>
      </c>
      <c r="C137" s="59" t="s">
        <v>189</v>
      </c>
      <c r="D137" s="76">
        <v>1</v>
      </c>
      <c r="E137" s="26" t="s">
        <v>26</v>
      </c>
      <c r="F137" s="42"/>
      <c r="G137" s="42"/>
      <c r="H137" s="42"/>
      <c r="I137" s="20"/>
    </row>
    <row r="138" spans="1:9" x14ac:dyDescent="0.35">
      <c r="A138">
        <v>130</v>
      </c>
      <c r="B138" s="21">
        <v>128</v>
      </c>
      <c r="C138" s="41" t="s">
        <v>192</v>
      </c>
      <c r="D138" s="76">
        <v>200</v>
      </c>
      <c r="E138" s="59" t="s">
        <v>91</v>
      </c>
      <c r="F138" s="42"/>
      <c r="G138" s="42"/>
      <c r="H138" s="42"/>
      <c r="I138" s="20" t="str">
        <f>IF(H138="","",(D138*H138))</f>
        <v/>
      </c>
    </row>
    <row r="139" spans="1:9" x14ac:dyDescent="0.35">
      <c r="A139">
        <v>131</v>
      </c>
      <c r="B139" s="21">
        <v>129</v>
      </c>
      <c r="C139" s="41" t="s">
        <v>92</v>
      </c>
      <c r="D139" s="76">
        <v>5</v>
      </c>
      <c r="E139" s="41" t="s">
        <v>33</v>
      </c>
      <c r="F139" s="42"/>
      <c r="G139" s="42"/>
      <c r="H139" s="42"/>
      <c r="I139" s="20" t="str">
        <f>IF(H139="","",(D139*H139))</f>
        <v/>
      </c>
    </row>
    <row r="140" spans="1:9" x14ac:dyDescent="0.35">
      <c r="A140">
        <v>132</v>
      </c>
      <c r="B140" s="21">
        <v>130</v>
      </c>
      <c r="C140" s="41" t="s">
        <v>93</v>
      </c>
      <c r="D140" s="76">
        <v>72</v>
      </c>
      <c r="E140" s="41" t="s">
        <v>32</v>
      </c>
      <c r="F140" s="42"/>
      <c r="G140" s="42"/>
      <c r="H140" s="42"/>
      <c r="I140" s="20" t="str">
        <f>IF(H140="","",(D140*H140))</f>
        <v/>
      </c>
    </row>
    <row r="141" spans="1:9" x14ac:dyDescent="0.35">
      <c r="A141">
        <v>133</v>
      </c>
      <c r="B141" s="21">
        <v>131</v>
      </c>
      <c r="C141" s="41" t="s">
        <v>190</v>
      </c>
      <c r="D141" s="77">
        <v>5</v>
      </c>
      <c r="E141" s="41" t="s">
        <v>146</v>
      </c>
      <c r="F141" s="42"/>
      <c r="G141" s="42"/>
      <c r="H141" s="42"/>
      <c r="I141" s="20" t="str">
        <f>IF(H141="","",(D141*H141))</f>
        <v/>
      </c>
    </row>
    <row r="142" spans="1:9" x14ac:dyDescent="0.35">
      <c r="A142">
        <v>134</v>
      </c>
      <c r="B142" s="21">
        <v>132</v>
      </c>
      <c r="C142" s="41" t="s">
        <v>191</v>
      </c>
      <c r="D142" s="76">
        <v>15</v>
      </c>
      <c r="E142" s="41" t="s">
        <v>32</v>
      </c>
      <c r="F142" s="42"/>
      <c r="G142" s="42"/>
      <c r="H142" s="42"/>
      <c r="I142" s="20"/>
    </row>
    <row r="143" spans="1:9" x14ac:dyDescent="0.35">
      <c r="A143">
        <v>135</v>
      </c>
      <c r="B143" s="21">
        <v>133</v>
      </c>
      <c r="C143" s="41" t="s">
        <v>95</v>
      </c>
      <c r="D143" s="77">
        <v>5</v>
      </c>
      <c r="E143" s="41" t="s">
        <v>94</v>
      </c>
      <c r="F143" s="42"/>
      <c r="G143" s="42"/>
      <c r="H143" s="42"/>
      <c r="I143" s="20" t="str">
        <f>IF(H143="","",(D143*H143))</f>
        <v/>
      </c>
    </row>
    <row r="144" spans="1:9" x14ac:dyDescent="0.35">
      <c r="B144" s="30"/>
      <c r="C144" s="43" t="s">
        <v>96</v>
      </c>
      <c r="D144" s="44"/>
      <c r="E144" s="45"/>
      <c r="F144" s="46"/>
      <c r="G144" s="46"/>
      <c r="H144" s="46"/>
      <c r="I144" s="60"/>
    </row>
    <row r="145" spans="1:9" x14ac:dyDescent="0.35">
      <c r="A145">
        <v>136</v>
      </c>
      <c r="B145" s="21">
        <v>134</v>
      </c>
      <c r="C145" s="59" t="s">
        <v>193</v>
      </c>
      <c r="D145" s="76">
        <v>10</v>
      </c>
      <c r="E145" s="41" t="s">
        <v>26</v>
      </c>
      <c r="F145" s="42"/>
      <c r="G145" s="42"/>
      <c r="H145" s="42"/>
      <c r="I145" s="20" t="str">
        <f t="shared" ref="I145:I149" si="5">IF(H145="","",(D145*H145))</f>
        <v/>
      </c>
    </row>
    <row r="146" spans="1:9" x14ac:dyDescent="0.35">
      <c r="A146">
        <v>137</v>
      </c>
      <c r="B146" s="21">
        <v>135</v>
      </c>
      <c r="C146" s="59" t="s">
        <v>97</v>
      </c>
      <c r="D146" s="76">
        <v>20</v>
      </c>
      <c r="E146" s="41" t="s">
        <v>195</v>
      </c>
      <c r="F146" s="42"/>
      <c r="G146" s="42"/>
      <c r="H146" s="42"/>
      <c r="I146" s="20" t="str">
        <f t="shared" si="5"/>
        <v/>
      </c>
    </row>
    <row r="147" spans="1:9" x14ac:dyDescent="0.35">
      <c r="A147">
        <v>137</v>
      </c>
      <c r="B147" s="21">
        <v>136</v>
      </c>
      <c r="C147" s="59" t="s">
        <v>194</v>
      </c>
      <c r="D147" s="76">
        <v>22</v>
      </c>
      <c r="E147" s="41" t="s">
        <v>195</v>
      </c>
      <c r="F147" s="42"/>
      <c r="G147" s="42"/>
      <c r="H147" s="42"/>
      <c r="I147" s="20"/>
    </row>
    <row r="148" spans="1:9" x14ac:dyDescent="0.35">
      <c r="A148">
        <v>138</v>
      </c>
      <c r="B148" s="21">
        <v>137</v>
      </c>
      <c r="C148" s="59" t="s">
        <v>196</v>
      </c>
      <c r="D148" s="76">
        <v>8</v>
      </c>
      <c r="E148" s="41" t="s">
        <v>26</v>
      </c>
      <c r="F148" s="42"/>
      <c r="G148" s="42"/>
      <c r="H148" s="42"/>
      <c r="I148" s="20"/>
    </row>
    <row r="149" spans="1:9" x14ac:dyDescent="0.35">
      <c r="A149">
        <v>139</v>
      </c>
      <c r="B149" s="21">
        <v>138</v>
      </c>
      <c r="C149" s="59" t="s">
        <v>98</v>
      </c>
      <c r="D149" s="76">
        <v>25</v>
      </c>
      <c r="E149" s="41" t="s">
        <v>195</v>
      </c>
      <c r="F149" s="42"/>
      <c r="G149" s="42"/>
      <c r="H149" s="42"/>
      <c r="I149" s="20" t="str">
        <f t="shared" si="5"/>
        <v/>
      </c>
    </row>
    <row r="150" spans="1:9" x14ac:dyDescent="0.35">
      <c r="B150" s="30"/>
      <c r="C150" s="43" t="s">
        <v>99</v>
      </c>
      <c r="D150" s="44"/>
      <c r="E150" s="45"/>
      <c r="F150" s="46"/>
      <c r="G150" s="46"/>
      <c r="H150" s="46"/>
      <c r="I150" s="60"/>
    </row>
    <row r="151" spans="1:9" x14ac:dyDescent="0.35">
      <c r="A151">
        <v>140</v>
      </c>
      <c r="B151" s="21">
        <v>139</v>
      </c>
      <c r="C151" s="59" t="s">
        <v>100</v>
      </c>
      <c r="D151" s="76">
        <v>3</v>
      </c>
      <c r="E151" s="41" t="s">
        <v>26</v>
      </c>
      <c r="F151" s="42"/>
      <c r="G151" s="42"/>
      <c r="H151" s="42"/>
      <c r="I151" s="20" t="str">
        <f t="shared" ref="I151:I180" si="6">IF(H151="","",(D151*H151))</f>
        <v/>
      </c>
    </row>
    <row r="152" spans="1:9" x14ac:dyDescent="0.35">
      <c r="A152">
        <v>141</v>
      </c>
      <c r="B152" s="21">
        <v>140</v>
      </c>
      <c r="C152" s="59" t="s">
        <v>101</v>
      </c>
      <c r="D152" s="76">
        <v>2</v>
      </c>
      <c r="E152" s="41" t="s">
        <v>26</v>
      </c>
      <c r="F152" s="42"/>
      <c r="G152" s="42"/>
      <c r="H152" s="42"/>
      <c r="I152" s="20" t="str">
        <f t="shared" si="6"/>
        <v/>
      </c>
    </row>
    <row r="153" spans="1:9" x14ac:dyDescent="0.35">
      <c r="A153">
        <v>142</v>
      </c>
      <c r="B153" s="21">
        <v>141</v>
      </c>
      <c r="C153" s="59" t="s">
        <v>197</v>
      </c>
      <c r="D153" s="76">
        <v>10</v>
      </c>
      <c r="E153" s="41" t="s">
        <v>26</v>
      </c>
      <c r="F153" s="42"/>
      <c r="G153" s="42"/>
      <c r="H153" s="42"/>
      <c r="I153" s="20" t="str">
        <f t="shared" si="6"/>
        <v/>
      </c>
    </row>
    <row r="154" spans="1:9" x14ac:dyDescent="0.35">
      <c r="A154">
        <v>143</v>
      </c>
      <c r="B154" s="21">
        <v>149</v>
      </c>
      <c r="C154" s="59" t="s">
        <v>102</v>
      </c>
      <c r="D154" s="76">
        <v>2</v>
      </c>
      <c r="E154" s="41" t="s">
        <v>26</v>
      </c>
      <c r="F154" s="42"/>
      <c r="G154" s="42"/>
      <c r="H154" s="42"/>
      <c r="I154" s="20" t="str">
        <f t="shared" si="6"/>
        <v/>
      </c>
    </row>
    <row r="155" spans="1:9" x14ac:dyDescent="0.35">
      <c r="A155">
        <v>144</v>
      </c>
      <c r="B155" s="21">
        <v>156</v>
      </c>
      <c r="C155" s="59" t="s">
        <v>103</v>
      </c>
      <c r="D155" s="76">
        <v>2</v>
      </c>
      <c r="E155" s="41" t="s">
        <v>26</v>
      </c>
      <c r="F155" s="42"/>
      <c r="G155" s="42"/>
      <c r="H155" s="42"/>
      <c r="I155" s="20" t="str">
        <f t="shared" si="6"/>
        <v/>
      </c>
    </row>
    <row r="156" spans="1:9" x14ac:dyDescent="0.35">
      <c r="A156">
        <v>145</v>
      </c>
      <c r="B156" s="21">
        <v>160</v>
      </c>
      <c r="C156" s="59" t="s">
        <v>198</v>
      </c>
      <c r="D156" s="76">
        <v>10</v>
      </c>
      <c r="E156" s="41" t="s">
        <v>26</v>
      </c>
      <c r="F156" s="42"/>
      <c r="G156" s="42"/>
      <c r="H156" s="42"/>
      <c r="I156" s="20" t="str">
        <f t="shared" si="6"/>
        <v/>
      </c>
    </row>
    <row r="157" spans="1:9" x14ac:dyDescent="0.35">
      <c r="A157">
        <v>146</v>
      </c>
      <c r="B157" s="21">
        <v>158</v>
      </c>
      <c r="C157" s="59" t="s">
        <v>106</v>
      </c>
      <c r="D157" s="76">
        <v>8</v>
      </c>
      <c r="E157" s="41" t="s">
        <v>26</v>
      </c>
      <c r="F157" s="42"/>
      <c r="G157" s="42"/>
      <c r="H157" s="42"/>
      <c r="I157" s="20" t="str">
        <f t="shared" si="6"/>
        <v/>
      </c>
    </row>
    <row r="158" spans="1:9" x14ac:dyDescent="0.35">
      <c r="A158">
        <v>147</v>
      </c>
      <c r="B158" s="21">
        <v>157</v>
      </c>
      <c r="C158" s="59" t="s">
        <v>105</v>
      </c>
      <c r="D158" s="76">
        <v>2</v>
      </c>
      <c r="E158" s="41" t="s">
        <v>26</v>
      </c>
      <c r="F158" s="42"/>
      <c r="G158" s="42"/>
      <c r="H158" s="42"/>
      <c r="I158" s="20" t="str">
        <f t="shared" si="6"/>
        <v/>
      </c>
    </row>
    <row r="159" spans="1:9" x14ac:dyDescent="0.35">
      <c r="A159">
        <v>148</v>
      </c>
      <c r="B159" s="21">
        <v>159</v>
      </c>
      <c r="C159" s="59" t="s">
        <v>199</v>
      </c>
      <c r="D159" s="76">
        <v>10</v>
      </c>
      <c r="E159" s="41" t="s">
        <v>26</v>
      </c>
      <c r="F159" s="42"/>
      <c r="G159" s="42"/>
      <c r="H159" s="42"/>
      <c r="I159" s="20" t="str">
        <f t="shared" si="6"/>
        <v/>
      </c>
    </row>
    <row r="160" spans="1:9" x14ac:dyDescent="0.35">
      <c r="A160">
        <v>149</v>
      </c>
      <c r="B160" s="21">
        <v>142</v>
      </c>
      <c r="C160" s="59" t="s">
        <v>200</v>
      </c>
      <c r="D160" s="76">
        <v>1</v>
      </c>
      <c r="E160" s="41" t="s">
        <v>26</v>
      </c>
      <c r="F160" s="42"/>
      <c r="G160" s="42"/>
      <c r="H160" s="42"/>
      <c r="I160" s="20" t="str">
        <f t="shared" si="6"/>
        <v/>
      </c>
    </row>
    <row r="161" spans="1:9" x14ac:dyDescent="0.35">
      <c r="A161">
        <v>150</v>
      </c>
      <c r="B161" s="21">
        <v>143</v>
      </c>
      <c r="C161" s="59" t="s">
        <v>201</v>
      </c>
      <c r="D161" s="76">
        <v>4</v>
      </c>
      <c r="E161" s="41" t="s">
        <v>26</v>
      </c>
      <c r="F161" s="42"/>
      <c r="G161" s="42"/>
      <c r="H161" s="42"/>
      <c r="I161" s="20" t="str">
        <f t="shared" si="6"/>
        <v/>
      </c>
    </row>
    <row r="162" spans="1:9" x14ac:dyDescent="0.35">
      <c r="A162">
        <v>151</v>
      </c>
      <c r="B162" s="21">
        <v>144</v>
      </c>
      <c r="C162" s="59" t="s">
        <v>107</v>
      </c>
      <c r="D162" s="76">
        <v>1</v>
      </c>
      <c r="E162" s="41" t="s">
        <v>26</v>
      </c>
      <c r="F162" s="42"/>
      <c r="G162" s="42"/>
      <c r="H162" s="42"/>
      <c r="I162" s="20" t="str">
        <f t="shared" si="6"/>
        <v/>
      </c>
    </row>
    <row r="163" spans="1:9" x14ac:dyDescent="0.35">
      <c r="A163">
        <v>152</v>
      </c>
      <c r="B163" s="21">
        <v>161</v>
      </c>
      <c r="C163" s="59" t="s">
        <v>110</v>
      </c>
      <c r="D163" s="86">
        <v>1</v>
      </c>
      <c r="E163" s="41" t="s">
        <v>26</v>
      </c>
      <c r="F163" s="42"/>
      <c r="G163" s="42"/>
      <c r="H163" s="42"/>
      <c r="I163" s="20" t="str">
        <f t="shared" si="6"/>
        <v/>
      </c>
    </row>
    <row r="164" spans="1:9" x14ac:dyDescent="0.35">
      <c r="A164">
        <v>153</v>
      </c>
      <c r="B164" s="79">
        <v>145</v>
      </c>
      <c r="C164" s="59" t="s">
        <v>202</v>
      </c>
      <c r="D164" s="76">
        <v>1</v>
      </c>
      <c r="E164" s="41" t="s">
        <v>26</v>
      </c>
      <c r="F164" s="42"/>
      <c r="G164" s="42"/>
      <c r="H164" s="42"/>
      <c r="I164" s="20" t="str">
        <f t="shared" si="6"/>
        <v/>
      </c>
    </row>
    <row r="165" spans="1:9" x14ac:dyDescent="0.35">
      <c r="A165">
        <v>154</v>
      </c>
      <c r="B165" s="79">
        <v>146</v>
      </c>
      <c r="C165" s="59" t="s">
        <v>203</v>
      </c>
      <c r="D165" s="76">
        <v>1</v>
      </c>
      <c r="E165" s="41" t="s">
        <v>26</v>
      </c>
      <c r="F165" s="42"/>
      <c r="G165" s="42"/>
      <c r="H165" s="42"/>
      <c r="I165" s="20" t="str">
        <f t="shared" si="6"/>
        <v/>
      </c>
    </row>
    <row r="166" spans="1:9" x14ac:dyDescent="0.35">
      <c r="A166">
        <v>155</v>
      </c>
      <c r="B166" s="79">
        <v>147</v>
      </c>
      <c r="C166" s="59" t="s">
        <v>204</v>
      </c>
      <c r="D166" s="76">
        <v>1</v>
      </c>
      <c r="E166" s="41" t="s">
        <v>26</v>
      </c>
      <c r="F166" s="42"/>
      <c r="G166" s="42"/>
      <c r="H166" s="42"/>
      <c r="I166" s="20" t="str">
        <f t="shared" si="6"/>
        <v/>
      </c>
    </row>
    <row r="167" spans="1:9" x14ac:dyDescent="0.35">
      <c r="A167">
        <v>156</v>
      </c>
      <c r="B167" s="21">
        <v>148</v>
      </c>
      <c r="C167" s="59" t="s">
        <v>104</v>
      </c>
      <c r="D167" s="76">
        <v>6</v>
      </c>
      <c r="E167" s="41" t="s">
        <v>26</v>
      </c>
      <c r="F167" s="42"/>
      <c r="G167" s="42"/>
      <c r="H167" s="42"/>
      <c r="I167" s="20" t="str">
        <f t="shared" si="6"/>
        <v/>
      </c>
    </row>
    <row r="168" spans="1:9" x14ac:dyDescent="0.35">
      <c r="A168">
        <v>157</v>
      </c>
      <c r="B168" s="21">
        <v>150</v>
      </c>
      <c r="C168" s="59" t="s">
        <v>205</v>
      </c>
      <c r="D168" s="76">
        <v>2</v>
      </c>
      <c r="E168" s="41" t="s">
        <v>26</v>
      </c>
      <c r="F168" s="42"/>
      <c r="G168" s="42"/>
      <c r="H168" s="42"/>
      <c r="I168" s="20" t="str">
        <f t="shared" si="6"/>
        <v/>
      </c>
    </row>
    <row r="169" spans="1:9" x14ac:dyDescent="0.35">
      <c r="A169">
        <v>158</v>
      </c>
      <c r="B169" s="79">
        <v>151</v>
      </c>
      <c r="C169" s="59" t="s">
        <v>114</v>
      </c>
      <c r="D169" s="76">
        <v>1</v>
      </c>
      <c r="E169" s="41" t="s">
        <v>26</v>
      </c>
      <c r="F169" s="42"/>
      <c r="G169" s="42"/>
      <c r="H169" s="42"/>
      <c r="I169" s="20" t="str">
        <f t="shared" si="6"/>
        <v/>
      </c>
    </row>
    <row r="170" spans="1:9" x14ac:dyDescent="0.35">
      <c r="A170">
        <v>159</v>
      </c>
      <c r="B170" s="79">
        <v>153</v>
      </c>
      <c r="C170" s="59" t="s">
        <v>206</v>
      </c>
      <c r="D170" s="76">
        <v>1</v>
      </c>
      <c r="E170" s="41" t="s">
        <v>26</v>
      </c>
      <c r="F170" s="42"/>
      <c r="G170" s="42"/>
      <c r="H170" s="42"/>
      <c r="I170" s="20" t="str">
        <f t="shared" si="6"/>
        <v/>
      </c>
    </row>
    <row r="171" spans="1:9" x14ac:dyDescent="0.35">
      <c r="A171">
        <v>160</v>
      </c>
      <c r="B171" s="79">
        <v>154</v>
      </c>
      <c r="C171" s="59" t="s">
        <v>108</v>
      </c>
      <c r="D171" s="76">
        <v>1</v>
      </c>
      <c r="E171" s="41" t="s">
        <v>26</v>
      </c>
      <c r="F171" s="42"/>
      <c r="G171" s="42"/>
      <c r="H171" s="42"/>
      <c r="I171" s="20" t="str">
        <f t="shared" si="6"/>
        <v/>
      </c>
    </row>
    <row r="172" spans="1:9" x14ac:dyDescent="0.35">
      <c r="A172">
        <v>161</v>
      </c>
      <c r="B172" s="79">
        <v>155</v>
      </c>
      <c r="C172" s="59" t="s">
        <v>109</v>
      </c>
      <c r="D172" s="76">
        <v>1</v>
      </c>
      <c r="E172" s="41" t="s">
        <v>26</v>
      </c>
      <c r="F172" s="42"/>
      <c r="G172" s="42"/>
      <c r="H172" s="42"/>
      <c r="I172" s="20" t="str">
        <f t="shared" si="6"/>
        <v/>
      </c>
    </row>
    <row r="173" spans="1:9" ht="16.5" customHeight="1" x14ac:dyDescent="0.35">
      <c r="A173">
        <v>162</v>
      </c>
      <c r="B173" s="79">
        <v>152</v>
      </c>
      <c r="C173" s="59" t="s">
        <v>207</v>
      </c>
      <c r="D173" s="76">
        <v>1</v>
      </c>
      <c r="E173" s="41" t="s">
        <v>26</v>
      </c>
      <c r="F173" s="42"/>
      <c r="G173" s="42"/>
      <c r="H173" s="42"/>
      <c r="I173" s="20" t="str">
        <f t="shared" si="6"/>
        <v/>
      </c>
    </row>
    <row r="174" spans="1:9" x14ac:dyDescent="0.35">
      <c r="A174">
        <v>163</v>
      </c>
      <c r="B174" s="21">
        <v>162</v>
      </c>
      <c r="C174" s="59" t="s">
        <v>111</v>
      </c>
      <c r="D174" s="86">
        <v>3</v>
      </c>
      <c r="E174" s="41" t="s">
        <v>26</v>
      </c>
      <c r="F174" s="42"/>
      <c r="G174" s="42"/>
      <c r="H174" s="42"/>
      <c r="I174" s="20" t="str">
        <f t="shared" si="6"/>
        <v/>
      </c>
    </row>
    <row r="175" spans="1:9" x14ac:dyDescent="0.35">
      <c r="A175">
        <v>164</v>
      </c>
      <c r="B175" s="21">
        <v>163</v>
      </c>
      <c r="C175" s="59" t="s">
        <v>208</v>
      </c>
      <c r="D175" s="76">
        <v>3</v>
      </c>
      <c r="E175" s="41" t="s">
        <v>26</v>
      </c>
      <c r="F175" s="42"/>
      <c r="G175" s="42"/>
      <c r="H175" s="42"/>
      <c r="I175" s="20" t="str">
        <f t="shared" si="6"/>
        <v/>
      </c>
    </row>
    <row r="176" spans="1:9" x14ac:dyDescent="0.35">
      <c r="A176">
        <v>165</v>
      </c>
      <c r="B176" s="21">
        <v>164</v>
      </c>
      <c r="C176" s="59" t="s">
        <v>112</v>
      </c>
      <c r="D176" s="76">
        <v>10</v>
      </c>
      <c r="E176" s="41" t="s">
        <v>26</v>
      </c>
      <c r="F176" s="42"/>
      <c r="G176" s="42"/>
      <c r="H176" s="42"/>
      <c r="I176" s="20" t="str">
        <f t="shared" si="6"/>
        <v/>
      </c>
    </row>
    <row r="177" spans="1:9" x14ac:dyDescent="0.35">
      <c r="A177">
        <v>166</v>
      </c>
      <c r="B177" s="21">
        <v>165</v>
      </c>
      <c r="C177" s="59" t="s">
        <v>209</v>
      </c>
      <c r="D177" s="76">
        <v>10</v>
      </c>
      <c r="E177" s="41" t="s">
        <v>26</v>
      </c>
      <c r="F177" s="42"/>
      <c r="G177" s="42"/>
      <c r="H177" s="42"/>
      <c r="I177" s="20" t="str">
        <f t="shared" si="6"/>
        <v/>
      </c>
    </row>
    <row r="178" spans="1:9" x14ac:dyDescent="0.35">
      <c r="A178">
        <v>167</v>
      </c>
      <c r="B178" s="21">
        <v>166</v>
      </c>
      <c r="C178" s="59" t="s">
        <v>113</v>
      </c>
      <c r="D178" s="76">
        <v>10</v>
      </c>
      <c r="E178" s="41" t="s">
        <v>26</v>
      </c>
      <c r="F178" s="42"/>
      <c r="G178" s="42"/>
      <c r="H178" s="42"/>
      <c r="I178" s="20" t="str">
        <f t="shared" si="6"/>
        <v/>
      </c>
    </row>
    <row r="179" spans="1:9" x14ac:dyDescent="0.35">
      <c r="A179">
        <v>168</v>
      </c>
      <c r="B179" s="21">
        <v>167</v>
      </c>
      <c r="C179" s="59" t="s">
        <v>210</v>
      </c>
      <c r="D179" s="76">
        <v>1</v>
      </c>
      <c r="E179" s="41" t="s">
        <v>224</v>
      </c>
      <c r="F179" s="42"/>
      <c r="G179" s="42"/>
      <c r="H179" s="42"/>
      <c r="I179" s="20" t="str">
        <f t="shared" si="6"/>
        <v/>
      </c>
    </row>
    <row r="180" spans="1:9" x14ac:dyDescent="0.35">
      <c r="A180">
        <v>169</v>
      </c>
      <c r="B180" s="21">
        <v>168</v>
      </c>
      <c r="C180" s="59" t="s">
        <v>213</v>
      </c>
      <c r="D180" s="76">
        <v>1</v>
      </c>
      <c r="E180" s="41" t="s">
        <v>224</v>
      </c>
      <c r="F180" s="42"/>
      <c r="G180" s="42"/>
      <c r="H180" s="42"/>
      <c r="I180" s="20" t="str">
        <f t="shared" si="6"/>
        <v/>
      </c>
    </row>
    <row r="181" spans="1:9" x14ac:dyDescent="0.35">
      <c r="A181">
        <v>170</v>
      </c>
      <c r="B181" s="21">
        <v>169</v>
      </c>
      <c r="C181" s="59" t="s">
        <v>214</v>
      </c>
      <c r="D181" s="76">
        <v>1</v>
      </c>
      <c r="E181" s="41" t="s">
        <v>224</v>
      </c>
      <c r="F181" s="42"/>
      <c r="G181" s="42"/>
      <c r="H181" s="42"/>
      <c r="I181" s="20"/>
    </row>
    <row r="182" spans="1:9" x14ac:dyDescent="0.35">
      <c r="A182">
        <v>171</v>
      </c>
      <c r="B182" s="21">
        <v>170</v>
      </c>
      <c r="C182" s="59" t="s">
        <v>211</v>
      </c>
      <c r="D182" s="76">
        <v>1</v>
      </c>
      <c r="E182" s="41" t="s">
        <v>224</v>
      </c>
      <c r="F182" s="42"/>
      <c r="G182" s="42"/>
      <c r="H182" s="42"/>
      <c r="I182" s="20"/>
    </row>
    <row r="183" spans="1:9" x14ac:dyDescent="0.35">
      <c r="A183">
        <v>172</v>
      </c>
      <c r="B183" s="21">
        <v>171</v>
      </c>
      <c r="C183" s="59" t="s">
        <v>212</v>
      </c>
      <c r="D183" s="76">
        <v>1</v>
      </c>
      <c r="E183" s="41" t="s">
        <v>26</v>
      </c>
      <c r="F183" s="42"/>
      <c r="G183" s="42"/>
      <c r="H183" s="42"/>
      <c r="I183" s="66" t="str">
        <f>IF(H183="","",(D183*H183))</f>
        <v/>
      </c>
    </row>
    <row r="184" spans="1:9" ht="15" thickBot="1" x14ac:dyDescent="0.4">
      <c r="B184" s="67"/>
      <c r="C184" s="68"/>
      <c r="D184" s="69"/>
      <c r="E184" s="68"/>
      <c r="F184" s="70"/>
      <c r="G184" s="70"/>
      <c r="H184" s="117" t="s">
        <v>250</v>
      </c>
      <c r="I184" s="71">
        <f>SUM(I4:I183)</f>
        <v>0</v>
      </c>
    </row>
  </sheetData>
  <sortState xmlns:xlrd2="http://schemas.microsoft.com/office/spreadsheetml/2017/richdata2" ref="A4:I14">
    <sortCondition ref="A4:A14"/>
  </sortState>
  <phoneticPr fontId="17" type="noConversion"/>
  <dataValidations count="1">
    <dataValidation type="textLength" operator="equal" allowBlank="1" showInputMessage="1" showErrorMessage="1" sqref="I3 I15 I20 I47:I49 I150 I91 I123 I144 I55" xr:uid="{1A1D6D3D-A5C6-4513-8155-72487D565E9D}">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E4E3-F43B-4DBA-99D4-48DE175E1659}">
  <dimension ref="B2:E22"/>
  <sheetViews>
    <sheetView tabSelected="1" topLeftCell="B1" workbookViewId="0">
      <selection activeCell="B10" sqref="B10"/>
    </sheetView>
  </sheetViews>
  <sheetFormatPr defaultColWidth="8.81640625" defaultRowHeight="14.5" x14ac:dyDescent="0.35"/>
  <cols>
    <col min="1" max="1" width="3.26953125" style="2" customWidth="1"/>
    <col min="2" max="2" width="54.453125" style="2" customWidth="1"/>
    <col min="3" max="3" width="23.453125" style="2" bestFit="1" customWidth="1"/>
    <col min="4" max="4" width="36.1796875" style="2" customWidth="1"/>
    <col min="5" max="5" width="37.81640625" style="2" customWidth="1"/>
    <col min="6" max="16384" width="8.81640625" style="2"/>
  </cols>
  <sheetData>
    <row r="2" spans="2:5" x14ac:dyDescent="0.35">
      <c r="B2" s="91" t="s">
        <v>249</v>
      </c>
      <c r="C2" s="92"/>
      <c r="D2" s="92"/>
      <c r="E2" s="92"/>
    </row>
    <row r="3" spans="2:5" x14ac:dyDescent="0.35">
      <c r="B3" s="91" t="s">
        <v>239</v>
      </c>
      <c r="C3" s="93"/>
      <c r="D3" s="93"/>
      <c r="E3" s="93"/>
    </row>
    <row r="4" spans="2:5" x14ac:dyDescent="0.35">
      <c r="B4" s="91"/>
      <c r="C4" s="93"/>
      <c r="D4" s="93"/>
      <c r="E4" s="93"/>
    </row>
    <row r="5" spans="2:5" ht="24.75" customHeight="1" thickBot="1" x14ac:dyDescent="0.4">
      <c r="B5" s="94"/>
      <c r="C5" s="95"/>
      <c r="D5" s="95"/>
      <c r="E5" s="95"/>
    </row>
    <row r="6" spans="2:5" ht="38.25" customHeight="1" x14ac:dyDescent="0.35">
      <c r="B6" s="96" t="s">
        <v>240</v>
      </c>
      <c r="C6" s="97" t="s">
        <v>241</v>
      </c>
      <c r="D6" s="97" t="s">
        <v>242</v>
      </c>
      <c r="E6" s="98" t="s">
        <v>243</v>
      </c>
    </row>
    <row r="7" spans="2:5" x14ac:dyDescent="0.35">
      <c r="B7" s="123" t="s">
        <v>244</v>
      </c>
      <c r="C7" s="100">
        <v>143</v>
      </c>
      <c r="D7" s="101"/>
      <c r="E7" s="102">
        <f>C7*D7</f>
        <v>0</v>
      </c>
    </row>
    <row r="8" spans="2:5" x14ac:dyDescent="0.35">
      <c r="B8" s="123" t="s">
        <v>105</v>
      </c>
      <c r="C8" s="100">
        <v>14</v>
      </c>
      <c r="D8" s="101"/>
      <c r="E8" s="102">
        <f t="shared" ref="E8:E18" si="0">C8*D8</f>
        <v>0</v>
      </c>
    </row>
    <row r="9" spans="2:5" x14ac:dyDescent="0.35">
      <c r="B9" s="99" t="s">
        <v>245</v>
      </c>
      <c r="C9" s="100">
        <v>149</v>
      </c>
      <c r="D9" s="101"/>
      <c r="E9" s="102">
        <f t="shared" si="0"/>
        <v>0</v>
      </c>
    </row>
    <row r="10" spans="2:5" x14ac:dyDescent="0.35">
      <c r="B10" s="123" t="s">
        <v>106</v>
      </c>
      <c r="C10" s="100">
        <v>61</v>
      </c>
      <c r="D10" s="101"/>
      <c r="E10" s="102">
        <f t="shared" si="0"/>
        <v>0</v>
      </c>
    </row>
    <row r="11" spans="2:5" x14ac:dyDescent="0.35">
      <c r="B11" s="99" t="s">
        <v>101</v>
      </c>
      <c r="C11" s="100">
        <v>43</v>
      </c>
      <c r="D11" s="101"/>
      <c r="E11" s="102">
        <f t="shared" si="0"/>
        <v>0</v>
      </c>
    </row>
    <row r="12" spans="2:5" x14ac:dyDescent="0.35">
      <c r="B12" s="99" t="s">
        <v>246</v>
      </c>
      <c r="C12" s="100">
        <v>153</v>
      </c>
      <c r="D12" s="101"/>
      <c r="E12" s="102">
        <f t="shared" si="0"/>
        <v>0</v>
      </c>
    </row>
    <row r="13" spans="2:5" x14ac:dyDescent="0.35">
      <c r="B13" s="99" t="s">
        <v>102</v>
      </c>
      <c r="C13" s="100">
        <v>46</v>
      </c>
      <c r="D13" s="101"/>
      <c r="E13" s="102">
        <f t="shared" si="0"/>
        <v>0</v>
      </c>
    </row>
    <row r="14" spans="2:5" x14ac:dyDescent="0.35">
      <c r="B14" s="99" t="s">
        <v>103</v>
      </c>
      <c r="C14" s="100">
        <v>134</v>
      </c>
      <c r="D14" s="101"/>
      <c r="E14" s="102">
        <f t="shared" si="0"/>
        <v>0</v>
      </c>
    </row>
    <row r="15" spans="2:5" x14ac:dyDescent="0.35">
      <c r="B15" s="99" t="s">
        <v>100</v>
      </c>
      <c r="C15" s="100">
        <v>75</v>
      </c>
      <c r="D15" s="101"/>
      <c r="E15" s="102">
        <f t="shared" si="0"/>
        <v>0</v>
      </c>
    </row>
    <row r="16" spans="2:5" x14ac:dyDescent="0.35">
      <c r="B16" s="123" t="s">
        <v>247</v>
      </c>
      <c r="C16" s="100">
        <v>75</v>
      </c>
      <c r="D16" s="101"/>
      <c r="E16" s="102">
        <f>C16*D16</f>
        <v>0</v>
      </c>
    </row>
    <row r="17" spans="2:5" x14ac:dyDescent="0.35">
      <c r="B17" s="123" t="s">
        <v>248</v>
      </c>
      <c r="C17" s="100">
        <v>89</v>
      </c>
      <c r="D17" s="101"/>
      <c r="E17" s="102">
        <f t="shared" si="0"/>
        <v>0</v>
      </c>
    </row>
    <row r="18" spans="2:5" ht="15" thickBot="1" x14ac:dyDescent="0.4">
      <c r="B18" s="124" t="s">
        <v>114</v>
      </c>
      <c r="C18" s="103">
        <v>42</v>
      </c>
      <c r="D18" s="104"/>
      <c r="E18" s="102">
        <f t="shared" si="0"/>
        <v>0</v>
      </c>
    </row>
    <row r="19" spans="2:5" ht="15" thickBot="1" x14ac:dyDescent="0.4">
      <c r="B19" s="119" t="s">
        <v>254</v>
      </c>
      <c r="C19" s="120"/>
      <c r="D19" s="121"/>
      <c r="E19" s="118">
        <f>(SUM(E7:E18))</f>
        <v>0</v>
      </c>
    </row>
    <row r="20" spans="2:5" x14ac:dyDescent="0.35">
      <c r="B20" s="105"/>
      <c r="C20" s="106"/>
      <c r="D20" s="107"/>
      <c r="E20" s="107"/>
    </row>
    <row r="21" spans="2:5" x14ac:dyDescent="0.35">
      <c r="B21" s="122" t="s">
        <v>255</v>
      </c>
      <c r="C21" s="108"/>
      <c r="D21" s="109"/>
      <c r="E21" s="110"/>
    </row>
    <row r="22" spans="2:5" ht="18" customHeight="1" x14ac:dyDescent="0.35">
      <c r="B22" s="144"/>
      <c r="C22" s="144"/>
      <c r="D22" s="144"/>
      <c r="E22" s="144"/>
    </row>
  </sheetData>
  <protectedRanges>
    <protectedRange algorithmName="SHA-512" hashValue="bIhiwZ2ZWNRrmBcQ+5QpYMif/SdseDS/tXIfjYObEzn7ePRPZTPfCAsa1O0L9RVHBrHdklKmSIaeYP54PqrfkA==" saltValue="gcuGKVJgo6AKMFzQWtSTPg==" spinCount="100000" sqref="E19 D22:F22 A5:B20 C19 C22 C5:E18 F5:F19 C20:F20 A22:B22 A2:F4 A21:F21" name="Bereik1_1"/>
  </protectedRanges>
  <mergeCells count="1">
    <mergeCell ref="B22:E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2128-BA31-4DAB-B404-87DBC87DEE73}">
  <dimension ref="B1:H12"/>
  <sheetViews>
    <sheetView workbookViewId="0">
      <selection activeCell="I15" sqref="I15"/>
    </sheetView>
  </sheetViews>
  <sheetFormatPr defaultRowHeight="14.5" x14ac:dyDescent="0.35"/>
  <cols>
    <col min="1" max="1" width="2.36328125" customWidth="1"/>
    <col min="2" max="2" width="47.90625" bestFit="1" customWidth="1"/>
    <col min="3" max="3" width="23.453125" customWidth="1"/>
    <col min="5" max="5" width="4.7265625" customWidth="1"/>
    <col min="6" max="6" width="3.26953125" customWidth="1"/>
    <col min="7" max="7" width="1.453125" customWidth="1"/>
    <col min="8" max="8" width="2.81640625" customWidth="1"/>
  </cols>
  <sheetData>
    <row r="1" spans="2:8" x14ac:dyDescent="0.35">
      <c r="B1" t="s">
        <v>256</v>
      </c>
    </row>
    <row r="4" spans="2:8" ht="15" thickBot="1" x14ac:dyDescent="0.4">
      <c r="B4" s="111" t="s">
        <v>250</v>
      </c>
      <c r="C4" s="112">
        <f>Assortiment!I184</f>
        <v>0</v>
      </c>
    </row>
    <row r="5" spans="2:8" x14ac:dyDescent="0.35">
      <c r="B5" s="113" t="s">
        <v>251</v>
      </c>
      <c r="C5" s="114">
        <f>'Onderhoud en kalibreren'!E19</f>
        <v>0</v>
      </c>
    </row>
    <row r="6" spans="2:8" ht="6.5" customHeight="1" x14ac:dyDescent="0.35"/>
    <row r="7" spans="2:8" ht="6" customHeight="1" x14ac:dyDescent="0.35"/>
    <row r="8" spans="2:8" x14ac:dyDescent="0.35">
      <c r="B8" s="116" t="s">
        <v>252</v>
      </c>
      <c r="C8" s="115">
        <f>C4+C5</f>
        <v>0</v>
      </c>
    </row>
    <row r="10" spans="2:8" x14ac:dyDescent="0.35">
      <c r="B10" s="128" t="s">
        <v>9</v>
      </c>
      <c r="C10" s="131"/>
      <c r="D10" s="132"/>
      <c r="E10" s="132"/>
      <c r="F10" s="132"/>
      <c r="G10" s="132"/>
      <c r="H10" s="133"/>
    </row>
    <row r="11" spans="2:8" x14ac:dyDescent="0.35">
      <c r="B11" s="129"/>
      <c r="C11" s="134"/>
      <c r="D11" s="135"/>
      <c r="E11" s="135"/>
      <c r="F11" s="135"/>
      <c r="G11" s="135"/>
      <c r="H11" s="136"/>
    </row>
    <row r="12" spans="2:8" x14ac:dyDescent="0.35">
      <c r="B12" s="130"/>
      <c r="C12" s="137"/>
      <c r="D12" s="138"/>
      <c r="E12" s="138"/>
      <c r="F12" s="138"/>
      <c r="G12" s="138"/>
      <c r="H12" s="139"/>
    </row>
  </sheetData>
  <mergeCells count="2">
    <mergeCell ref="B10:B12"/>
    <mergeCell ref="C10: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8740E9EB89364EB1727F02A5E14450" ma:contentTypeVersion="16" ma:contentTypeDescription="Een nieuw document maken." ma:contentTypeScope="" ma:versionID="e6b4dba23228b22c215f03caf7aebb35">
  <xsd:schema xmlns:xsd="http://www.w3.org/2001/XMLSchema" xmlns:xs="http://www.w3.org/2001/XMLSchema" xmlns:p="http://schemas.microsoft.com/office/2006/metadata/properties" xmlns:ns2="bc5d31f6-9bbb-4faa-8cc5-4a4c5d0e5143" xmlns:ns3="dd27ed83-e4ff-4f35-ba99-ac52d05f87b7" targetNamespace="http://schemas.microsoft.com/office/2006/metadata/properties" ma:root="true" ma:fieldsID="081b573a9d2f36604bfb4da55e2f6651" ns2:_="" ns3:_="">
    <xsd:import namespace="bc5d31f6-9bbb-4faa-8cc5-4a4c5d0e5143"/>
    <xsd:import namespace="dd27ed83-e4ff-4f35-ba99-ac52d05f87b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d31f6-9bbb-4faa-8cc5-4a4c5d0e5143"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b555d23-83db-42d8-93a1-2d0f2933c5c6}" ma:internalName="TaxCatchAll" ma:showField="CatchAllData" ma:web="bc5d31f6-9bbb-4faa-8cc5-4a4c5d0e51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27ed83-e4ff-4f35-ba99-ac52d05f87b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b169d48-3c9b-46b3-86c5-d8adca85d64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27ed83-e4ff-4f35-ba99-ac52d05f87b7">
      <Terms xmlns="http://schemas.microsoft.com/office/infopath/2007/PartnerControls"/>
    </lcf76f155ced4ddcb4097134ff3c332f>
    <TaxCatchAll xmlns="bc5d31f6-9bbb-4faa-8cc5-4a4c5d0e5143" xsi:nil="true"/>
  </documentManagement>
</p:properties>
</file>

<file path=customXml/itemProps1.xml><?xml version="1.0" encoding="utf-8"?>
<ds:datastoreItem xmlns:ds="http://schemas.openxmlformats.org/officeDocument/2006/customXml" ds:itemID="{FD5F5777-F620-413F-A135-F6435F5F6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d31f6-9bbb-4faa-8cc5-4a4c5d0e5143"/>
    <ds:schemaRef ds:uri="dd27ed83-e4ff-4f35-ba99-ac52d05f87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0585DF-6750-4BFB-8031-3D508E977CE4}">
  <ds:schemaRefs>
    <ds:schemaRef ds:uri="http://schemas.microsoft.com/sharepoint/v3/contenttype/forms"/>
  </ds:schemaRefs>
</ds:datastoreItem>
</file>

<file path=customXml/itemProps3.xml><?xml version="1.0" encoding="utf-8"?>
<ds:datastoreItem xmlns:ds="http://schemas.openxmlformats.org/officeDocument/2006/customXml" ds:itemID="{F4A121D6-AFF7-4254-AB95-00DB4C9E362B}">
  <ds:schemaRefs>
    <ds:schemaRef ds:uri="http://schemas.microsoft.com/office/2006/metadata/properties"/>
    <ds:schemaRef ds:uri="http://schemas.microsoft.com/office/infopath/2007/PartnerControls"/>
    <ds:schemaRef ds:uri="dd27ed83-e4ff-4f35-ba99-ac52d05f87b7"/>
    <ds:schemaRef ds:uri="bc5d31f6-9bbb-4faa-8cc5-4a4c5d0e51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 en toelichting</vt:lpstr>
      <vt:lpstr>Assortiment</vt:lpstr>
      <vt:lpstr>Onderhoud en kalibreren</vt:lpstr>
      <vt:lpstr>Totaal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 Engel</dc:creator>
  <cp:lastModifiedBy>Hans van Wijck</cp:lastModifiedBy>
  <dcterms:created xsi:type="dcterms:W3CDTF">2022-09-09T12:39:23Z</dcterms:created>
  <dcterms:modified xsi:type="dcterms:W3CDTF">2022-09-22T13:32:42Z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0x010100718740E9EB89364EB1727F02A5E14450</vt:lpwstr>
  </property>
  <property fmtid="{D5CDD505-2E9C-101B-9397-08002B2CF9AE}" pid="3" name="MediaServiceImageTags">
    <vt:lpwstr/>
  </property>
</Properties>
</file>