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TNO/EA Catering/5. Nota van Inlichtingen/NvI 2/"/>
    </mc:Choice>
  </mc:AlternateContent>
  <xr:revisionPtr revIDLastSave="0" documentId="8_{1DED47DB-D58D-4143-B84C-F3CB0D97D1BC}" xr6:coauthVersionLast="47" xr6:coauthVersionMax="47" xr10:uidLastSave="{00000000-0000-0000-0000-000000000000}"/>
  <bookViews>
    <workbookView xWindow="-108" yWindow="-108" windowWidth="23256" windowHeight="12576" firstSheet="3" activeTab="6" xr2:uid="{D5A30E8D-6321-4D50-8D69-D376B942F958}"/>
  </bookViews>
  <sheets>
    <sheet name="Paragraaf 1.16 tabel 2022" sheetId="1" r:id="rId1"/>
    <sheet name="Top 15 banqueting afnames 2022" sheetId="8" r:id="rId2"/>
    <sheet name="Aantal kassa's per locatie" sheetId="6" r:id="rId3"/>
    <sheet name="Lunchgebruikers 2022" sheetId="7" r:id="rId4"/>
    <sheet name="Vergaderservices 2022" sheetId="4" r:id="rId5"/>
    <sheet name="Werkfruit kosten 2022" sheetId="2" r:id="rId6"/>
    <sheet name="Transacties Koffiebar AvB" sheetId="5" r:id="rId7"/>
  </sheets>
  <definedNames>
    <definedName name="_xlnm._FilterDatabase" localSheetId="5" hidden="1">'Werkfruit kosten 2022'!$A$3:$A$27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7" l="1"/>
  <c r="J15" i="7"/>
  <c r="I15" i="7"/>
  <c r="H15" i="7"/>
  <c r="G15" i="7"/>
  <c r="F15" i="7"/>
  <c r="E15" i="7"/>
  <c r="D15" i="7"/>
  <c r="C15" i="7"/>
  <c r="K13" i="7"/>
  <c r="K12" i="7"/>
  <c r="K11" i="7"/>
  <c r="K10" i="7"/>
  <c r="K9" i="7"/>
  <c r="K8" i="7"/>
  <c r="K7" i="7"/>
  <c r="K6" i="7"/>
  <c r="L4" i="7"/>
  <c r="L10" i="7" l="1"/>
  <c r="L7" i="7"/>
  <c r="K15" i="7"/>
  <c r="L13" i="7"/>
  <c r="L9" i="7"/>
  <c r="L12" i="7"/>
  <c r="L8" i="7"/>
  <c r="L11" i="7"/>
  <c r="N12" i="4" l="1"/>
  <c r="J12" i="4"/>
  <c r="F12" i="4"/>
  <c r="N10" i="4"/>
  <c r="N9" i="4"/>
  <c r="N8" i="4"/>
  <c r="N7" i="4"/>
  <c r="N6" i="4"/>
  <c r="N5" i="4"/>
  <c r="N4" i="4"/>
  <c r="N3" i="4"/>
  <c r="J10" i="4"/>
  <c r="J9" i="4"/>
  <c r="J8" i="4"/>
  <c r="J7" i="4"/>
  <c r="J6" i="4"/>
  <c r="J5" i="4"/>
  <c r="J4" i="4"/>
  <c r="J3" i="4"/>
  <c r="F10" i="4"/>
  <c r="F9" i="4"/>
  <c r="F8" i="4"/>
  <c r="F7" i="4"/>
  <c r="F6" i="4"/>
  <c r="F5" i="4"/>
  <c r="F4" i="4"/>
  <c r="F3" i="4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28" i="2" s="1"/>
  <c r="N8" i="2"/>
  <c r="N7" i="2"/>
  <c r="N6" i="2"/>
  <c r="N5" i="2"/>
  <c r="N4" i="2"/>
  <c r="J27" i="2"/>
  <c r="J26" i="2"/>
  <c r="J25" i="2"/>
  <c r="J24" i="2"/>
  <c r="J23" i="2"/>
  <c r="B23" i="2" s="1"/>
  <c r="J22" i="2"/>
  <c r="B22" i="2" s="1"/>
  <c r="J21" i="2"/>
  <c r="J20" i="2"/>
  <c r="B20" i="2" s="1"/>
  <c r="J19" i="2"/>
  <c r="B19" i="2" s="1"/>
  <c r="J18" i="2"/>
  <c r="J17" i="2"/>
  <c r="B17" i="2" s="1"/>
  <c r="J16" i="2"/>
  <c r="J15" i="2"/>
  <c r="J14" i="2"/>
  <c r="J13" i="2"/>
  <c r="J12" i="2"/>
  <c r="J11" i="2"/>
  <c r="J10" i="2"/>
  <c r="J9" i="2"/>
  <c r="J8" i="2"/>
  <c r="J7" i="2"/>
  <c r="B7" i="2" s="1"/>
  <c r="J6" i="2"/>
  <c r="B6" i="2" s="1"/>
  <c r="J5" i="2"/>
  <c r="B5" i="2" s="1"/>
  <c r="J4" i="2"/>
  <c r="B4" i="2" s="1"/>
  <c r="F27" i="2"/>
  <c r="B27" i="2" s="1"/>
  <c r="F26" i="2"/>
  <c r="B26" i="2" s="1"/>
  <c r="F25" i="2"/>
  <c r="B25" i="2" s="1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B11" i="2" s="1"/>
  <c r="F10" i="2"/>
  <c r="B10" i="2" s="1"/>
  <c r="F9" i="2"/>
  <c r="F28" i="2" s="1"/>
  <c r="F8" i="2"/>
  <c r="F7" i="2"/>
  <c r="F6" i="2"/>
  <c r="F5" i="2"/>
  <c r="F4" i="2"/>
  <c r="B24" i="2"/>
  <c r="B21" i="2"/>
  <c r="B9" i="2" l="1"/>
  <c r="B13" i="2"/>
  <c r="J28" i="2"/>
  <c r="B14" i="2"/>
  <c r="B8" i="2"/>
  <c r="B16" i="2"/>
  <c r="B12" i="2"/>
  <c r="B15" i="2"/>
  <c r="B18" i="2"/>
</calcChain>
</file>

<file path=xl/sharedStrings.xml><?xml version="1.0" encoding="utf-8"?>
<sst xmlns="http://schemas.openxmlformats.org/spreadsheetml/2006/main" count="250" uniqueCount="131">
  <si>
    <t>Toevoeging op tabel paragraaf 1.16 (per kwartaal)</t>
  </si>
  <si>
    <t>Q1</t>
  </si>
  <si>
    <t>Q2</t>
  </si>
  <si>
    <t>Q3</t>
  </si>
  <si>
    <t>levering/dienstverlening bedrijfsrestaurants (aanneemsom) t/m september 2022</t>
  </si>
  <si>
    <t>Levering/dienstverlening vergaderservices t/m september 2022</t>
  </si>
  <si>
    <t xml:space="preserve">Totale exploitatie koffiecorner Anna van buerenplein Den Haag (ingehuurde medewerkers) </t>
  </si>
  <si>
    <t>Levering dieptereiniging en klein keukenmateriaal</t>
  </si>
  <si>
    <t>NOW-compensatie</t>
  </si>
  <si>
    <t>Levering werkfruit (totalen januari t/m augustus)</t>
  </si>
  <si>
    <t>TOP 15 BANQUETINGACTIVITEITEN PER LOCATIE JANUARI T/M SEPTEMBER 2022</t>
  </si>
  <si>
    <t>TNO Delft Stieltjesweg</t>
  </si>
  <si>
    <t>Aantal totaal</t>
  </si>
  <si>
    <t>TNO Rijswijk Lange Kleiweg</t>
  </si>
  <si>
    <t>TNO Den Haag Oude Waalsdorperweg</t>
  </si>
  <si>
    <t>BQ - Koffie &amp; thee per kopje</t>
  </si>
  <si>
    <t>BQ - Koffie &amp; thee Comp met koffiekoekje</t>
  </si>
  <si>
    <t>BQ - Vergaderlunch 2</t>
  </si>
  <si>
    <t>Vergaderlunch 2</t>
  </si>
  <si>
    <t>BQ - Borrelkar</t>
  </si>
  <si>
    <t>BQ - Mineraalwater zonder gas per fles</t>
  </si>
  <si>
    <t>BQ - RB koekjes</t>
  </si>
  <si>
    <t>BQ - Assortiment mini muffins</t>
  </si>
  <si>
    <t>BQ - Kaas en worst basis</t>
  </si>
  <si>
    <t>BQ - Plakje cake</t>
  </si>
  <si>
    <t>BQ - Fris kraanwater</t>
  </si>
  <si>
    <t>BQ - Borrelmix: gemengde noten</t>
  </si>
  <si>
    <t>BQ - Bitterballen met mosterd (Make)</t>
  </si>
  <si>
    <t>BQ - Gesorteerd gebak luxe</t>
  </si>
  <si>
    <t>BQ - Bio Broodje Kwekkeboom rundvkroket</t>
  </si>
  <si>
    <t>BQ - Handfruit</t>
  </si>
  <si>
    <t>BQ - Sinaasappelsap vers 1 liter</t>
  </si>
  <si>
    <t>BQ - Vergaderlunch 1</t>
  </si>
  <si>
    <t>Lunchpakket luxe</t>
  </si>
  <si>
    <t>BQ - Smaakwater</t>
  </si>
  <si>
    <t>BQ - BL Genieten Mix (Make)</t>
  </si>
  <si>
    <t>BQ - Groentesticks met dip (Buy)</t>
  </si>
  <si>
    <t>BQ - Banketbakkers zoute koekjes</t>
  </si>
  <si>
    <t>TNO Soesterberg Kampweg</t>
  </si>
  <si>
    <t>TNO Leiden Schipholweg</t>
  </si>
  <si>
    <t>TNO Den Haag Anna van Buerenplein</t>
  </si>
  <si>
    <t>BQ - BL Basis (Buy)</t>
  </si>
  <si>
    <t>BQ - Lunchpakket luxe</t>
  </si>
  <si>
    <t>BQ - Fruitsalade</t>
  </si>
  <si>
    <t>BQ - Bio Kwekkeboom rundvleeskroket</t>
  </si>
  <si>
    <t>TNO Delft Leeghwaterstaat</t>
  </si>
  <si>
    <t>TNO Den Haag Ypenburgse Boslaan</t>
  </si>
  <si>
    <t>BQ - Bier</t>
  </si>
  <si>
    <t>BQ - Witbier</t>
  </si>
  <si>
    <t>Kassa's per locatie</t>
  </si>
  <si>
    <t>Anna van Buerenplein</t>
  </si>
  <si>
    <t>Stieltjesweg</t>
  </si>
  <si>
    <t>Leeghwaterstraat</t>
  </si>
  <si>
    <t>Sylviusweg</t>
  </si>
  <si>
    <t>Oude Waalsdorperweg</t>
  </si>
  <si>
    <t>Lange Kleiweg</t>
  </si>
  <si>
    <t>Ypenburgse Boslaan</t>
  </si>
  <si>
    <t>Kampweg</t>
  </si>
  <si>
    <t xml:space="preserve">Aantal lunchgebruikers per maand &amp; per locatie: </t>
  </si>
  <si>
    <t>dgn/mnd</t>
  </si>
  <si>
    <t>Januari</t>
  </si>
  <si>
    <t>Februari</t>
  </si>
  <si>
    <t>Maart</t>
  </si>
  <si>
    <t>April</t>
  </si>
  <si>
    <t>Mei</t>
  </si>
  <si>
    <t xml:space="preserve">Juni </t>
  </si>
  <si>
    <t>Juli</t>
  </si>
  <si>
    <t>Augustus</t>
  </si>
  <si>
    <t>Totaal</t>
  </si>
  <si>
    <t>Gem./dg</t>
  </si>
  <si>
    <t>Den Haag</t>
  </si>
  <si>
    <t xml:space="preserve">Oude Waalsdorperweg </t>
  </si>
  <si>
    <t>Rijswijk</t>
  </si>
  <si>
    <t xml:space="preserve">Lange Kleiweg </t>
  </si>
  <si>
    <t>Delft</t>
  </si>
  <si>
    <t xml:space="preserve">Stieltjesweg </t>
  </si>
  <si>
    <t>Leiden</t>
  </si>
  <si>
    <t>Schipholweg</t>
  </si>
  <si>
    <t>Soesterberg</t>
  </si>
  <si>
    <t>Bedragen incl. BTW</t>
  </si>
  <si>
    <t>Locatie</t>
  </si>
  <si>
    <t>jan</t>
  </si>
  <si>
    <t>feb</t>
  </si>
  <si>
    <t>mrt</t>
  </si>
  <si>
    <t>totaal Q1</t>
  </si>
  <si>
    <t>april</t>
  </si>
  <si>
    <t>mei</t>
  </si>
  <si>
    <t>juni</t>
  </si>
  <si>
    <t>Totaal Q2</t>
  </si>
  <si>
    <t xml:space="preserve">juli </t>
  </si>
  <si>
    <t xml:space="preserve">aug </t>
  </si>
  <si>
    <t>sept</t>
  </si>
  <si>
    <t>Totaal Q3</t>
  </si>
  <si>
    <t>Anna van B.</t>
  </si>
  <si>
    <t>Ypenburg</t>
  </si>
  <si>
    <t>Werkfruit</t>
  </si>
  <si>
    <t>januari</t>
  </si>
  <si>
    <t>Totaal Q1</t>
  </si>
  <si>
    <t xml:space="preserve">mei </t>
  </si>
  <si>
    <t>juli</t>
  </si>
  <si>
    <t xml:space="preserve"> aug</t>
  </si>
  <si>
    <t xml:space="preserve">locatie: </t>
  </si>
  <si>
    <t>Gefactureerd t/m aug</t>
  </si>
  <si>
    <t>RDW</t>
  </si>
  <si>
    <t>PCW</t>
  </si>
  <si>
    <t>YBL</t>
  </si>
  <si>
    <t>LKW</t>
  </si>
  <si>
    <t>ZDF</t>
  </si>
  <si>
    <t>SHW</t>
  </si>
  <si>
    <t>AVB</t>
  </si>
  <si>
    <t>KSP</t>
  </si>
  <si>
    <t>PTL</t>
  </si>
  <si>
    <t>UTW</t>
  </si>
  <si>
    <t>WDW</t>
  </si>
  <si>
    <t>KPW</t>
  </si>
  <si>
    <t>STW</t>
  </si>
  <si>
    <t>HTC 31</t>
  </si>
  <si>
    <t>HTC 25</t>
  </si>
  <si>
    <t>HTC 21</t>
  </si>
  <si>
    <t>AUC20</t>
  </si>
  <si>
    <t>AMP</t>
  </si>
  <si>
    <t>UMB</t>
  </si>
  <si>
    <t>AUC30</t>
  </si>
  <si>
    <t>EGL</t>
  </si>
  <si>
    <t>OWW</t>
  </si>
  <si>
    <t>MGS</t>
  </si>
  <si>
    <t>LWS</t>
  </si>
  <si>
    <t>Transactie aantallen koffiebar Anna van Buerenplein</t>
  </si>
  <si>
    <t xml:space="preserve">Aantal: </t>
  </si>
  <si>
    <t>Omzet</t>
  </si>
  <si>
    <t xml:space="preserve">Gem. besteding: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</si>
</sst>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/>
    <xf numFmtId="0" fontId="2" fillId="2" borderId="0" xfId="0" applyFont="1" applyFill="1"/>
    <xf numFmtId="44" fontId="0" fillId="0" borderId="0" xfId="1" applyFont="1"/>
    <xf numFmtId="44" fontId="0" fillId="0" borderId="0" xfId="0" applyNumberFormat="1"/>
    <xf numFmtId="44" fontId="2" fillId="3" borderId="1" xfId="1" applyFont="1" applyFill="1" applyBorder="1"/>
    <xf numFmtId="44" fontId="2" fillId="3" borderId="2" xfId="1" applyFont="1" applyFill="1" applyBorder="1"/>
    <xf numFmtId="44" fontId="2" fillId="3" borderId="3" xfId="1" applyFont="1" applyFill="1" applyBorder="1"/>
    <xf numFmtId="0" fontId="2" fillId="3" borderId="0" xfId="0" applyFont="1" applyFill="1"/>
    <xf numFmtId="44" fontId="2" fillId="3" borderId="1" xfId="0" applyNumberFormat="1" applyFont="1" applyFill="1" applyBorder="1"/>
    <xf numFmtId="44" fontId="2" fillId="3" borderId="2" xfId="0" applyNumberFormat="1" applyFont="1" applyFill="1" applyBorder="1"/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0" fontId="0" fillId="0" borderId="4" xfId="0" applyBorder="1"/>
    <xf numFmtId="17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3" fontId="0" fillId="0" borderId="0" xfId="0" applyNumberFormat="1"/>
    <xf numFmtId="0" fontId="3" fillId="0" borderId="4" xfId="0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Standaard" xfId="0" builtinId="0"/>
    <cellStyle name="Valuta" xfId="1" builtinId="4"/>
  </cellStyles>
  <dxfs count="19">
    <dxf>
      <numFmt numFmtId="3" formatCode="#,##0"/>
    </dxf>
    <dxf>
      <alignment horizontal="left" vertical="bottom" textRotation="0" wrapText="0" indent="2" justifyLastLine="0" shrinkToFit="0" readingOrder="0"/>
    </dxf>
    <dxf>
      <numFmt numFmtId="3" formatCode="#,##0"/>
    </dxf>
    <dxf>
      <alignment horizontal="left" vertical="bottom" textRotation="0" wrapText="0" indent="2" justifyLastLine="0" shrinkToFit="0" readingOrder="0"/>
    </dxf>
    <dxf>
      <numFmt numFmtId="3" formatCode="#,##0"/>
    </dxf>
    <dxf>
      <alignment horizontal="left" vertical="bottom" textRotation="0" wrapText="0" indent="2" justifyLastLine="0" shrinkToFit="0" readingOrder="0"/>
    </dxf>
    <dxf>
      <numFmt numFmtId="3" formatCode="#,##0"/>
    </dxf>
    <dxf>
      <alignment horizontal="left" vertical="bottom" textRotation="0" wrapText="0" indent="2" justifyLastLine="0" shrinkToFit="0" readingOrder="0"/>
    </dxf>
    <dxf>
      <numFmt numFmtId="3" formatCode="#,##0"/>
    </dxf>
    <dxf>
      <alignment horizontal="left" vertical="bottom" textRotation="0" wrapText="0" indent="2" justifyLastLine="0" shrinkToFit="0" readingOrder="0"/>
    </dxf>
    <dxf>
      <numFmt numFmtId="3" formatCode="#,##0"/>
    </dxf>
    <dxf>
      <alignment horizontal="left" vertical="bottom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1" justifyLastLine="0" shrinkToFit="0" readingOrder="0"/>
    </dxf>
    <dxf>
      <numFmt numFmtId="3" formatCode="#,##0"/>
    </dxf>
    <dxf>
      <alignment horizontal="left" vertical="bottom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1" justifyLastLine="0" shrinkToFit="0" readingOrder="0"/>
    </dxf>
    <dxf>
      <numFmt numFmtId="3" formatCode="#,##0"/>
    </dxf>
    <dxf>
      <alignment horizontal="left" vertical="bottom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96DB53-A31B-48B7-84CF-968C96F7D548}" name="Tabel10" displayName="Tabel10" ref="B4:C19" totalsRowShown="0" headerRowDxfId="18">
  <autoFilter ref="B4:C19" xr:uid="{FB96DB53-A31B-48B7-84CF-968C96F7D548}"/>
  <sortState xmlns:xlrd2="http://schemas.microsoft.com/office/spreadsheetml/2017/richdata2" ref="B5:C19">
    <sortCondition descending="1" ref="C4:C19"/>
  </sortState>
  <tableColumns count="2">
    <tableColumn id="1" xr3:uid="{1AA6B0E6-2D5B-43F3-8E0C-038124510413}" name="TNO Delft Stieltjesweg" dataDxfId="17"/>
    <tableColumn id="2" xr3:uid="{058352B4-9001-4FAE-821B-E39B0685E144}" name="Aantal totaal" dataDxfId="1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64EB0A9-F253-47A7-B0FF-5F9D26C5BF92}" name="Tabel11" displayName="Tabel11" ref="E4:F19" totalsRowShown="0" headerRowDxfId="15">
  <autoFilter ref="E4:F19" xr:uid="{264EB0A9-F253-47A7-B0FF-5F9D26C5BF92}"/>
  <sortState xmlns:xlrd2="http://schemas.microsoft.com/office/spreadsheetml/2017/richdata2" ref="E5:F19">
    <sortCondition descending="1" ref="F4:F19"/>
  </sortState>
  <tableColumns count="2">
    <tableColumn id="1" xr3:uid="{678266AB-BBB3-4C1B-B774-056CEF9FAE34}" name="TNO Rijswijk Lange Kleiweg" dataDxfId="14"/>
    <tableColumn id="2" xr3:uid="{673A2473-DF43-4B97-B73D-91ABB8FB7781}" name="Aantal totaal" dataDxfId="13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44C7AE1-3CAF-4096-8689-844E5B069EAB}" name="Tabel12" displayName="Tabel12" ref="H4:I19" totalsRowShown="0" headerRowDxfId="12">
  <autoFilter ref="H4:I19" xr:uid="{244C7AE1-3CAF-4096-8689-844E5B069EAB}"/>
  <sortState xmlns:xlrd2="http://schemas.microsoft.com/office/spreadsheetml/2017/richdata2" ref="H5:I19">
    <sortCondition descending="1" ref="I4:I19"/>
  </sortState>
  <tableColumns count="2">
    <tableColumn id="1" xr3:uid="{C862DC99-F4CA-4199-B36F-93D39DEDCAA6}" name="TNO Den Haag Oude Waalsdorperweg" dataDxfId="11"/>
    <tableColumn id="2" xr3:uid="{93A68EC2-D1B3-4CF3-AE06-9DFFB68B05FA}" name="Aantal totaal" dataDxfId="1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90BFA9-D02A-4B27-B55F-7527F14B5915}" name="Tabel13" displayName="Tabel13" ref="B22:C37" totalsRowShown="0">
  <autoFilter ref="B22:C37" xr:uid="{4B90BFA9-D02A-4B27-B55F-7527F14B5915}"/>
  <sortState xmlns:xlrd2="http://schemas.microsoft.com/office/spreadsheetml/2017/richdata2" ref="B23:C37">
    <sortCondition descending="1" ref="C22:C37"/>
  </sortState>
  <tableColumns count="2">
    <tableColumn id="1" xr3:uid="{1E03C667-C528-4332-BC28-AA78B8DD98F0}" name="TNO Soesterberg Kampweg" dataDxfId="9"/>
    <tableColumn id="2" xr3:uid="{87C2B193-3B03-4987-973C-8C222B169FF0}" name="Aantal totaal" dataDxfId="8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6B42F1F-B9C3-4D8B-85D8-947E6FC08DD1}" name="Tabel14" displayName="Tabel14" ref="E22:F37" totalsRowShown="0">
  <autoFilter ref="E22:F37" xr:uid="{86B42F1F-B9C3-4D8B-85D8-947E6FC08DD1}"/>
  <sortState xmlns:xlrd2="http://schemas.microsoft.com/office/spreadsheetml/2017/richdata2" ref="E23:F37">
    <sortCondition descending="1" ref="F22:F37"/>
  </sortState>
  <tableColumns count="2">
    <tableColumn id="1" xr3:uid="{1BB335F9-BAD4-4015-8F21-82749725EF84}" name="TNO Leiden Schipholweg" dataDxfId="7"/>
    <tableColumn id="2" xr3:uid="{227CF33D-96DF-4D20-B778-47CF56F2C5D0}" name="Aantal totaal" dataDxfId="6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42A3B47-C918-49B2-A06D-7B0A40962FC0}" name="Tabel15" displayName="Tabel15" ref="H22:I37" totalsRowShown="0">
  <autoFilter ref="H22:I37" xr:uid="{942A3B47-C918-49B2-A06D-7B0A40962FC0}"/>
  <sortState xmlns:xlrd2="http://schemas.microsoft.com/office/spreadsheetml/2017/richdata2" ref="H23:I37">
    <sortCondition descending="1" ref="I22:I37"/>
  </sortState>
  <tableColumns count="2">
    <tableColumn id="1" xr3:uid="{C5CB8855-6B8C-49F4-A7CD-0E19081B9196}" name="TNO Den Haag Anna van Buerenplein" dataDxfId="5"/>
    <tableColumn id="2" xr3:uid="{19857933-934D-4CDD-9DED-DF4390ED0D41}" name="Aantal totaal" dataDxfId="4"/>
  </tableColumns>
  <tableStyleInfo name="TableStyleLight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D5BA22E-2582-42F1-B7B2-D16857C00A4E}" name="Tabel16" displayName="Tabel16" ref="B40:C55" totalsRowShown="0">
  <autoFilter ref="B40:C55" xr:uid="{AD5BA22E-2582-42F1-B7B2-D16857C00A4E}"/>
  <sortState xmlns:xlrd2="http://schemas.microsoft.com/office/spreadsheetml/2017/richdata2" ref="B41:C55">
    <sortCondition descending="1" ref="C40:C55"/>
  </sortState>
  <tableColumns count="2">
    <tableColumn id="1" xr3:uid="{45E9877B-D178-47FA-9777-B98EBD3689F1}" name="TNO Delft Leeghwaterstaat" dataDxfId="3"/>
    <tableColumn id="2" xr3:uid="{71DA3769-5487-45BA-8171-8514ADFD3394}" name="Aantal totaal" dataDxfId="2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41D0224-828C-4486-A4DD-EDA52907A77E}" name="Tabel17" displayName="Tabel17" ref="E40:F55" totalsRowShown="0">
  <autoFilter ref="E40:F55" xr:uid="{E41D0224-828C-4486-A4DD-EDA52907A77E}"/>
  <sortState xmlns:xlrd2="http://schemas.microsoft.com/office/spreadsheetml/2017/richdata2" ref="E41:F55">
    <sortCondition descending="1" ref="F40:F55"/>
  </sortState>
  <tableColumns count="2">
    <tableColumn id="1" xr3:uid="{3C5549F9-A6BC-4187-8203-FE60D7D110ED}" name="TNO Den Haag Ypenburgse Boslaan" dataDxfId="1"/>
    <tableColumn id="2" xr3:uid="{69448DE8-02CF-457A-86C0-D0F8968AAC2C}" name="Aantal totaal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3172-3113-413F-B953-9EA153FD9305}">
  <dimension ref="A1:D9"/>
  <sheetViews>
    <sheetView workbookViewId="0">
      <selection activeCell="B9" sqref="B9"/>
    </sheetView>
  </sheetViews>
  <sheetFormatPr defaultRowHeight="14.4" x14ac:dyDescent="0.3"/>
  <cols>
    <col min="1" max="1" width="46.109375" customWidth="1"/>
    <col min="2" max="2" width="12.109375" customWidth="1"/>
    <col min="3" max="3" width="12.44140625" bestFit="1" customWidth="1"/>
    <col min="4" max="4" width="11.44140625" bestFit="1" customWidth="1"/>
  </cols>
  <sheetData>
    <row r="1" spans="1:4" x14ac:dyDescent="0.3">
      <c r="A1" s="26" t="s">
        <v>0</v>
      </c>
    </row>
    <row r="2" spans="1:4" x14ac:dyDescent="0.3">
      <c r="A2" s="2"/>
      <c r="B2" s="33">
        <v>2022</v>
      </c>
      <c r="C2" s="33"/>
      <c r="D2" s="33"/>
    </row>
    <row r="3" spans="1:4" x14ac:dyDescent="0.3">
      <c r="A3" s="2"/>
      <c r="B3" s="3" t="s">
        <v>1</v>
      </c>
      <c r="C3" s="3" t="s">
        <v>2</v>
      </c>
      <c r="D3" s="3" t="s">
        <v>3</v>
      </c>
    </row>
    <row r="4" spans="1:4" ht="28.8" x14ac:dyDescent="0.3">
      <c r="A4" s="1" t="s">
        <v>4</v>
      </c>
      <c r="B4" s="4">
        <v>88034.34</v>
      </c>
      <c r="C4" s="4">
        <v>88034.34</v>
      </c>
      <c r="D4" s="4">
        <v>88034.34</v>
      </c>
    </row>
    <row r="5" spans="1:4" ht="28.8" x14ac:dyDescent="0.3">
      <c r="A5" s="1" t="s">
        <v>5</v>
      </c>
      <c r="B5" s="12">
        <v>39671</v>
      </c>
      <c r="C5" s="12">
        <v>107488.65</v>
      </c>
      <c r="D5" s="12">
        <v>91612.41</v>
      </c>
    </row>
    <row r="6" spans="1:4" ht="37.5" customHeight="1" x14ac:dyDescent="0.3">
      <c r="A6" s="1" t="s">
        <v>6</v>
      </c>
      <c r="B6" s="4">
        <v>0</v>
      </c>
      <c r="C6" s="4">
        <v>0</v>
      </c>
      <c r="D6" s="4">
        <v>0</v>
      </c>
    </row>
    <row r="7" spans="1:4" x14ac:dyDescent="0.3">
      <c r="A7" s="1" t="s">
        <v>7</v>
      </c>
      <c r="B7" s="4">
        <v>0</v>
      </c>
      <c r="C7" s="4">
        <v>0</v>
      </c>
      <c r="D7" s="4">
        <v>0</v>
      </c>
    </row>
    <row r="8" spans="1:4" x14ac:dyDescent="0.3">
      <c r="A8" s="1" t="s">
        <v>8</v>
      </c>
    </row>
    <row r="9" spans="1:4" x14ac:dyDescent="0.3">
      <c r="A9" s="1" t="s">
        <v>9</v>
      </c>
      <c r="B9" s="4">
        <v>11885.61</v>
      </c>
      <c r="C9" s="4">
        <v>13663.45</v>
      </c>
      <c r="D9" s="4">
        <v>10712.8</v>
      </c>
    </row>
  </sheetData>
  <sheetProtection algorithmName="SHA-512" hashValue="TXLjIWLYbjw0VxFMhoXZkx02m1qzbttYGYP4dyvYc7PXeGDEXxBkweNLVVkEC3ln/34YmL53VwCTqO7MoZqTvw==" saltValue="xlTkA679Z59+VZoBiRsPtA==" spinCount="100000" sheet="1" objects="1" scenarios="1"/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87D27-348A-4807-AA73-2C18447F4318}">
  <dimension ref="B2:J55"/>
  <sheetViews>
    <sheetView workbookViewId="0">
      <selection activeCell="D19" sqref="D19"/>
    </sheetView>
  </sheetViews>
  <sheetFormatPr defaultRowHeight="14.4" x14ac:dyDescent="0.3"/>
  <cols>
    <col min="2" max="2" width="43" customWidth="1"/>
    <col min="3" max="3" width="15.6640625" customWidth="1"/>
    <col min="5" max="5" width="43" customWidth="1"/>
    <col min="6" max="6" width="15.6640625" customWidth="1"/>
    <col min="8" max="8" width="43" customWidth="1"/>
    <col min="9" max="9" width="15.6640625" customWidth="1"/>
    <col min="10" max="10" width="43" customWidth="1"/>
  </cols>
  <sheetData>
    <row r="2" spans="2:10" ht="25.8" x14ac:dyDescent="0.5">
      <c r="B2" s="34" t="s">
        <v>10</v>
      </c>
      <c r="C2" s="35"/>
      <c r="D2" s="35"/>
      <c r="E2" s="35"/>
      <c r="F2" s="35"/>
      <c r="G2" s="35"/>
      <c r="H2" s="35"/>
      <c r="I2" s="35"/>
      <c r="J2" s="27"/>
    </row>
    <row r="4" spans="2:10" x14ac:dyDescent="0.3">
      <c r="B4" s="28" t="s">
        <v>11</v>
      </c>
      <c r="C4" s="28" t="s">
        <v>12</v>
      </c>
      <c r="E4" s="28" t="s">
        <v>13</v>
      </c>
      <c r="F4" s="28" t="s">
        <v>12</v>
      </c>
      <c r="H4" s="28" t="s">
        <v>14</v>
      </c>
      <c r="I4" s="28" t="s">
        <v>12</v>
      </c>
      <c r="J4" s="28"/>
    </row>
    <row r="5" spans="2:10" x14ac:dyDescent="0.3">
      <c r="B5" s="29" t="s">
        <v>15</v>
      </c>
      <c r="C5" s="30">
        <v>1010</v>
      </c>
      <c r="E5" s="29" t="s">
        <v>15</v>
      </c>
      <c r="F5" s="30">
        <v>903</v>
      </c>
      <c r="H5" s="29" t="s">
        <v>15</v>
      </c>
      <c r="I5" s="30">
        <v>3083</v>
      </c>
    </row>
    <row r="6" spans="2:10" x14ac:dyDescent="0.3">
      <c r="B6" s="29" t="s">
        <v>16</v>
      </c>
      <c r="C6" s="30">
        <v>948</v>
      </c>
      <c r="E6" s="29" t="s">
        <v>17</v>
      </c>
      <c r="F6" s="30">
        <v>759</v>
      </c>
      <c r="H6" s="29" t="s">
        <v>18</v>
      </c>
      <c r="I6" s="30">
        <v>2691</v>
      </c>
    </row>
    <row r="7" spans="2:10" x14ac:dyDescent="0.3">
      <c r="B7" s="29" t="s">
        <v>17</v>
      </c>
      <c r="C7" s="30">
        <v>946</v>
      </c>
      <c r="E7" s="29" t="s">
        <v>16</v>
      </c>
      <c r="F7" s="30">
        <v>554</v>
      </c>
      <c r="H7" s="29" t="s">
        <v>19</v>
      </c>
      <c r="I7" s="30">
        <v>1563</v>
      </c>
    </row>
    <row r="8" spans="2:10" x14ac:dyDescent="0.3">
      <c r="B8" s="29" t="s">
        <v>19</v>
      </c>
      <c r="C8" s="30">
        <v>476</v>
      </c>
      <c r="E8" s="29" t="s">
        <v>20</v>
      </c>
      <c r="F8" s="30">
        <v>337</v>
      </c>
      <c r="H8" s="29" t="s">
        <v>21</v>
      </c>
      <c r="I8" s="30">
        <v>1395</v>
      </c>
    </row>
    <row r="9" spans="2:10" x14ac:dyDescent="0.3">
      <c r="B9" s="29" t="s">
        <v>22</v>
      </c>
      <c r="C9" s="30">
        <v>300</v>
      </c>
      <c r="E9" s="29" t="s">
        <v>21</v>
      </c>
      <c r="F9" s="30">
        <v>189</v>
      </c>
      <c r="H9" s="29" t="s">
        <v>16</v>
      </c>
      <c r="I9" s="30">
        <v>1382</v>
      </c>
    </row>
    <row r="10" spans="2:10" x14ac:dyDescent="0.3">
      <c r="B10" s="29" t="s">
        <v>23</v>
      </c>
      <c r="C10" s="30">
        <v>223</v>
      </c>
      <c r="E10" s="29" t="s">
        <v>22</v>
      </c>
      <c r="F10" s="30">
        <v>173</v>
      </c>
      <c r="H10" s="29" t="s">
        <v>23</v>
      </c>
      <c r="I10" s="30">
        <v>545</v>
      </c>
    </row>
    <row r="11" spans="2:10" x14ac:dyDescent="0.3">
      <c r="B11" s="29" t="s">
        <v>24</v>
      </c>
      <c r="C11" s="30">
        <v>215</v>
      </c>
      <c r="E11" s="29" t="s">
        <v>25</v>
      </c>
      <c r="F11" s="30">
        <v>146</v>
      </c>
      <c r="H11" s="29" t="s">
        <v>26</v>
      </c>
      <c r="I11" s="30">
        <v>514</v>
      </c>
    </row>
    <row r="12" spans="2:10" x14ac:dyDescent="0.3">
      <c r="B12" s="29" t="s">
        <v>26</v>
      </c>
      <c r="C12" s="30">
        <v>210</v>
      </c>
      <c r="E12" s="29" t="s">
        <v>19</v>
      </c>
      <c r="F12" s="30">
        <v>130</v>
      </c>
      <c r="H12" s="29" t="s">
        <v>27</v>
      </c>
      <c r="I12" s="30">
        <v>485</v>
      </c>
    </row>
    <row r="13" spans="2:10" x14ac:dyDescent="0.3">
      <c r="B13" s="29" t="s">
        <v>28</v>
      </c>
      <c r="C13" s="30">
        <v>190</v>
      </c>
      <c r="E13" s="29" t="s">
        <v>29</v>
      </c>
      <c r="F13" s="30">
        <v>114</v>
      </c>
      <c r="H13" s="29" t="s">
        <v>25</v>
      </c>
      <c r="I13" s="30">
        <v>475</v>
      </c>
    </row>
    <row r="14" spans="2:10" x14ac:dyDescent="0.3">
      <c r="B14" s="29" t="s">
        <v>21</v>
      </c>
      <c r="C14" s="30">
        <v>181</v>
      </c>
      <c r="E14" s="29" t="s">
        <v>26</v>
      </c>
      <c r="F14" s="30">
        <v>91</v>
      </c>
      <c r="H14" s="29" t="s">
        <v>24</v>
      </c>
      <c r="I14" s="30">
        <v>381</v>
      </c>
    </row>
    <row r="15" spans="2:10" x14ac:dyDescent="0.3">
      <c r="B15" s="29" t="s">
        <v>30</v>
      </c>
      <c r="C15" s="30">
        <v>119</v>
      </c>
      <c r="E15" s="29" t="s">
        <v>31</v>
      </c>
      <c r="F15" s="30">
        <v>73</v>
      </c>
      <c r="H15" s="29" t="s">
        <v>28</v>
      </c>
      <c r="I15" s="30">
        <v>370</v>
      </c>
    </row>
    <row r="16" spans="2:10" x14ac:dyDescent="0.3">
      <c r="B16" s="29" t="s">
        <v>32</v>
      </c>
      <c r="C16" s="30">
        <v>95</v>
      </c>
      <c r="E16" s="29" t="s">
        <v>24</v>
      </c>
      <c r="F16" s="30">
        <v>66</v>
      </c>
      <c r="H16" s="29" t="s">
        <v>33</v>
      </c>
      <c r="I16" s="30">
        <v>299</v>
      </c>
    </row>
    <row r="17" spans="2:9" x14ac:dyDescent="0.3">
      <c r="B17" s="29" t="s">
        <v>20</v>
      </c>
      <c r="C17" s="30">
        <v>93</v>
      </c>
      <c r="E17" s="29" t="s">
        <v>34</v>
      </c>
      <c r="F17" s="30">
        <v>42</v>
      </c>
      <c r="H17" s="29" t="s">
        <v>35</v>
      </c>
      <c r="I17" s="30">
        <v>243</v>
      </c>
    </row>
    <row r="18" spans="2:9" x14ac:dyDescent="0.3">
      <c r="B18" s="29" t="s">
        <v>36</v>
      </c>
      <c r="C18" s="30">
        <v>78</v>
      </c>
      <c r="E18" s="29" t="s">
        <v>37</v>
      </c>
      <c r="F18" s="30">
        <v>41</v>
      </c>
      <c r="H18" s="29" t="s">
        <v>29</v>
      </c>
      <c r="I18" s="30">
        <v>182</v>
      </c>
    </row>
    <row r="19" spans="2:9" x14ac:dyDescent="0.3">
      <c r="B19" s="29" t="s">
        <v>35</v>
      </c>
      <c r="C19" s="30">
        <v>67</v>
      </c>
      <c r="E19" s="29" t="s">
        <v>35</v>
      </c>
      <c r="F19" s="30">
        <v>32</v>
      </c>
      <c r="H19" s="29" t="s">
        <v>31</v>
      </c>
      <c r="I19" s="30">
        <v>158</v>
      </c>
    </row>
    <row r="22" spans="2:9" x14ac:dyDescent="0.3">
      <c r="B22" t="s">
        <v>38</v>
      </c>
      <c r="C22" t="s">
        <v>12</v>
      </c>
      <c r="E22" t="s">
        <v>39</v>
      </c>
      <c r="F22" t="s">
        <v>12</v>
      </c>
      <c r="H22" t="s">
        <v>40</v>
      </c>
      <c r="I22" t="s">
        <v>12</v>
      </c>
    </row>
    <row r="23" spans="2:9" x14ac:dyDescent="0.3">
      <c r="B23" s="29" t="s">
        <v>17</v>
      </c>
      <c r="C23" s="30">
        <v>1656</v>
      </c>
      <c r="E23" s="29" t="s">
        <v>16</v>
      </c>
      <c r="F23" s="30">
        <v>1291</v>
      </c>
      <c r="H23" s="29" t="s">
        <v>17</v>
      </c>
      <c r="I23" s="30">
        <v>2697</v>
      </c>
    </row>
    <row r="24" spans="2:9" x14ac:dyDescent="0.3">
      <c r="B24" s="29" t="s">
        <v>15</v>
      </c>
      <c r="C24" s="30">
        <v>1550</v>
      </c>
      <c r="E24" s="29" t="s">
        <v>17</v>
      </c>
      <c r="F24" s="30">
        <v>395</v>
      </c>
      <c r="H24" s="29" t="s">
        <v>16</v>
      </c>
      <c r="I24" s="30">
        <v>1715</v>
      </c>
    </row>
    <row r="25" spans="2:9" x14ac:dyDescent="0.3">
      <c r="B25" s="29" t="s">
        <v>16</v>
      </c>
      <c r="C25" s="30">
        <v>681</v>
      </c>
      <c r="E25" s="29" t="s">
        <v>15</v>
      </c>
      <c r="F25" s="30">
        <v>334</v>
      </c>
      <c r="H25" s="29" t="s">
        <v>15</v>
      </c>
      <c r="I25" s="30">
        <v>1309</v>
      </c>
    </row>
    <row r="26" spans="2:9" x14ac:dyDescent="0.3">
      <c r="B26" s="29" t="s">
        <v>41</v>
      </c>
      <c r="C26" s="30">
        <v>642</v>
      </c>
      <c r="E26" s="29" t="s">
        <v>42</v>
      </c>
      <c r="F26" s="30">
        <v>103</v>
      </c>
      <c r="H26" s="29" t="s">
        <v>19</v>
      </c>
      <c r="I26" s="30">
        <v>1140</v>
      </c>
    </row>
    <row r="27" spans="2:9" x14ac:dyDescent="0.3">
      <c r="B27" s="29" t="s">
        <v>19</v>
      </c>
      <c r="C27" s="30">
        <v>606</v>
      </c>
      <c r="E27" s="29" t="s">
        <v>32</v>
      </c>
      <c r="F27" s="30">
        <v>101</v>
      </c>
      <c r="H27" s="29" t="s">
        <v>36</v>
      </c>
      <c r="I27" s="30">
        <v>841</v>
      </c>
    </row>
    <row r="28" spans="2:9" x14ac:dyDescent="0.3">
      <c r="B28" s="29" t="s">
        <v>22</v>
      </c>
      <c r="C28" s="30">
        <v>426</v>
      </c>
      <c r="E28" s="29" t="s">
        <v>28</v>
      </c>
      <c r="F28" s="30">
        <v>86</v>
      </c>
      <c r="H28" s="29" t="s">
        <v>35</v>
      </c>
      <c r="I28" s="30">
        <v>491</v>
      </c>
    </row>
    <row r="29" spans="2:9" x14ac:dyDescent="0.3">
      <c r="B29" s="29" t="s">
        <v>23</v>
      </c>
      <c r="C29" s="30">
        <v>241</v>
      </c>
      <c r="E29" s="29" t="s">
        <v>19</v>
      </c>
      <c r="F29" s="30">
        <v>67</v>
      </c>
      <c r="H29" s="29" t="s">
        <v>23</v>
      </c>
      <c r="I29" s="30">
        <v>483</v>
      </c>
    </row>
    <row r="30" spans="2:9" x14ac:dyDescent="0.3">
      <c r="B30" s="29" t="s">
        <v>21</v>
      </c>
      <c r="C30" s="30">
        <v>216</v>
      </c>
      <c r="E30" s="29" t="s">
        <v>43</v>
      </c>
      <c r="F30" s="30">
        <v>64</v>
      </c>
      <c r="H30" s="29" t="s">
        <v>22</v>
      </c>
      <c r="I30" s="30">
        <v>470</v>
      </c>
    </row>
    <row r="31" spans="2:9" x14ac:dyDescent="0.3">
      <c r="B31" s="29" t="s">
        <v>29</v>
      </c>
      <c r="C31" s="30">
        <v>186</v>
      </c>
      <c r="E31" s="29" t="s">
        <v>20</v>
      </c>
      <c r="F31" s="30">
        <v>50</v>
      </c>
      <c r="H31" s="29" t="s">
        <v>27</v>
      </c>
      <c r="I31" s="30">
        <v>422</v>
      </c>
    </row>
    <row r="32" spans="2:9" x14ac:dyDescent="0.3">
      <c r="B32" s="29" t="s">
        <v>24</v>
      </c>
      <c r="C32" s="30">
        <v>168</v>
      </c>
      <c r="E32" s="29" t="s">
        <v>25</v>
      </c>
      <c r="F32" s="30">
        <v>44</v>
      </c>
      <c r="H32" s="29" t="s">
        <v>30</v>
      </c>
      <c r="I32" s="30">
        <v>400</v>
      </c>
    </row>
    <row r="33" spans="2:9" x14ac:dyDescent="0.3">
      <c r="B33" s="29" t="s">
        <v>42</v>
      </c>
      <c r="C33" s="30">
        <v>153</v>
      </c>
      <c r="E33" s="29" t="s">
        <v>31</v>
      </c>
      <c r="F33" s="30">
        <v>43</v>
      </c>
      <c r="H33" s="29" t="s">
        <v>21</v>
      </c>
      <c r="I33" s="30">
        <v>323</v>
      </c>
    </row>
    <row r="34" spans="2:9" x14ac:dyDescent="0.3">
      <c r="B34" s="29" t="s">
        <v>26</v>
      </c>
      <c r="C34" s="30">
        <v>106</v>
      </c>
      <c r="E34" s="29" t="s">
        <v>23</v>
      </c>
      <c r="F34" s="30">
        <v>30</v>
      </c>
      <c r="H34" s="29" t="s">
        <v>28</v>
      </c>
      <c r="I34" s="30">
        <v>261</v>
      </c>
    </row>
    <row r="35" spans="2:9" x14ac:dyDescent="0.3">
      <c r="B35" s="29" t="s">
        <v>44</v>
      </c>
      <c r="C35" s="30">
        <v>105</v>
      </c>
      <c r="E35" s="29" t="s">
        <v>21</v>
      </c>
      <c r="F35" s="30">
        <v>21</v>
      </c>
      <c r="H35" s="29" t="s">
        <v>32</v>
      </c>
      <c r="I35" s="30">
        <v>261</v>
      </c>
    </row>
    <row r="36" spans="2:9" x14ac:dyDescent="0.3">
      <c r="B36" s="29" t="s">
        <v>35</v>
      </c>
      <c r="C36" s="30">
        <v>101</v>
      </c>
      <c r="E36" s="29" t="s">
        <v>34</v>
      </c>
      <c r="F36" s="30">
        <v>16</v>
      </c>
      <c r="H36" s="29" t="s">
        <v>26</v>
      </c>
      <c r="I36" s="30">
        <v>256</v>
      </c>
    </row>
    <row r="37" spans="2:9" x14ac:dyDescent="0.3">
      <c r="B37" s="29" t="s">
        <v>34</v>
      </c>
      <c r="C37" s="30">
        <v>76</v>
      </c>
      <c r="E37" s="29" t="s">
        <v>44</v>
      </c>
      <c r="F37" s="30">
        <v>13</v>
      </c>
      <c r="H37" s="29" t="s">
        <v>34</v>
      </c>
      <c r="I37" s="30">
        <v>249</v>
      </c>
    </row>
    <row r="40" spans="2:9" x14ac:dyDescent="0.3">
      <c r="B40" t="s">
        <v>45</v>
      </c>
      <c r="C40" t="s">
        <v>12</v>
      </c>
      <c r="E40" t="s">
        <v>46</v>
      </c>
      <c r="F40" t="s">
        <v>12</v>
      </c>
    </row>
    <row r="41" spans="2:9" x14ac:dyDescent="0.3">
      <c r="B41" s="29" t="s">
        <v>15</v>
      </c>
      <c r="C41" s="30">
        <v>893</v>
      </c>
      <c r="E41" s="29" t="s">
        <v>15</v>
      </c>
      <c r="F41" s="30">
        <v>765</v>
      </c>
    </row>
    <row r="42" spans="2:9" x14ac:dyDescent="0.3">
      <c r="B42" s="29" t="s">
        <v>17</v>
      </c>
      <c r="C42" s="30">
        <v>837</v>
      </c>
      <c r="E42" s="29" t="s">
        <v>17</v>
      </c>
      <c r="F42" s="30">
        <v>677</v>
      </c>
    </row>
    <row r="43" spans="2:9" x14ac:dyDescent="0.3">
      <c r="B43" s="29" t="s">
        <v>16</v>
      </c>
      <c r="C43" s="30">
        <v>407</v>
      </c>
      <c r="E43" s="29" t="s">
        <v>19</v>
      </c>
      <c r="F43" s="30">
        <v>430</v>
      </c>
    </row>
    <row r="44" spans="2:9" x14ac:dyDescent="0.3">
      <c r="B44" s="29" t="s">
        <v>21</v>
      </c>
      <c r="C44" s="30">
        <v>390</v>
      </c>
      <c r="E44" s="29" t="s">
        <v>21</v>
      </c>
      <c r="F44" s="30">
        <v>427</v>
      </c>
    </row>
    <row r="45" spans="2:9" x14ac:dyDescent="0.3">
      <c r="B45" s="29" t="s">
        <v>22</v>
      </c>
      <c r="C45" s="30">
        <v>151</v>
      </c>
      <c r="E45" s="29" t="s">
        <v>24</v>
      </c>
      <c r="F45" s="30">
        <v>275</v>
      </c>
    </row>
    <row r="46" spans="2:9" x14ac:dyDescent="0.3">
      <c r="B46" s="29" t="s">
        <v>25</v>
      </c>
      <c r="C46" s="30">
        <v>105</v>
      </c>
      <c r="E46" s="29" t="s">
        <v>47</v>
      </c>
      <c r="F46" s="30">
        <v>252</v>
      </c>
    </row>
    <row r="47" spans="2:9" x14ac:dyDescent="0.3">
      <c r="B47" s="29" t="s">
        <v>19</v>
      </c>
      <c r="C47" s="30">
        <v>101</v>
      </c>
      <c r="E47" s="29" t="s">
        <v>23</v>
      </c>
      <c r="F47" s="30">
        <v>157</v>
      </c>
    </row>
    <row r="48" spans="2:9" x14ac:dyDescent="0.3">
      <c r="B48" s="29" t="s">
        <v>32</v>
      </c>
      <c r="C48" s="30">
        <v>101</v>
      </c>
      <c r="E48" s="29" t="s">
        <v>26</v>
      </c>
      <c r="F48" s="30">
        <v>140</v>
      </c>
    </row>
    <row r="49" spans="2:6" x14ac:dyDescent="0.3">
      <c r="B49" s="29" t="s">
        <v>31</v>
      </c>
      <c r="C49" s="30">
        <v>92</v>
      </c>
      <c r="E49" s="29" t="s">
        <v>22</v>
      </c>
      <c r="F49" s="30">
        <v>127</v>
      </c>
    </row>
    <row r="50" spans="2:6" x14ac:dyDescent="0.3">
      <c r="B50" s="29" t="s">
        <v>28</v>
      </c>
      <c r="C50" s="30">
        <v>78</v>
      </c>
      <c r="E50" s="29" t="s">
        <v>16</v>
      </c>
      <c r="F50" s="30">
        <v>109</v>
      </c>
    </row>
    <row r="51" spans="2:6" x14ac:dyDescent="0.3">
      <c r="B51" s="29" t="s">
        <v>24</v>
      </c>
      <c r="C51" s="30">
        <v>62</v>
      </c>
      <c r="E51" s="29" t="s">
        <v>28</v>
      </c>
      <c r="F51" s="30">
        <v>99</v>
      </c>
    </row>
    <row r="52" spans="2:6" x14ac:dyDescent="0.3">
      <c r="B52" s="29" t="s">
        <v>43</v>
      </c>
      <c r="C52" s="30">
        <v>53</v>
      </c>
      <c r="E52" s="29" t="s">
        <v>36</v>
      </c>
      <c r="F52" s="30">
        <v>77</v>
      </c>
    </row>
    <row r="53" spans="2:6" x14ac:dyDescent="0.3">
      <c r="B53" s="29" t="s">
        <v>44</v>
      </c>
      <c r="C53" s="30">
        <v>51</v>
      </c>
      <c r="E53" s="29" t="s">
        <v>34</v>
      </c>
      <c r="F53" s="30">
        <v>50</v>
      </c>
    </row>
    <row r="54" spans="2:6" x14ac:dyDescent="0.3">
      <c r="B54" s="29" t="s">
        <v>30</v>
      </c>
      <c r="C54" s="30">
        <v>50</v>
      </c>
      <c r="E54" s="29" t="s">
        <v>48</v>
      </c>
      <c r="F54" s="30">
        <v>49</v>
      </c>
    </row>
    <row r="55" spans="2:6" x14ac:dyDescent="0.3">
      <c r="B55" s="29" t="s">
        <v>36</v>
      </c>
      <c r="C55" s="30">
        <v>43</v>
      </c>
      <c r="E55" s="29" t="s">
        <v>20</v>
      </c>
      <c r="F55" s="30">
        <v>41</v>
      </c>
    </row>
  </sheetData>
  <sheetProtection algorithmName="SHA-512" hashValue="jYvw4jKhThC9TNHofArZCFlsIP2FO+kN0O9J4vbpdh+a+cGR58CX0OWDA5A8zWbOnTxqPWgw6OfnfSBbnbnMOg==" saltValue="LLdJUhjpxSPYZlM/F6Tobw==" spinCount="100000" sheet="1" objects="1" scenarios="1"/>
  <mergeCells count="1">
    <mergeCell ref="B2:I2"/>
  </mergeCells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3DBF-2FD1-480C-865E-2BE9B0D5460A}">
  <dimension ref="A1:B9"/>
  <sheetViews>
    <sheetView workbookViewId="0">
      <selection activeCell="B6" sqref="B6"/>
    </sheetView>
  </sheetViews>
  <sheetFormatPr defaultRowHeight="14.4" x14ac:dyDescent="0.3"/>
  <cols>
    <col min="1" max="1" width="21.6640625" bestFit="1" customWidth="1"/>
    <col min="2" max="2" width="12" customWidth="1"/>
  </cols>
  <sheetData>
    <row r="1" spans="1:2" x14ac:dyDescent="0.3">
      <c r="A1" s="31" t="s">
        <v>49</v>
      </c>
      <c r="B1" s="16"/>
    </row>
    <row r="2" spans="1:2" x14ac:dyDescent="0.3">
      <c r="A2" t="s">
        <v>50</v>
      </c>
      <c r="B2">
        <v>2</v>
      </c>
    </row>
    <row r="3" spans="1:2" x14ac:dyDescent="0.3">
      <c r="A3" t="s">
        <v>51</v>
      </c>
      <c r="B3">
        <v>1</v>
      </c>
    </row>
    <row r="4" spans="1:2" x14ac:dyDescent="0.3">
      <c r="A4" t="s">
        <v>52</v>
      </c>
      <c r="B4">
        <v>1</v>
      </c>
    </row>
    <row r="5" spans="1:2" x14ac:dyDescent="0.3">
      <c r="A5" t="s">
        <v>53</v>
      </c>
      <c r="B5">
        <v>2</v>
      </c>
    </row>
    <row r="6" spans="1:2" x14ac:dyDescent="0.3">
      <c r="A6" t="s">
        <v>54</v>
      </c>
      <c r="B6">
        <v>2</v>
      </c>
    </row>
    <row r="7" spans="1:2" x14ac:dyDescent="0.3">
      <c r="A7" t="s">
        <v>55</v>
      </c>
      <c r="B7">
        <v>2</v>
      </c>
    </row>
    <row r="8" spans="1:2" x14ac:dyDescent="0.3">
      <c r="A8" t="s">
        <v>56</v>
      </c>
      <c r="B8">
        <v>1</v>
      </c>
    </row>
    <row r="9" spans="1:2" x14ac:dyDescent="0.3">
      <c r="A9" t="s">
        <v>57</v>
      </c>
      <c r="B9">
        <v>2</v>
      </c>
    </row>
  </sheetData>
  <sheetProtection algorithmName="SHA-512" hashValue="H6xz79thxpV3ywkIQn++dLTXZ9Kk1Gt9I/ydfs401OVy8aBJkS4uEd7vmv6nMRaP8vBxJWJhzTjmJ+GhUu5aYQ==" saltValue="aG+RTXMmB1Xqj3itooVjp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3AAE-8C0C-408C-8D1C-31F2394950E1}">
  <dimension ref="A1:L15"/>
  <sheetViews>
    <sheetView workbookViewId="0">
      <selection activeCell="A11" sqref="A11"/>
    </sheetView>
  </sheetViews>
  <sheetFormatPr defaultRowHeight="14.4" x14ac:dyDescent="0.3"/>
  <cols>
    <col min="1" max="1" width="11.6640625" bestFit="1" customWidth="1"/>
    <col min="2" max="2" width="23.5546875" customWidth="1"/>
  </cols>
  <sheetData>
    <row r="1" spans="1:12" x14ac:dyDescent="0.3">
      <c r="A1" t="s">
        <v>58</v>
      </c>
    </row>
    <row r="3" spans="1:12" x14ac:dyDescent="0.3">
      <c r="C3" s="36">
        <v>2022</v>
      </c>
      <c r="D3" s="36"/>
      <c r="E3" s="36"/>
      <c r="F3" s="36"/>
      <c r="G3" s="36"/>
      <c r="H3" s="36"/>
      <c r="I3" s="36"/>
      <c r="J3" s="37"/>
    </row>
    <row r="4" spans="1:12" x14ac:dyDescent="0.3">
      <c r="B4" s="18" t="s">
        <v>59</v>
      </c>
      <c r="C4" s="20">
        <v>21</v>
      </c>
      <c r="D4" s="20">
        <v>20</v>
      </c>
      <c r="E4" s="20">
        <v>23</v>
      </c>
      <c r="F4" s="20">
        <v>20</v>
      </c>
      <c r="G4" s="20">
        <v>18</v>
      </c>
      <c r="H4" s="20">
        <v>21</v>
      </c>
      <c r="I4" s="20">
        <v>21</v>
      </c>
      <c r="J4" s="23">
        <v>23</v>
      </c>
      <c r="K4" s="20"/>
      <c r="L4">
        <f>SUM(C4:J4)</f>
        <v>167</v>
      </c>
    </row>
    <row r="5" spans="1:12" x14ac:dyDescent="0.3">
      <c r="A5" s="16"/>
      <c r="B5" s="21"/>
      <c r="C5" s="22" t="s">
        <v>60</v>
      </c>
      <c r="D5" s="22" t="s">
        <v>61</v>
      </c>
      <c r="E5" s="22" t="s">
        <v>62</v>
      </c>
      <c r="F5" s="22" t="s">
        <v>63</v>
      </c>
      <c r="G5" s="22" t="s">
        <v>64</v>
      </c>
      <c r="H5" s="22" t="s">
        <v>65</v>
      </c>
      <c r="I5" s="22" t="s">
        <v>66</v>
      </c>
      <c r="J5" s="24" t="s">
        <v>67</v>
      </c>
      <c r="K5" s="22" t="s">
        <v>68</v>
      </c>
      <c r="L5" t="s">
        <v>69</v>
      </c>
    </row>
    <row r="6" spans="1:12" x14ac:dyDescent="0.3">
      <c r="A6" t="s">
        <v>70</v>
      </c>
      <c r="B6" t="s">
        <v>71</v>
      </c>
      <c r="C6">
        <v>1000</v>
      </c>
      <c r="D6">
        <v>1259</v>
      </c>
      <c r="E6">
        <v>1746</v>
      </c>
      <c r="F6">
        <v>1443</v>
      </c>
      <c r="G6">
        <v>1346</v>
      </c>
      <c r="H6">
        <v>1618</v>
      </c>
      <c r="I6">
        <v>1171</v>
      </c>
      <c r="J6" s="25">
        <v>1442</v>
      </c>
      <c r="K6">
        <f t="shared" ref="K6:K13" si="0">SUM(C6:J6)</f>
        <v>11025</v>
      </c>
      <c r="L6" s="19">
        <f t="shared" ref="L6:L13" si="1">K6/$L$4</f>
        <v>66.017964071856284</v>
      </c>
    </row>
    <row r="7" spans="1:12" x14ac:dyDescent="0.3">
      <c r="A7" t="s">
        <v>70</v>
      </c>
      <c r="B7" t="s">
        <v>50</v>
      </c>
      <c r="C7">
        <v>579</v>
      </c>
      <c r="D7">
        <v>913</v>
      </c>
      <c r="E7">
        <v>1175</v>
      </c>
      <c r="F7">
        <v>1117</v>
      </c>
      <c r="G7">
        <v>1278</v>
      </c>
      <c r="H7">
        <v>1430</v>
      </c>
      <c r="I7">
        <v>1124</v>
      </c>
      <c r="J7" s="25">
        <v>1504</v>
      </c>
      <c r="K7">
        <f t="shared" si="0"/>
        <v>9120</v>
      </c>
      <c r="L7" s="19">
        <f t="shared" si="1"/>
        <v>54.610778443113773</v>
      </c>
    </row>
    <row r="8" spans="1:12" x14ac:dyDescent="0.3">
      <c r="A8" t="s">
        <v>72</v>
      </c>
      <c r="B8" t="s">
        <v>73</v>
      </c>
      <c r="C8">
        <v>438</v>
      </c>
      <c r="D8">
        <v>514</v>
      </c>
      <c r="E8">
        <v>571</v>
      </c>
      <c r="F8">
        <v>414</v>
      </c>
      <c r="G8">
        <v>389</v>
      </c>
      <c r="H8">
        <v>429</v>
      </c>
      <c r="I8">
        <v>353</v>
      </c>
      <c r="J8" s="25">
        <v>421</v>
      </c>
      <c r="K8">
        <f t="shared" si="0"/>
        <v>3529</v>
      </c>
      <c r="L8" s="19">
        <f t="shared" si="1"/>
        <v>21.131736526946106</v>
      </c>
    </row>
    <row r="9" spans="1:12" x14ac:dyDescent="0.3">
      <c r="A9" t="s">
        <v>70</v>
      </c>
      <c r="B9" t="s">
        <v>56</v>
      </c>
      <c r="C9">
        <v>357</v>
      </c>
      <c r="D9">
        <v>478</v>
      </c>
      <c r="E9">
        <v>560</v>
      </c>
      <c r="F9">
        <v>421</v>
      </c>
      <c r="G9">
        <v>435</v>
      </c>
      <c r="H9">
        <v>480</v>
      </c>
      <c r="I9">
        <v>421</v>
      </c>
      <c r="J9" s="25">
        <v>552</v>
      </c>
      <c r="K9">
        <f t="shared" si="0"/>
        <v>3704</v>
      </c>
      <c r="L9" s="19">
        <f t="shared" si="1"/>
        <v>22.179640718562876</v>
      </c>
    </row>
    <row r="10" spans="1:12" x14ac:dyDescent="0.3">
      <c r="A10" t="s">
        <v>74</v>
      </c>
      <c r="B10" t="s">
        <v>75</v>
      </c>
      <c r="C10">
        <v>830</v>
      </c>
      <c r="D10">
        <v>814</v>
      </c>
      <c r="E10">
        <v>1105</v>
      </c>
      <c r="F10">
        <v>864</v>
      </c>
      <c r="G10">
        <v>1027</v>
      </c>
      <c r="H10">
        <v>798</v>
      </c>
      <c r="I10">
        <v>641</v>
      </c>
      <c r="J10" s="25">
        <v>770</v>
      </c>
      <c r="K10">
        <f t="shared" si="0"/>
        <v>6849</v>
      </c>
      <c r="L10" s="19">
        <f t="shared" si="1"/>
        <v>41.011976047904191</v>
      </c>
    </row>
    <row r="11" spans="1:12" x14ac:dyDescent="0.3">
      <c r="A11" t="s">
        <v>74</v>
      </c>
      <c r="B11" t="s">
        <v>52</v>
      </c>
      <c r="C11">
        <v>475</v>
      </c>
      <c r="D11">
        <v>583</v>
      </c>
      <c r="E11">
        <v>754</v>
      </c>
      <c r="F11">
        <v>642</v>
      </c>
      <c r="G11">
        <v>702</v>
      </c>
      <c r="H11">
        <v>485</v>
      </c>
      <c r="I11">
        <v>428</v>
      </c>
      <c r="J11" s="25">
        <v>544</v>
      </c>
      <c r="K11">
        <f t="shared" si="0"/>
        <v>4613</v>
      </c>
      <c r="L11" s="19">
        <f t="shared" si="1"/>
        <v>27.622754491017965</v>
      </c>
    </row>
    <row r="12" spans="1:12" x14ac:dyDescent="0.3">
      <c r="A12" t="s">
        <v>76</v>
      </c>
      <c r="B12" t="s">
        <v>77</v>
      </c>
      <c r="C12">
        <v>205</v>
      </c>
      <c r="D12">
        <v>280</v>
      </c>
      <c r="E12">
        <v>485</v>
      </c>
      <c r="F12">
        <v>395</v>
      </c>
      <c r="G12">
        <v>327</v>
      </c>
      <c r="H12">
        <v>385</v>
      </c>
      <c r="I12">
        <v>312</v>
      </c>
      <c r="J12" s="25">
        <v>380</v>
      </c>
      <c r="K12">
        <f t="shared" si="0"/>
        <v>2769</v>
      </c>
      <c r="L12" s="19">
        <f t="shared" si="1"/>
        <v>16.580838323353294</v>
      </c>
    </row>
    <row r="13" spans="1:12" x14ac:dyDescent="0.3">
      <c r="A13" t="s">
        <v>78</v>
      </c>
      <c r="B13" t="s">
        <v>57</v>
      </c>
      <c r="C13">
        <v>563</v>
      </c>
      <c r="D13">
        <v>657</v>
      </c>
      <c r="E13">
        <v>841</v>
      </c>
      <c r="F13">
        <v>632</v>
      </c>
      <c r="G13">
        <v>688</v>
      </c>
      <c r="H13">
        <v>873</v>
      </c>
      <c r="I13">
        <v>580</v>
      </c>
      <c r="J13" s="25">
        <v>751</v>
      </c>
      <c r="K13">
        <f t="shared" si="0"/>
        <v>5585</v>
      </c>
      <c r="L13" s="19">
        <f t="shared" si="1"/>
        <v>33.443113772455092</v>
      </c>
    </row>
    <row r="14" spans="1:12" x14ac:dyDescent="0.3">
      <c r="J14" s="25"/>
    </row>
    <row r="15" spans="1:12" x14ac:dyDescent="0.3">
      <c r="C15">
        <f>SUM(C6:C14)</f>
        <v>4447</v>
      </c>
      <c r="D15">
        <f t="shared" ref="D15:J15" si="2">SUM(D6:D14)</f>
        <v>5498</v>
      </c>
      <c r="E15">
        <f t="shared" si="2"/>
        <v>7237</v>
      </c>
      <c r="F15">
        <f t="shared" si="2"/>
        <v>5928</v>
      </c>
      <c r="G15">
        <f t="shared" si="2"/>
        <v>6192</v>
      </c>
      <c r="H15">
        <f t="shared" si="2"/>
        <v>6498</v>
      </c>
      <c r="I15">
        <f t="shared" si="2"/>
        <v>5030</v>
      </c>
      <c r="J15" s="25">
        <f t="shared" si="2"/>
        <v>6364</v>
      </c>
      <c r="K15">
        <f>SUM(K6:K13)</f>
        <v>47194</v>
      </c>
    </row>
  </sheetData>
  <sheetProtection algorithmName="SHA-512" hashValue="9X5eyepsdWoFgnFLgePC4p5P/6cHb+/MhqnHyD1jIOGpKlZAk8hINlV07uca4hzVpQdfhg6Fcp50BXftWpWUGw==" saltValue="99HZGt5Nm5SYSlGmxPIvVw==" spinCount="100000" sheet="1" objects="1" scenarios="1"/>
  <mergeCells count="1">
    <mergeCell ref="C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64DED-1762-4FE5-A2B3-187E405D3368}">
  <dimension ref="A1:N12"/>
  <sheetViews>
    <sheetView workbookViewId="0">
      <selection activeCell="H23" sqref="H23"/>
    </sheetView>
  </sheetViews>
  <sheetFormatPr defaultRowHeight="14.4" x14ac:dyDescent="0.3"/>
  <cols>
    <col min="1" max="1" width="16.5546875" bestFit="1" customWidth="1"/>
    <col min="2" max="2" width="12" customWidth="1"/>
    <col min="3" max="5" width="9.5546875" bestFit="1" customWidth="1"/>
    <col min="6" max="6" width="10.5546875" bestFit="1" customWidth="1"/>
    <col min="7" max="8" width="9.5546875" bestFit="1" customWidth="1"/>
    <col min="9" max="9" width="10.5546875" bestFit="1" customWidth="1"/>
    <col min="10" max="10" width="11.5546875" bestFit="1" customWidth="1"/>
    <col min="11" max="12" width="9.5546875" bestFit="1" customWidth="1"/>
    <col min="13" max="14" width="10.5546875" bestFit="1" customWidth="1"/>
  </cols>
  <sheetData>
    <row r="1" spans="1:14" x14ac:dyDescent="0.3">
      <c r="C1" t="s">
        <v>79</v>
      </c>
    </row>
    <row r="2" spans="1:14" x14ac:dyDescent="0.3">
      <c r="A2" t="s">
        <v>80</v>
      </c>
      <c r="C2" t="s">
        <v>81</v>
      </c>
      <c r="D2" t="s">
        <v>82</v>
      </c>
      <c r="E2" t="s">
        <v>83</v>
      </c>
      <c r="F2" s="9" t="s">
        <v>84</v>
      </c>
      <c r="G2" t="s">
        <v>85</v>
      </c>
      <c r="H2" t="s">
        <v>86</v>
      </c>
      <c r="I2" t="s">
        <v>87</v>
      </c>
      <c r="J2" s="9" t="s">
        <v>88</v>
      </c>
      <c r="K2" t="s">
        <v>89</v>
      </c>
      <c r="L2" t="s">
        <v>90</v>
      </c>
      <c r="M2" t="s">
        <v>91</v>
      </c>
      <c r="N2" s="9" t="s">
        <v>92</v>
      </c>
    </row>
    <row r="3" spans="1:14" x14ac:dyDescent="0.3">
      <c r="A3" t="s">
        <v>51</v>
      </c>
      <c r="B3">
        <v>1224</v>
      </c>
      <c r="C3" s="12">
        <v>1184.3399999999999</v>
      </c>
      <c r="D3" s="12">
        <v>798.52</v>
      </c>
      <c r="E3" s="12">
        <v>995.64</v>
      </c>
      <c r="F3" s="13">
        <f t="shared" ref="F3:F10" si="0">SUM(C3:E3)</f>
        <v>2978.5</v>
      </c>
      <c r="G3" s="12">
        <v>3539.82</v>
      </c>
      <c r="H3" s="12">
        <v>5672.78</v>
      </c>
      <c r="I3" s="12">
        <v>4482.34</v>
      </c>
      <c r="J3" s="13">
        <f>SUM(G3:I3)</f>
        <v>13694.94</v>
      </c>
      <c r="K3" s="12">
        <v>2387.67</v>
      </c>
      <c r="L3" s="12">
        <v>1358.25</v>
      </c>
      <c r="M3" s="12">
        <v>3601.69</v>
      </c>
      <c r="N3" s="13">
        <f>SUM(K3:M3)</f>
        <v>7347.6100000000006</v>
      </c>
    </row>
    <row r="4" spans="1:14" x14ac:dyDescent="0.3">
      <c r="A4" t="s">
        <v>55</v>
      </c>
      <c r="B4">
        <v>1226</v>
      </c>
      <c r="C4" s="12">
        <v>313.47000000000003</v>
      </c>
      <c r="D4" s="12">
        <v>2360.19</v>
      </c>
      <c r="E4" s="12">
        <v>1810.98</v>
      </c>
      <c r="F4" s="14">
        <f t="shared" si="0"/>
        <v>4484.6399999999994</v>
      </c>
      <c r="G4" s="12">
        <v>1392.69</v>
      </c>
      <c r="H4" s="12">
        <v>2206.89</v>
      </c>
      <c r="I4" s="12">
        <v>2599.84</v>
      </c>
      <c r="J4" s="14">
        <f t="shared" ref="J4:J10" si="1">SUM(G4:I4)</f>
        <v>6199.42</v>
      </c>
      <c r="K4" s="12">
        <v>2208.38</v>
      </c>
      <c r="L4" s="12">
        <v>528.52</v>
      </c>
      <c r="M4" s="12">
        <v>1502.24</v>
      </c>
      <c r="N4" s="14">
        <f t="shared" ref="N4:N10" si="2">SUM(K4:M4)</f>
        <v>4239.1400000000003</v>
      </c>
    </row>
    <row r="5" spans="1:14" x14ac:dyDescent="0.3">
      <c r="A5" t="s">
        <v>70</v>
      </c>
      <c r="B5">
        <v>1227</v>
      </c>
      <c r="C5" s="12">
        <v>981.07</v>
      </c>
      <c r="D5" s="12">
        <v>1891.09</v>
      </c>
      <c r="E5" s="12">
        <v>7745.89</v>
      </c>
      <c r="F5" s="14">
        <f t="shared" si="0"/>
        <v>10618.05</v>
      </c>
      <c r="G5" s="12">
        <v>5889.26</v>
      </c>
      <c r="H5" s="12">
        <v>9009.9</v>
      </c>
      <c r="I5" s="12">
        <v>14499.22</v>
      </c>
      <c r="J5" s="14">
        <f t="shared" si="1"/>
        <v>29398.379999999997</v>
      </c>
      <c r="K5" s="12">
        <v>7077.97</v>
      </c>
      <c r="L5" s="12">
        <v>3851.63</v>
      </c>
      <c r="M5" s="12">
        <v>16705.82</v>
      </c>
      <c r="N5" s="14">
        <f t="shared" si="2"/>
        <v>27635.42</v>
      </c>
    </row>
    <row r="6" spans="1:14" x14ac:dyDescent="0.3">
      <c r="A6" t="s">
        <v>78</v>
      </c>
      <c r="B6">
        <v>1232</v>
      </c>
      <c r="C6" s="12">
        <v>665.38</v>
      </c>
      <c r="D6" s="12">
        <v>1242.04</v>
      </c>
      <c r="E6" s="12">
        <v>2646.59</v>
      </c>
      <c r="F6" s="14">
        <f t="shared" si="0"/>
        <v>4554.01</v>
      </c>
      <c r="G6" s="12">
        <v>6814.83</v>
      </c>
      <c r="H6" s="12">
        <v>5282.53</v>
      </c>
      <c r="I6" s="12">
        <v>3863.96</v>
      </c>
      <c r="J6" s="14">
        <f t="shared" si="1"/>
        <v>15961.32</v>
      </c>
      <c r="K6" s="12">
        <v>3701.66</v>
      </c>
      <c r="L6" s="12">
        <v>1065</v>
      </c>
      <c r="M6" s="12">
        <v>8789.75</v>
      </c>
      <c r="N6" s="14">
        <f t="shared" si="2"/>
        <v>13556.41</v>
      </c>
    </row>
    <row r="7" spans="1:14" x14ac:dyDescent="0.3">
      <c r="A7" t="s">
        <v>77</v>
      </c>
      <c r="B7">
        <v>1281</v>
      </c>
      <c r="C7" s="12">
        <v>269.14999999999998</v>
      </c>
      <c r="D7" s="12">
        <v>137.86000000000001</v>
      </c>
      <c r="E7" s="12">
        <v>2112.64</v>
      </c>
      <c r="F7" s="14">
        <f t="shared" si="0"/>
        <v>2519.6499999999996</v>
      </c>
      <c r="G7" s="12">
        <v>2170.25</v>
      </c>
      <c r="H7" s="12">
        <v>1948.08</v>
      </c>
      <c r="I7" s="12">
        <v>2342.38</v>
      </c>
      <c r="J7" s="14">
        <f t="shared" si="1"/>
        <v>6460.71</v>
      </c>
      <c r="K7" s="12">
        <v>786.53</v>
      </c>
      <c r="L7" s="12">
        <v>383.59</v>
      </c>
      <c r="M7" s="12">
        <v>2669.88</v>
      </c>
      <c r="N7" s="14">
        <f t="shared" si="2"/>
        <v>3840</v>
      </c>
    </row>
    <row r="8" spans="1:14" x14ac:dyDescent="0.3">
      <c r="A8" t="s">
        <v>93</v>
      </c>
      <c r="B8">
        <v>1293</v>
      </c>
      <c r="C8" s="12">
        <v>1218.22</v>
      </c>
      <c r="D8" s="12">
        <v>2292.37</v>
      </c>
      <c r="E8" s="12">
        <v>5980.34</v>
      </c>
      <c r="F8" s="14">
        <f t="shared" si="0"/>
        <v>9490.93</v>
      </c>
      <c r="G8" s="12">
        <v>6401.14</v>
      </c>
      <c r="H8" s="12">
        <v>6994.66</v>
      </c>
      <c r="I8" s="12">
        <v>10378.33</v>
      </c>
      <c r="J8" s="14">
        <f t="shared" si="1"/>
        <v>23774.129999999997</v>
      </c>
      <c r="K8" s="12">
        <v>5071.3100000000004</v>
      </c>
      <c r="L8" s="12">
        <v>5404.29</v>
      </c>
      <c r="M8" s="12">
        <v>12146.11</v>
      </c>
      <c r="N8" s="14">
        <f t="shared" si="2"/>
        <v>22621.71</v>
      </c>
    </row>
    <row r="9" spans="1:14" x14ac:dyDescent="0.3">
      <c r="A9" t="s">
        <v>52</v>
      </c>
      <c r="B9">
        <v>1365</v>
      </c>
      <c r="C9" s="12">
        <v>116.98</v>
      </c>
      <c r="D9" s="12">
        <v>508.83</v>
      </c>
      <c r="E9" s="12">
        <v>950.36</v>
      </c>
      <c r="F9" s="14">
        <f t="shared" si="0"/>
        <v>1576.17</v>
      </c>
      <c r="G9" s="12">
        <v>1878.59</v>
      </c>
      <c r="H9" s="12">
        <v>1866.58</v>
      </c>
      <c r="I9" s="12">
        <v>1271.96</v>
      </c>
      <c r="J9" s="14">
        <f t="shared" si="1"/>
        <v>5017.13</v>
      </c>
      <c r="K9" s="12">
        <v>1477.79</v>
      </c>
      <c r="L9" s="12">
        <v>892.61</v>
      </c>
      <c r="M9" s="12">
        <v>2725.72</v>
      </c>
      <c r="N9" s="14">
        <f t="shared" si="2"/>
        <v>5096.12</v>
      </c>
    </row>
    <row r="10" spans="1:14" x14ac:dyDescent="0.3">
      <c r="A10" t="s">
        <v>94</v>
      </c>
      <c r="B10">
        <v>1551</v>
      </c>
      <c r="C10" s="12">
        <v>772.32</v>
      </c>
      <c r="D10" s="12">
        <v>801.62</v>
      </c>
      <c r="E10" s="12">
        <v>1875.11</v>
      </c>
      <c r="F10" s="15">
        <f t="shared" si="0"/>
        <v>3449.05</v>
      </c>
      <c r="G10" s="12">
        <v>1336.9</v>
      </c>
      <c r="H10" s="12">
        <v>2042.88</v>
      </c>
      <c r="I10" s="12">
        <v>3602.84</v>
      </c>
      <c r="J10" s="15">
        <f t="shared" si="1"/>
        <v>6982.6200000000008</v>
      </c>
      <c r="K10" s="12">
        <v>2279.4499999999998</v>
      </c>
      <c r="L10" s="12">
        <v>990.14</v>
      </c>
      <c r="M10" s="12">
        <v>4006.41</v>
      </c>
      <c r="N10" s="15">
        <f t="shared" si="2"/>
        <v>7276</v>
      </c>
    </row>
    <row r="12" spans="1:14" x14ac:dyDescent="0.3">
      <c r="F12" s="12">
        <f>SUM(F3:F11)</f>
        <v>39671</v>
      </c>
      <c r="J12" s="12">
        <f>SUM(J3:J11)</f>
        <v>107488.65</v>
      </c>
      <c r="N12" s="12">
        <f>SUM(N3:N11)</f>
        <v>91612.41</v>
      </c>
    </row>
  </sheetData>
  <sheetProtection algorithmName="SHA-512" hashValue="Ehz5nt2d8bwE3YJbZ5C0Xz+7dNb8/zWUlqku8LUn/8RpIENCu12Xul0DOLyjJURyQqceag2dF5aV2WmxxI1CFg==" saltValue="8Pcy6AU0KG+ugYIcmrbCR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C8A7-0C41-43DF-B2B4-3EBD596BD6C6}">
  <dimension ref="A1:N40"/>
  <sheetViews>
    <sheetView workbookViewId="0">
      <selection activeCell="I19" sqref="I19"/>
    </sheetView>
  </sheetViews>
  <sheetFormatPr defaultRowHeight="14.4" x14ac:dyDescent="0.3"/>
  <cols>
    <col min="1" max="1" width="11.44140625" customWidth="1"/>
    <col min="2" max="2" width="20.33203125" bestFit="1" customWidth="1"/>
    <col min="3" max="3" width="10.44140625" bestFit="1" customWidth="1"/>
    <col min="6" max="6" width="11.44140625" bestFit="1" customWidth="1"/>
    <col min="10" max="10" width="11.44140625" bestFit="1" customWidth="1"/>
    <col min="14" max="14" width="11.44140625" bestFit="1" customWidth="1"/>
  </cols>
  <sheetData>
    <row r="1" spans="1:14" x14ac:dyDescent="0.3">
      <c r="A1" s="26" t="s">
        <v>95</v>
      </c>
      <c r="C1" s="26" t="s">
        <v>79</v>
      </c>
    </row>
    <row r="2" spans="1:14" x14ac:dyDescent="0.3">
      <c r="C2" t="s">
        <v>96</v>
      </c>
      <c r="D2" t="s">
        <v>82</v>
      </c>
      <c r="E2" t="s">
        <v>83</v>
      </c>
      <c r="F2" s="9" t="s">
        <v>97</v>
      </c>
      <c r="G2" t="s">
        <v>85</v>
      </c>
      <c r="H2" t="s">
        <v>98</v>
      </c>
      <c r="I2" t="s">
        <v>87</v>
      </c>
      <c r="J2" s="9" t="s">
        <v>88</v>
      </c>
      <c r="K2" t="s">
        <v>99</v>
      </c>
      <c r="L2" t="s">
        <v>100</v>
      </c>
      <c r="M2" t="s">
        <v>91</v>
      </c>
      <c r="N2" s="9" t="s">
        <v>88</v>
      </c>
    </row>
    <row r="3" spans="1:14" x14ac:dyDescent="0.3">
      <c r="A3" t="s">
        <v>101</v>
      </c>
      <c r="B3" t="s">
        <v>102</v>
      </c>
    </row>
    <row r="4" spans="1:14" x14ac:dyDescent="0.3">
      <c r="A4" t="s">
        <v>103</v>
      </c>
      <c r="B4" s="5">
        <f t="shared" ref="B4:B18" si="0">SUM(C4:L4)</f>
        <v>1672.7899999999997</v>
      </c>
      <c r="C4" s="4">
        <v>75.86</v>
      </c>
      <c r="D4" s="4">
        <v>104.9</v>
      </c>
      <c r="E4" s="4">
        <v>131.13</v>
      </c>
      <c r="F4" s="6">
        <f t="shared" ref="F4:F16" si="1">SUM(C4:E4)</f>
        <v>311.89</v>
      </c>
      <c r="G4" s="4">
        <v>104.9</v>
      </c>
      <c r="H4" s="4">
        <v>104.9</v>
      </c>
      <c r="I4" s="4">
        <v>144.24</v>
      </c>
      <c r="J4" s="6">
        <f>SUM(G4:I4)</f>
        <v>354.04</v>
      </c>
      <c r="K4" s="4">
        <v>157.35</v>
      </c>
      <c r="L4" s="4">
        <v>183.58</v>
      </c>
      <c r="M4" s="4"/>
      <c r="N4" s="10">
        <f>SUM(K4:M4)</f>
        <v>340.93</v>
      </c>
    </row>
    <row r="5" spans="1:14" x14ac:dyDescent="0.3">
      <c r="A5" t="s">
        <v>104</v>
      </c>
      <c r="B5" s="5">
        <f t="shared" si="0"/>
        <v>796.11000000000013</v>
      </c>
      <c r="C5" s="4">
        <v>50.58</v>
      </c>
      <c r="D5" s="4">
        <v>52.45</v>
      </c>
      <c r="E5" s="4">
        <v>65.56</v>
      </c>
      <c r="F5" s="7">
        <f t="shared" si="1"/>
        <v>168.59</v>
      </c>
      <c r="G5" s="4">
        <v>52.45</v>
      </c>
      <c r="H5" s="4">
        <v>65.56</v>
      </c>
      <c r="I5" s="4">
        <v>52.45</v>
      </c>
      <c r="J5" s="7">
        <f t="shared" ref="J5:J27" si="2">SUM(G5:I5)</f>
        <v>170.46</v>
      </c>
      <c r="K5" s="4">
        <v>52.45</v>
      </c>
      <c r="L5" s="4">
        <v>65.56</v>
      </c>
      <c r="M5" s="4"/>
      <c r="N5" s="11">
        <f t="shared" ref="N5:N27" si="3">SUM(K5:M5)</f>
        <v>118.01</v>
      </c>
    </row>
    <row r="6" spans="1:14" x14ac:dyDescent="0.3">
      <c r="A6" t="s">
        <v>105</v>
      </c>
      <c r="B6" s="5">
        <f t="shared" si="0"/>
        <v>1592.25</v>
      </c>
      <c r="C6" s="4">
        <v>101.15</v>
      </c>
      <c r="D6" s="4">
        <v>104.9</v>
      </c>
      <c r="E6" s="4">
        <v>131.13</v>
      </c>
      <c r="F6" s="7">
        <f t="shared" si="1"/>
        <v>337.18</v>
      </c>
      <c r="G6" s="4">
        <v>104.9</v>
      </c>
      <c r="H6" s="4">
        <v>131.13</v>
      </c>
      <c r="I6" s="4">
        <v>104.9</v>
      </c>
      <c r="J6" s="7">
        <f t="shared" si="2"/>
        <v>340.93</v>
      </c>
      <c r="K6" s="4">
        <v>104.9</v>
      </c>
      <c r="L6" s="4">
        <v>131.13</v>
      </c>
      <c r="M6" s="4"/>
      <c r="N6" s="11">
        <f t="shared" si="3"/>
        <v>236.03</v>
      </c>
    </row>
    <row r="7" spans="1:14" x14ac:dyDescent="0.3">
      <c r="A7" t="s">
        <v>106</v>
      </c>
      <c r="B7" s="5">
        <f t="shared" si="0"/>
        <v>796.11000000000013</v>
      </c>
      <c r="C7" s="4">
        <v>50.58</v>
      </c>
      <c r="D7" s="4">
        <v>52.45</v>
      </c>
      <c r="E7" s="4">
        <v>65.56</v>
      </c>
      <c r="F7" s="7">
        <f t="shared" si="1"/>
        <v>168.59</v>
      </c>
      <c r="G7" s="4">
        <v>52.45</v>
      </c>
      <c r="H7" s="4">
        <v>65.56</v>
      </c>
      <c r="I7" s="4">
        <v>52.45</v>
      </c>
      <c r="J7" s="7">
        <f t="shared" si="2"/>
        <v>170.46</v>
      </c>
      <c r="K7" s="4">
        <v>52.45</v>
      </c>
      <c r="L7" s="4">
        <v>65.56</v>
      </c>
      <c r="M7" s="4"/>
      <c r="N7" s="11">
        <f t="shared" si="3"/>
        <v>118.01</v>
      </c>
    </row>
    <row r="8" spans="1:14" x14ac:dyDescent="0.3">
      <c r="A8" t="s">
        <v>107</v>
      </c>
      <c r="B8" s="5">
        <f t="shared" si="0"/>
        <v>1932.2299999999998</v>
      </c>
      <c r="C8" s="4">
        <v>113.8</v>
      </c>
      <c r="D8" s="4">
        <v>104.9</v>
      </c>
      <c r="E8" s="4">
        <v>118.01</v>
      </c>
      <c r="F8" s="7">
        <f t="shared" si="1"/>
        <v>336.71</v>
      </c>
      <c r="G8" s="4">
        <v>104.9</v>
      </c>
      <c r="H8" s="4">
        <v>118.01</v>
      </c>
      <c r="I8" s="4">
        <v>170.47</v>
      </c>
      <c r="J8" s="7">
        <f t="shared" si="2"/>
        <v>393.38</v>
      </c>
      <c r="K8" s="4">
        <v>209.8</v>
      </c>
      <c r="L8" s="4">
        <v>262.25</v>
      </c>
      <c r="M8" s="4"/>
      <c r="N8" s="11">
        <f t="shared" si="3"/>
        <v>472.05</v>
      </c>
    </row>
    <row r="9" spans="1:14" x14ac:dyDescent="0.3">
      <c r="A9" t="s">
        <v>108</v>
      </c>
      <c r="B9" s="5">
        <f t="shared" si="0"/>
        <v>1232.6099999999999</v>
      </c>
      <c r="C9" s="4">
        <v>0</v>
      </c>
      <c r="D9" s="4">
        <v>0</v>
      </c>
      <c r="E9" s="4">
        <v>26.23</v>
      </c>
      <c r="F9" s="7">
        <f t="shared" si="1"/>
        <v>26.23</v>
      </c>
      <c r="G9" s="4">
        <v>91.79</v>
      </c>
      <c r="H9" s="4">
        <v>104.9</v>
      </c>
      <c r="I9" s="4">
        <v>170.47</v>
      </c>
      <c r="J9" s="7">
        <f t="shared" si="2"/>
        <v>367.15999999999997</v>
      </c>
      <c r="K9" s="4">
        <v>209.8</v>
      </c>
      <c r="L9" s="4">
        <v>236.03</v>
      </c>
      <c r="M9" s="4"/>
      <c r="N9" s="11">
        <f t="shared" si="3"/>
        <v>445.83000000000004</v>
      </c>
    </row>
    <row r="10" spans="1:14" x14ac:dyDescent="0.3">
      <c r="A10" t="s">
        <v>109</v>
      </c>
      <c r="B10" s="5">
        <f t="shared" si="0"/>
        <v>7769.32</v>
      </c>
      <c r="C10" s="4">
        <v>442.54</v>
      </c>
      <c r="D10" s="4">
        <v>524.51</v>
      </c>
      <c r="E10" s="4">
        <v>655.64</v>
      </c>
      <c r="F10" s="7">
        <f t="shared" si="1"/>
        <v>1622.69</v>
      </c>
      <c r="G10" s="4">
        <v>524.53</v>
      </c>
      <c r="H10" s="4">
        <v>590.08000000000004</v>
      </c>
      <c r="I10" s="4">
        <v>590.07000000000005</v>
      </c>
      <c r="J10" s="7">
        <f t="shared" si="2"/>
        <v>1704.6800000000003</v>
      </c>
      <c r="K10" s="4">
        <v>524.51</v>
      </c>
      <c r="L10" s="4">
        <v>590.07000000000005</v>
      </c>
      <c r="M10" s="4"/>
      <c r="N10" s="11">
        <f t="shared" si="3"/>
        <v>1114.58</v>
      </c>
    </row>
    <row r="11" spans="1:14" x14ac:dyDescent="0.3">
      <c r="A11" t="s">
        <v>110</v>
      </c>
      <c r="B11" s="5">
        <f t="shared" si="0"/>
        <v>860.75</v>
      </c>
      <c r="C11" s="4">
        <v>63.22</v>
      </c>
      <c r="D11" s="4">
        <v>52.45</v>
      </c>
      <c r="E11" s="4">
        <v>52.45</v>
      </c>
      <c r="F11" s="7">
        <f t="shared" si="1"/>
        <v>168.12</v>
      </c>
      <c r="G11" s="4">
        <v>52.45</v>
      </c>
      <c r="H11" s="4">
        <v>65.56</v>
      </c>
      <c r="I11" s="4">
        <v>52.45</v>
      </c>
      <c r="J11" s="7">
        <f t="shared" si="2"/>
        <v>170.46</v>
      </c>
      <c r="K11" s="4">
        <v>52.46</v>
      </c>
      <c r="L11" s="4">
        <v>131.13</v>
      </c>
      <c r="M11" s="4"/>
      <c r="N11" s="11">
        <f t="shared" si="3"/>
        <v>183.59</v>
      </c>
    </row>
    <row r="12" spans="1:14" x14ac:dyDescent="0.3">
      <c r="A12" t="s">
        <v>111</v>
      </c>
      <c r="B12" s="5">
        <f t="shared" si="0"/>
        <v>7502.380000000001</v>
      </c>
      <c r="C12" s="4">
        <v>505.74</v>
      </c>
      <c r="D12" s="4">
        <v>524.53</v>
      </c>
      <c r="E12" s="4">
        <v>655.65</v>
      </c>
      <c r="F12" s="7">
        <f t="shared" si="1"/>
        <v>1685.92</v>
      </c>
      <c r="G12" s="4">
        <v>458.94</v>
      </c>
      <c r="H12" s="4">
        <v>458.94</v>
      </c>
      <c r="I12" s="4">
        <v>590.05999999999995</v>
      </c>
      <c r="J12" s="7">
        <f t="shared" si="2"/>
        <v>1507.94</v>
      </c>
      <c r="K12" s="4">
        <v>524.55999999999995</v>
      </c>
      <c r="L12" s="4">
        <v>590.1</v>
      </c>
      <c r="M12" s="4"/>
      <c r="N12" s="11">
        <f t="shared" si="3"/>
        <v>1114.6599999999999</v>
      </c>
    </row>
    <row r="13" spans="1:14" x14ac:dyDescent="0.3">
      <c r="A13" t="s">
        <v>112</v>
      </c>
      <c r="B13" s="5">
        <f t="shared" si="0"/>
        <v>2385.54</v>
      </c>
      <c r="C13" s="4">
        <v>189.66</v>
      </c>
      <c r="D13" s="4">
        <v>157.35</v>
      </c>
      <c r="E13" s="4">
        <v>157.35</v>
      </c>
      <c r="F13" s="7">
        <f t="shared" si="1"/>
        <v>504.36</v>
      </c>
      <c r="G13" s="4">
        <v>157.35</v>
      </c>
      <c r="H13" s="4">
        <v>196.69</v>
      </c>
      <c r="I13" s="4">
        <v>157.35</v>
      </c>
      <c r="J13" s="7">
        <f t="shared" si="2"/>
        <v>511.39</v>
      </c>
      <c r="K13" s="4">
        <v>157.35</v>
      </c>
      <c r="L13" s="4">
        <v>196.69</v>
      </c>
      <c r="M13" s="4"/>
      <c r="N13" s="11">
        <f t="shared" si="3"/>
        <v>354.03999999999996</v>
      </c>
    </row>
    <row r="14" spans="1:14" x14ac:dyDescent="0.3">
      <c r="A14" t="s">
        <v>113</v>
      </c>
      <c r="B14" s="5">
        <f t="shared" si="0"/>
        <v>6312.83</v>
      </c>
      <c r="C14" s="4">
        <v>455.18</v>
      </c>
      <c r="D14" s="4">
        <v>419.61</v>
      </c>
      <c r="E14" s="4">
        <v>472.06</v>
      </c>
      <c r="F14" s="7">
        <f t="shared" si="1"/>
        <v>1346.85</v>
      </c>
      <c r="G14" s="4">
        <v>419.61</v>
      </c>
      <c r="H14" s="4">
        <v>472.06</v>
      </c>
      <c r="I14" s="4">
        <v>472.06</v>
      </c>
      <c r="J14" s="7">
        <f t="shared" si="2"/>
        <v>1363.73</v>
      </c>
      <c r="K14" s="4">
        <v>419.61</v>
      </c>
      <c r="L14" s="4">
        <v>472.06</v>
      </c>
      <c r="M14" s="4"/>
      <c r="N14" s="11">
        <f t="shared" si="3"/>
        <v>891.67000000000007</v>
      </c>
    </row>
    <row r="15" spans="1:14" x14ac:dyDescent="0.3">
      <c r="A15" t="s">
        <v>114</v>
      </c>
      <c r="B15" s="5">
        <f t="shared" si="0"/>
        <v>2948.4500000000003</v>
      </c>
      <c r="C15" s="4">
        <v>202.3</v>
      </c>
      <c r="D15" s="4">
        <v>209.8</v>
      </c>
      <c r="E15" s="4">
        <v>262.25</v>
      </c>
      <c r="F15" s="7">
        <f t="shared" si="1"/>
        <v>674.35</v>
      </c>
      <c r="G15" s="4">
        <v>183.58</v>
      </c>
      <c r="H15" s="4">
        <v>183.58</v>
      </c>
      <c r="I15" s="4">
        <v>209.8</v>
      </c>
      <c r="J15" s="7">
        <f t="shared" si="2"/>
        <v>576.96</v>
      </c>
      <c r="K15" s="4">
        <v>209.8</v>
      </c>
      <c r="L15" s="4">
        <v>236.03</v>
      </c>
      <c r="M15" s="4"/>
      <c r="N15" s="11">
        <f t="shared" si="3"/>
        <v>445.83000000000004</v>
      </c>
    </row>
    <row r="16" spans="1:14" x14ac:dyDescent="0.3">
      <c r="A16" t="s">
        <v>115</v>
      </c>
      <c r="B16" s="5">
        <f t="shared" si="0"/>
        <v>3901.64</v>
      </c>
      <c r="C16" s="4">
        <v>252.88</v>
      </c>
      <c r="D16" s="4">
        <v>262.25</v>
      </c>
      <c r="E16" s="4">
        <v>327.82</v>
      </c>
      <c r="F16" s="7">
        <f t="shared" si="1"/>
        <v>842.95</v>
      </c>
      <c r="G16" s="4">
        <v>262.25</v>
      </c>
      <c r="H16" s="4">
        <v>275.37</v>
      </c>
      <c r="I16" s="4">
        <v>288.48</v>
      </c>
      <c r="J16" s="7">
        <f t="shared" si="2"/>
        <v>826.1</v>
      </c>
      <c r="K16" s="4">
        <v>262.25</v>
      </c>
      <c r="L16" s="4">
        <v>301.29000000000002</v>
      </c>
      <c r="M16" s="4"/>
      <c r="N16" s="11">
        <f t="shared" si="3"/>
        <v>563.54</v>
      </c>
    </row>
    <row r="17" spans="1:14" x14ac:dyDescent="0.3">
      <c r="A17" t="s">
        <v>116</v>
      </c>
      <c r="B17" s="5">
        <f t="shared" si="0"/>
        <v>2404.29</v>
      </c>
      <c r="C17" s="4">
        <v>113.8</v>
      </c>
      <c r="D17" s="4">
        <v>104.9</v>
      </c>
      <c r="E17" s="4">
        <v>118.01</v>
      </c>
      <c r="F17" s="7">
        <f t="shared" ref="F17:F27" si="4">SUM(C17:E17)</f>
        <v>336.71</v>
      </c>
      <c r="G17" s="4">
        <v>209.8</v>
      </c>
      <c r="H17" s="4">
        <v>183.58</v>
      </c>
      <c r="I17" s="4">
        <v>236.03</v>
      </c>
      <c r="J17" s="7">
        <f t="shared" si="2"/>
        <v>629.41</v>
      </c>
      <c r="K17" s="4">
        <v>209.8</v>
      </c>
      <c r="L17" s="4">
        <v>262.25</v>
      </c>
      <c r="M17" s="4"/>
      <c r="N17" s="11">
        <f t="shared" si="3"/>
        <v>472.05</v>
      </c>
    </row>
    <row r="18" spans="1:14" x14ac:dyDescent="0.3">
      <c r="A18" t="s">
        <v>117</v>
      </c>
      <c r="B18" s="5">
        <f t="shared" si="0"/>
        <v>2404.29</v>
      </c>
      <c r="C18" s="4">
        <v>113.8</v>
      </c>
      <c r="D18" s="4">
        <v>104.9</v>
      </c>
      <c r="E18" s="4">
        <v>118.01</v>
      </c>
      <c r="F18" s="7">
        <f t="shared" si="4"/>
        <v>336.71</v>
      </c>
      <c r="G18" s="4">
        <v>209.8</v>
      </c>
      <c r="H18" s="4">
        <v>183.58</v>
      </c>
      <c r="I18" s="4">
        <v>236.03</v>
      </c>
      <c r="J18" s="7">
        <f t="shared" si="2"/>
        <v>629.41</v>
      </c>
      <c r="K18" s="4">
        <v>209.8</v>
      </c>
      <c r="L18" s="4">
        <v>262.25</v>
      </c>
      <c r="M18" s="4"/>
      <c r="N18" s="11">
        <f t="shared" si="3"/>
        <v>472.05</v>
      </c>
    </row>
    <row r="19" spans="1:14" x14ac:dyDescent="0.3">
      <c r="A19" t="s">
        <v>118</v>
      </c>
      <c r="B19" s="5">
        <f t="shared" ref="B19:B26" si="5">SUM(C19:L19)</f>
        <v>2404.29</v>
      </c>
      <c r="C19" s="4">
        <v>113.8</v>
      </c>
      <c r="D19" s="4">
        <v>104.9</v>
      </c>
      <c r="E19" s="4">
        <v>118.01</v>
      </c>
      <c r="F19" s="7">
        <f t="shared" si="4"/>
        <v>336.71</v>
      </c>
      <c r="G19" s="4">
        <v>209.8</v>
      </c>
      <c r="H19" s="4">
        <v>183.58</v>
      </c>
      <c r="I19" s="4">
        <v>236.03</v>
      </c>
      <c r="J19" s="7">
        <f t="shared" si="2"/>
        <v>629.41</v>
      </c>
      <c r="K19" s="4">
        <v>209.8</v>
      </c>
      <c r="L19" s="4">
        <v>262.25</v>
      </c>
      <c r="M19" s="4"/>
      <c r="N19" s="11">
        <f t="shared" si="3"/>
        <v>472.05</v>
      </c>
    </row>
    <row r="20" spans="1:14" x14ac:dyDescent="0.3">
      <c r="A20" t="s">
        <v>119</v>
      </c>
      <c r="B20" s="5">
        <f t="shared" si="5"/>
        <v>1789.9199999999998</v>
      </c>
      <c r="C20" s="4">
        <v>88.51</v>
      </c>
      <c r="D20" s="4">
        <v>78.680000000000007</v>
      </c>
      <c r="E20" s="4">
        <v>78.680000000000007</v>
      </c>
      <c r="F20" s="7">
        <f t="shared" si="4"/>
        <v>245.87</v>
      </c>
      <c r="G20" s="4">
        <v>157.35</v>
      </c>
      <c r="H20" s="4">
        <v>137.69</v>
      </c>
      <c r="I20" s="4">
        <v>177.03</v>
      </c>
      <c r="J20" s="7">
        <f t="shared" si="2"/>
        <v>472.06999999999994</v>
      </c>
      <c r="K20" s="4">
        <v>157.35</v>
      </c>
      <c r="L20" s="4">
        <v>196.69</v>
      </c>
      <c r="M20" s="4"/>
      <c r="N20" s="11">
        <f t="shared" si="3"/>
        <v>354.03999999999996</v>
      </c>
    </row>
    <row r="21" spans="1:14" x14ac:dyDescent="0.3">
      <c r="A21" t="s">
        <v>120</v>
      </c>
      <c r="B21" s="5">
        <f t="shared" si="5"/>
        <v>809.22</v>
      </c>
      <c r="C21" s="4">
        <v>50.58</v>
      </c>
      <c r="D21" s="4">
        <v>52.45</v>
      </c>
      <c r="E21" s="4">
        <v>65.56</v>
      </c>
      <c r="F21" s="7">
        <f t="shared" si="4"/>
        <v>168.59</v>
      </c>
      <c r="G21" s="4">
        <v>52.45</v>
      </c>
      <c r="H21" s="4">
        <v>65.56</v>
      </c>
      <c r="I21" s="4">
        <v>52.45</v>
      </c>
      <c r="J21" s="7">
        <f t="shared" si="2"/>
        <v>170.46</v>
      </c>
      <c r="K21" s="4">
        <v>65.56</v>
      </c>
      <c r="L21" s="4">
        <v>65.56</v>
      </c>
      <c r="M21" s="4"/>
      <c r="N21" s="11">
        <f t="shared" si="3"/>
        <v>131.12</v>
      </c>
    </row>
    <row r="22" spans="1:14" x14ac:dyDescent="0.3">
      <c r="A22" t="s">
        <v>121</v>
      </c>
      <c r="B22" s="5">
        <f t="shared" si="5"/>
        <v>795.18000000000006</v>
      </c>
      <c r="C22" s="4">
        <v>63.22</v>
      </c>
      <c r="D22" s="4">
        <v>52.45</v>
      </c>
      <c r="E22" s="4">
        <v>52.45</v>
      </c>
      <c r="F22" s="7">
        <f t="shared" si="4"/>
        <v>168.12</v>
      </c>
      <c r="G22" s="4">
        <v>52.45</v>
      </c>
      <c r="H22" s="4">
        <v>65.56</v>
      </c>
      <c r="I22" s="4">
        <v>52.45</v>
      </c>
      <c r="J22" s="7">
        <f t="shared" si="2"/>
        <v>170.46</v>
      </c>
      <c r="K22" s="4">
        <v>52.46</v>
      </c>
      <c r="L22" s="4">
        <v>65.56</v>
      </c>
      <c r="M22" s="4"/>
      <c r="N22" s="11">
        <f t="shared" si="3"/>
        <v>118.02000000000001</v>
      </c>
    </row>
    <row r="23" spans="1:14" x14ac:dyDescent="0.3">
      <c r="A23" t="s">
        <v>122</v>
      </c>
      <c r="B23" s="5">
        <f t="shared" si="5"/>
        <v>1789.9199999999998</v>
      </c>
      <c r="C23" s="4">
        <v>88.51</v>
      </c>
      <c r="D23" s="4">
        <v>78.680000000000007</v>
      </c>
      <c r="E23" s="4">
        <v>78.680000000000007</v>
      </c>
      <c r="F23" s="7">
        <f t="shared" si="4"/>
        <v>245.87</v>
      </c>
      <c r="G23" s="4">
        <v>157.35</v>
      </c>
      <c r="H23" s="4">
        <v>137.69</v>
      </c>
      <c r="I23" s="4">
        <v>177.03</v>
      </c>
      <c r="J23" s="7">
        <f t="shared" si="2"/>
        <v>472.06999999999994</v>
      </c>
      <c r="K23" s="4">
        <v>157.35</v>
      </c>
      <c r="L23" s="4">
        <v>196.69</v>
      </c>
      <c r="M23" s="4"/>
      <c r="N23" s="11">
        <f t="shared" si="3"/>
        <v>354.03999999999996</v>
      </c>
    </row>
    <row r="24" spans="1:14" x14ac:dyDescent="0.3">
      <c r="A24" t="s">
        <v>123</v>
      </c>
      <c r="B24" s="5">
        <f t="shared" si="5"/>
        <v>716.51</v>
      </c>
      <c r="C24" s="4">
        <v>63.22</v>
      </c>
      <c r="D24" s="4">
        <v>52.45</v>
      </c>
      <c r="E24" s="4">
        <v>52.45</v>
      </c>
      <c r="F24" s="7">
        <f t="shared" si="4"/>
        <v>168.12</v>
      </c>
      <c r="G24" s="4">
        <v>39.340000000000003</v>
      </c>
      <c r="H24" s="4">
        <v>39.340000000000003</v>
      </c>
      <c r="I24" s="4">
        <v>52.45</v>
      </c>
      <c r="J24" s="7">
        <f t="shared" si="2"/>
        <v>131.13</v>
      </c>
      <c r="K24" s="4">
        <v>52.45</v>
      </c>
      <c r="L24" s="4">
        <v>65.56</v>
      </c>
      <c r="M24" s="4"/>
      <c r="N24" s="11">
        <f t="shared" si="3"/>
        <v>118.01</v>
      </c>
    </row>
    <row r="25" spans="1:14" x14ac:dyDescent="0.3">
      <c r="A25" t="s">
        <v>124</v>
      </c>
      <c r="B25" s="5">
        <f t="shared" si="5"/>
        <v>4800.1400000000003</v>
      </c>
      <c r="C25" s="4">
        <v>341.39</v>
      </c>
      <c r="D25" s="4">
        <v>314.7</v>
      </c>
      <c r="E25" s="4">
        <v>354.04</v>
      </c>
      <c r="F25" s="7">
        <f t="shared" si="4"/>
        <v>1010.1299999999999</v>
      </c>
      <c r="G25" s="4">
        <v>327.82</v>
      </c>
      <c r="H25" s="4">
        <v>354.04</v>
      </c>
      <c r="I25" s="4">
        <v>354.04</v>
      </c>
      <c r="J25" s="7">
        <f t="shared" si="2"/>
        <v>1035.9000000000001</v>
      </c>
      <c r="K25" s="4">
        <v>314.7</v>
      </c>
      <c r="L25" s="4">
        <v>393.38</v>
      </c>
      <c r="M25" s="4"/>
      <c r="N25" s="11">
        <f t="shared" si="3"/>
        <v>708.07999999999993</v>
      </c>
    </row>
    <row r="26" spans="1:14" x14ac:dyDescent="0.3">
      <c r="A26" t="s">
        <v>125</v>
      </c>
      <c r="B26" s="5">
        <f t="shared" si="5"/>
        <v>1140.8</v>
      </c>
      <c r="C26" s="4">
        <v>0</v>
      </c>
      <c r="D26" s="4">
        <v>0</v>
      </c>
      <c r="E26" s="4">
        <v>0</v>
      </c>
      <c r="F26" s="7">
        <f t="shared" si="4"/>
        <v>0</v>
      </c>
      <c r="G26" s="4">
        <v>0</v>
      </c>
      <c r="H26" s="4">
        <v>0</v>
      </c>
      <c r="I26" s="4">
        <v>236.03</v>
      </c>
      <c r="J26" s="7">
        <f t="shared" si="2"/>
        <v>236.03</v>
      </c>
      <c r="K26" s="4">
        <v>314.7</v>
      </c>
      <c r="L26" s="4">
        <v>354.04</v>
      </c>
      <c r="M26" s="4"/>
      <c r="N26" s="11">
        <f t="shared" si="3"/>
        <v>668.74</v>
      </c>
    </row>
    <row r="27" spans="1:14" x14ac:dyDescent="0.3">
      <c r="A27" t="s">
        <v>126</v>
      </c>
      <c r="B27" s="5">
        <f>SUM(C27:L27)</f>
        <v>3053.3500000000004</v>
      </c>
      <c r="C27" s="4">
        <v>202.3</v>
      </c>
      <c r="D27" s="4">
        <v>209.8</v>
      </c>
      <c r="E27" s="4">
        <v>262.25</v>
      </c>
      <c r="F27" s="8">
        <f t="shared" si="4"/>
        <v>674.35</v>
      </c>
      <c r="G27" s="4">
        <v>209.8</v>
      </c>
      <c r="H27" s="4">
        <v>183.58</v>
      </c>
      <c r="I27" s="4">
        <v>236.03</v>
      </c>
      <c r="J27" s="8">
        <f t="shared" si="2"/>
        <v>629.41</v>
      </c>
      <c r="K27" s="4">
        <v>209.8</v>
      </c>
      <c r="L27" s="4">
        <v>236.03</v>
      </c>
      <c r="M27" s="4"/>
      <c r="N27" s="11">
        <f t="shared" si="3"/>
        <v>445.83000000000004</v>
      </c>
    </row>
    <row r="28" spans="1:14" x14ac:dyDescent="0.3">
      <c r="C28" s="4"/>
      <c r="D28" s="4"/>
      <c r="E28" s="4"/>
      <c r="F28" s="4">
        <f>SUM(F4:F27)</f>
        <v>11885.61</v>
      </c>
      <c r="G28" s="4"/>
      <c r="H28" s="4"/>
      <c r="I28" s="4"/>
      <c r="J28" s="4">
        <f>SUM(J4:J27)</f>
        <v>13663.449999999997</v>
      </c>
      <c r="K28" s="4"/>
      <c r="L28" s="4"/>
      <c r="M28" s="4"/>
      <c r="N28" s="4">
        <f>SUM(N4:N27)</f>
        <v>10712.800000000003</v>
      </c>
    </row>
    <row r="29" spans="1:14" x14ac:dyDescent="0.3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4" x14ac:dyDescent="0.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4" x14ac:dyDescent="0.3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4" x14ac:dyDescent="0.3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3:13" x14ac:dyDescent="0.3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3:13" x14ac:dyDescent="0.3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3:13" x14ac:dyDescent="0.3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3:13" x14ac:dyDescent="0.3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3:13" x14ac:dyDescent="0.3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3:13" x14ac:dyDescent="0.3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3:13" x14ac:dyDescent="0.3"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3:13" x14ac:dyDescent="0.3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</sheetData>
  <sheetProtection algorithmName="SHA-512" hashValue="aUIZmyIORox2DNIn6x12oF3yIkmAt+43AKji3up8SY6fmz58JXe3h7flZJsEe9aOqkhh1TbznnnJyvbvJp80pQ==" saltValue="8PmmwcNp6Jw4WnxY9e48qQ==" spinCount="100000" sheet="1" objects="1" scenarios="1"/>
  <autoFilter ref="A3:A27" xr:uid="{3D85C8A7-0C41-43DF-B2B4-3EBD596BD6C6}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3AC43-CFE2-416F-81E4-7247C9169B36}">
  <dimension ref="A1:D14"/>
  <sheetViews>
    <sheetView tabSelected="1" workbookViewId="0">
      <selection activeCell="C14" sqref="C14"/>
    </sheetView>
  </sheetViews>
  <sheetFormatPr defaultRowHeight="14.4" x14ac:dyDescent="0.3"/>
  <cols>
    <col min="2" max="3" width="14.6640625" customWidth="1"/>
    <col min="4" max="4" width="16.88671875" customWidth="1"/>
  </cols>
  <sheetData>
    <row r="1" spans="1:4" x14ac:dyDescent="0.3">
      <c r="A1" s="26" t="s">
        <v>127</v>
      </c>
    </row>
    <row r="2" spans="1:4" x14ac:dyDescent="0.3">
      <c r="B2" t="s">
        <v>128</v>
      </c>
      <c r="C2" t="s">
        <v>129</v>
      </c>
      <c r="D2" t="s">
        <v>130</v>
      </c>
    </row>
    <row r="3" spans="1:4" x14ac:dyDescent="0.3">
      <c r="A3" s="17">
        <v>44562</v>
      </c>
      <c r="B3" s="32">
        <v>62</v>
      </c>
      <c r="C3" s="4">
        <v>177.3</v>
      </c>
      <c r="D3" s="4">
        <v>2.8596774193548389</v>
      </c>
    </row>
    <row r="4" spans="1:4" x14ac:dyDescent="0.3">
      <c r="A4" s="17">
        <v>44593</v>
      </c>
      <c r="B4" s="32">
        <v>87</v>
      </c>
      <c r="C4" s="4">
        <v>241.37</v>
      </c>
      <c r="D4" s="4">
        <v>2.7743678160919543</v>
      </c>
    </row>
    <row r="5" spans="1:4" x14ac:dyDescent="0.3">
      <c r="A5" s="17">
        <v>44621</v>
      </c>
      <c r="B5" s="32">
        <v>116</v>
      </c>
      <c r="C5" s="4">
        <v>331.35</v>
      </c>
      <c r="D5" s="4">
        <v>2.8564655172413795</v>
      </c>
    </row>
    <row r="6" spans="1:4" x14ac:dyDescent="0.3">
      <c r="A6" s="17">
        <v>44652</v>
      </c>
      <c r="B6" s="32">
        <v>134</v>
      </c>
      <c r="C6" s="4">
        <v>372.35</v>
      </c>
      <c r="D6" s="4">
        <v>2.7787313432835821</v>
      </c>
    </row>
    <row r="7" spans="1:4" x14ac:dyDescent="0.3">
      <c r="A7" s="17">
        <v>44682</v>
      </c>
      <c r="B7" s="32">
        <v>132</v>
      </c>
      <c r="C7" s="4">
        <v>385.75</v>
      </c>
      <c r="D7" s="4">
        <v>2.9223484848484849</v>
      </c>
    </row>
    <row r="8" spans="1:4" x14ac:dyDescent="0.3">
      <c r="A8" s="17">
        <v>44713</v>
      </c>
      <c r="B8" s="32">
        <v>159</v>
      </c>
      <c r="C8" s="4">
        <v>412.29</v>
      </c>
      <c r="D8" s="4">
        <v>2.5930188679245285</v>
      </c>
    </row>
    <row r="9" spans="1:4" x14ac:dyDescent="0.3">
      <c r="A9" s="17">
        <v>44743</v>
      </c>
      <c r="B9" s="32">
        <v>100</v>
      </c>
      <c r="C9" s="4">
        <v>265.35000000000002</v>
      </c>
      <c r="D9" s="4">
        <v>2.6535000000000002</v>
      </c>
    </row>
    <row r="10" spans="1:4" x14ac:dyDescent="0.3">
      <c r="A10" s="17">
        <v>44774</v>
      </c>
      <c r="B10" s="32">
        <v>150</v>
      </c>
      <c r="C10" s="4">
        <v>402.85</v>
      </c>
      <c r="D10" s="4">
        <v>2.6856666666666666</v>
      </c>
    </row>
    <row r="11" spans="1:4" x14ac:dyDescent="0.3">
      <c r="A11" s="17">
        <v>44805</v>
      </c>
      <c r="B11" s="32">
        <v>163</v>
      </c>
      <c r="C11" s="4">
        <v>427.38</v>
      </c>
      <c r="D11" s="4">
        <v>2.621963190184049</v>
      </c>
    </row>
    <row r="12" spans="1:4" x14ac:dyDescent="0.3">
      <c r="A12" s="17"/>
    </row>
    <row r="13" spans="1:4" x14ac:dyDescent="0.3">
      <c r="A13" s="17"/>
    </row>
    <row r="14" spans="1:4" x14ac:dyDescent="0.3">
      <c r="A14" s="17"/>
    </row>
  </sheetData>
  <sheetProtection algorithmName="SHA-512" hashValue="QExq3hM5UelBYI0pnXYGZqyIVIcW8p6L/kkXCQo+NJunJxFAulv0GYURPs1Qp/6kmJ2COPuhj5ZmypooGPemag==" saltValue="wbjEsw3380Sfe5suzXVFr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6" ma:contentTypeDescription="Een nieuw document maken." ma:contentTypeScope="" ma:versionID="9d8e681139cb7405db8dabcf6b6b5f03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db457b680d7261ac1f421cb7eb9e20dd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137040-c6d7-479a-9ab6-27b92f9efa83" xsi:nil="true"/>
    <lcf76f155ced4ddcb4097134ff3c332f xmlns="5c623482-512b-4ced-b808-b2cf290e27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AB46D2EDA091494DBD4F1D530AFFEBDA" ma:contentTypeVersion="9" ma:contentTypeDescription=" " ma:contentTypeScope="" ma:versionID="37ffaa1d968d6a8b4b05c70c9c89a6a6">
  <xsd:schema xmlns:xsd="http://www.w3.org/2001/XMLSchema" xmlns:xs="http://www.w3.org/2001/XMLSchema" xmlns:p="http://schemas.microsoft.com/office/2006/metadata/properties" xmlns:ns2="aa043340-b04d-48fe-8b40-2ecb92ae6187" xmlns:ns3="2f6a910d-138e-42c1-8e8a-320c1b7cf3f7" xmlns:ns5="40145e6c-315e-4a25-8122-34cf0e99128f" targetNamespace="http://schemas.microsoft.com/office/2006/metadata/properties" ma:root="true" ma:fieldsID="d51c0871b33930283185e3a2b62e8456" ns2:_="" ns3:_="" ns5:_="">
    <xsd:import namespace="aa043340-b04d-48fe-8b40-2ecb92ae6187"/>
    <xsd:import namespace="2f6a910d-138e-42c1-8e8a-320c1b7cf3f7"/>
    <xsd:import namespace="40145e6c-315e-4a25-8122-34cf0e9912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43340-b04d-48fe-8b40-2ecb92ae618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3;#Team|c614ed86-6527-4042-aa9d-da80e2b69463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e1af0e00-ee3c-460a-a32d-4e865da4500b}" ma:internalName="TaxCatchAll" ma:showField="CatchAllData" ma:web="aa043340-b04d-48fe-8b40-2ecb92ae6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e1af0e00-ee3c-460a-a32d-4e865da4500b}" ma:internalName="TaxCatchAllLabel" ma:readOnly="true" ma:showField="CatchAllDataLabel" ma:web="aa043340-b04d-48fe-8b40-2ecb92ae6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Aanbesteding Catering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93671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45e6c-315e-4a25-8122-34cf0e9912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B95411-13ED-4FD0-BF19-F3B0DF8F0BFD}"/>
</file>

<file path=customXml/itemProps2.xml><?xml version="1.0" encoding="utf-8"?>
<ds:datastoreItem xmlns:ds="http://schemas.openxmlformats.org/officeDocument/2006/customXml" ds:itemID="{AEB74402-6B1C-46F2-B57C-B1AC5B73B82D}">
  <ds:schemaRefs>
    <ds:schemaRef ds:uri="http://schemas.microsoft.com/office/infopath/2007/PartnerControls"/>
    <ds:schemaRef ds:uri="5c623482-512b-4ced-b808-b2cf290e27e6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d137040-c6d7-479a-9ab6-27b92f9efa83"/>
    <ds:schemaRef ds:uri="http://www.w3.org/XML/1998/namespace"/>
    <ds:schemaRef ds:uri="http://purl.org/dc/dcmitype/"/>
    <ds:schemaRef ds:uri="aa043340-b04d-48fe-8b40-2ecb92ae6187"/>
    <ds:schemaRef ds:uri="2f6a910d-138e-42c1-8e8a-320c1b7cf3f7"/>
  </ds:schemaRefs>
</ds:datastoreItem>
</file>

<file path=customXml/itemProps3.xml><?xml version="1.0" encoding="utf-8"?>
<ds:datastoreItem xmlns:ds="http://schemas.openxmlformats.org/officeDocument/2006/customXml" ds:itemID="{70C00E93-19C5-4AE5-B407-DD2E5AA65DD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11BA37B-6CEE-4726-ADA8-BAEF8F095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043340-b04d-48fe-8b40-2ecb92ae6187"/>
    <ds:schemaRef ds:uri="2f6a910d-138e-42c1-8e8a-320c1b7cf3f7"/>
    <ds:schemaRef ds:uri="40145e6c-315e-4a25-8122-34cf0e9912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Paragraaf 1.16 tabel 2022</vt:lpstr>
      <vt:lpstr>Top 15 banqueting afnames 2022</vt:lpstr>
      <vt:lpstr>Aantal kassa's per locatie</vt:lpstr>
      <vt:lpstr>Lunchgebruikers 2022</vt:lpstr>
      <vt:lpstr>Vergaderservices 2022</vt:lpstr>
      <vt:lpstr>Werkfruit kosten 2022</vt:lpstr>
      <vt:lpstr>Transacties Koffiebar AvB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Driel, Y.M.L.A. (Yvette) van</dc:creator>
  <cp:keywords/>
  <dc:description/>
  <cp:lastModifiedBy>Stefan de Jong</cp:lastModifiedBy>
  <cp:revision/>
  <dcterms:created xsi:type="dcterms:W3CDTF">2022-10-10T13:59:48Z</dcterms:created>
  <dcterms:modified xsi:type="dcterms:W3CDTF">2022-11-03T13:47:20Z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TNOC_DocumentType">
    <vt:lpwstr/>
  </property>
  <property fmtid="{D5CDD505-2E9C-101B-9397-08002B2CF9AE}" pid="4" name="_dlc_DocIdItemGuid">
    <vt:lpwstr>cd1ceea8-0b3a-48bf-ade5-4dc88a05f006</vt:lpwstr>
  </property>
  <property fmtid="{D5CDD505-2E9C-101B-9397-08002B2CF9AE}" pid="5" name="TNOC_DocumentCategory">
    <vt:lpwstr/>
  </property>
  <property fmtid="{D5CDD505-2E9C-101B-9397-08002B2CF9AE}" pid="6" name="TNOC_ClusterType">
    <vt:lpwstr>3;#Team|c614ed86-6527-4042-aa9d-da80e2b69463</vt:lpwstr>
  </property>
  <property fmtid="{D5CDD505-2E9C-101B-9397-08002B2CF9AE}" pid="7" name="TNOC_DocumentSetType">
    <vt:lpwstr/>
  </property>
  <property fmtid="{D5CDD505-2E9C-101B-9397-08002B2CF9AE}" pid="8" name="TNOC_DocumentClassification">
    <vt:lpwstr>5;#TNO Internal|1a23c89f-ef54-4907-86fd-8242403ff722</vt:lpwstr>
  </property>
  <property fmtid="{D5CDD505-2E9C-101B-9397-08002B2CF9AE}" pid="9" name="MediaServiceImageTags">
    <vt:lpwstr/>
  </property>
</Properties>
</file>