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PM Energie\2 Diensten\1 Inkoop EG\Offertes Tenders\EG2426_SIEA_EU Aanbesteding\- Tender\"/>
    </mc:Choice>
  </mc:AlternateContent>
  <xr:revisionPtr revIDLastSave="0" documentId="13_ncr:1_{C7CC713E-33E5-4632-AF31-4A33821E9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dig voor uitvraag" sheetId="2" r:id="rId1"/>
  </sheets>
  <definedNames>
    <definedName name="_xlnm._FilterDatabase" localSheetId="0" hidden="1">'Nodig voor uitvraag'!$A$6:$AG$69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1" i="2" l="1"/>
  <c r="R76" i="2"/>
  <c r="R68" i="2"/>
  <c r="AA14" i="2"/>
  <c r="W14" i="2"/>
  <c r="S14" i="2"/>
  <c r="AA71" i="2"/>
  <c r="Z71" i="2" l="1"/>
  <c r="W71" i="2"/>
  <c r="V71" i="2"/>
  <c r="Z68" i="2"/>
  <c r="Y68" i="2"/>
  <c r="X68" i="2"/>
  <c r="V68" i="2"/>
  <c r="U68" i="2"/>
  <c r="T68" i="2"/>
  <c r="AA68" i="2"/>
  <c r="W68" i="2"/>
  <c r="S68" i="2"/>
  <c r="Q68" i="2"/>
  <c r="P68" i="2"/>
  <c r="S71" i="2"/>
  <c r="Z77" i="2"/>
  <c r="V77" i="2"/>
  <c r="R77" i="2"/>
  <c r="Z76" i="2" l="1"/>
  <c r="V7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 Knufing</author>
  </authors>
  <commentList>
    <comment ref="O65" authorId="0" shapeId="0" xr:uid="{45106756-226C-4EE1-A7EE-4979D10EC62E}">
      <text>
        <r>
          <rPr>
            <b/>
            <sz val="9"/>
            <color indexed="81"/>
            <rFont val="Tahoma"/>
            <family val="2"/>
          </rPr>
          <t>Leon Knufing:</t>
        </r>
        <r>
          <rPr>
            <sz val="9"/>
            <color indexed="81"/>
            <rFont val="Tahoma"/>
            <family val="2"/>
          </rPr>
          <t xml:space="preserve">
Meetwaarden tm 22-11-2021 =&gt; 'lineair doorgetrokken'</t>
        </r>
      </text>
    </comment>
  </commentList>
</comments>
</file>

<file path=xl/sharedStrings.xml><?xml version="1.0" encoding="utf-8"?>
<sst xmlns="http://schemas.openxmlformats.org/spreadsheetml/2006/main" count="1034" uniqueCount="354">
  <si>
    <t>Stichting Collectieve Inkoop Energie Amsterdam</t>
  </si>
  <si>
    <t>Betalingstermijn</t>
  </si>
  <si>
    <t>Contractpartij</t>
  </si>
  <si>
    <t>Zelf te klikken</t>
  </si>
  <si>
    <t xml:space="preserve">Groene stroom </t>
  </si>
  <si>
    <t>Piek</t>
  </si>
  <si>
    <t xml:space="preserve">Dal </t>
  </si>
  <si>
    <t>Totaal</t>
  </si>
  <si>
    <t>Academisch Medisch Centrum</t>
  </si>
  <si>
    <t>Ammeraal Beltech Manufacturing BV</t>
  </si>
  <si>
    <t>Ammeraal Beltech BV</t>
  </si>
  <si>
    <t>B.V. Overslagbedrijf Amsterdam</t>
  </si>
  <si>
    <t>Eggerding B.V.</t>
  </si>
  <si>
    <t>Koninklijke Verkade N.V.</t>
  </si>
  <si>
    <t>Sonneborn Refined Products B.V.</t>
  </si>
  <si>
    <t>Stichting VU</t>
  </si>
  <si>
    <t>Nee</t>
  </si>
  <si>
    <t>30 dagen</t>
  </si>
  <si>
    <t>Ja</t>
  </si>
  <si>
    <t>60 dagen</t>
  </si>
  <si>
    <t xml:space="preserve">Totaal </t>
  </si>
  <si>
    <t>Leveradres straat</t>
  </si>
  <si>
    <t>Leveradres nr.</t>
  </si>
  <si>
    <t>Leveradres toev.</t>
  </si>
  <si>
    <t>Leveradres extr.</t>
  </si>
  <si>
    <t>Leveradres pc</t>
  </si>
  <si>
    <t>Leveradres vp</t>
  </si>
  <si>
    <t xml:space="preserve">Exolum Amsterdam B.V. </t>
  </si>
  <si>
    <t>Forbo Flooring B.V.</t>
  </si>
  <si>
    <t>Forbo-Novilon B.V.</t>
  </si>
  <si>
    <t>Stichting Sanquin Bloedvoorziening</t>
  </si>
  <si>
    <t>Meibergdreef</t>
  </si>
  <si>
    <t>9</t>
  </si>
  <si>
    <t/>
  </si>
  <si>
    <t>1105 AZ</t>
  </si>
  <si>
    <t>AMSTERDAM</t>
  </si>
  <si>
    <t>871685920000122575</t>
  </si>
  <si>
    <t>Burg. De Grootstraat</t>
  </si>
  <si>
    <t>5374 GD</t>
  </si>
  <si>
    <t>SCHAIK</t>
  </si>
  <si>
    <t>871687910000087088</t>
  </si>
  <si>
    <t>Cavelier</t>
  </si>
  <si>
    <t>4</t>
  </si>
  <si>
    <t>8305 BD</t>
  </si>
  <si>
    <t>EMMELOORD</t>
  </si>
  <si>
    <t>871694840002195637</t>
  </si>
  <si>
    <t>Edisonstraat</t>
  </si>
  <si>
    <t>5</t>
  </si>
  <si>
    <t>3281 NC</t>
  </si>
  <si>
    <t>Numansdorp</t>
  </si>
  <si>
    <t>871689290401365762</t>
  </si>
  <si>
    <t>Foxtrot</t>
  </si>
  <si>
    <t>12</t>
  </si>
  <si>
    <t>1704 DH</t>
  </si>
  <si>
    <t>HEERHUGOWAARD</t>
  </si>
  <si>
    <t>871685920001850552</t>
  </si>
  <si>
    <t>Het Gangboord</t>
  </si>
  <si>
    <t>10</t>
  </si>
  <si>
    <t>9206 BJ</t>
  </si>
  <si>
    <t>DRACHTEN</t>
  </si>
  <si>
    <t>871687120053047667</t>
  </si>
  <si>
    <t>Kanaaldijk Noord</t>
  </si>
  <si>
    <t>109</t>
  </si>
  <si>
    <t>C</t>
  </si>
  <si>
    <t>5642 JA</t>
  </si>
  <si>
    <t>EINDHOVEN</t>
  </si>
  <si>
    <t>871688710000115311</t>
  </si>
  <si>
    <t>Kelvinstraat</t>
  </si>
  <si>
    <t>20</t>
  </si>
  <si>
    <t>1704 RS</t>
  </si>
  <si>
    <t>871685920000531766</t>
  </si>
  <si>
    <t>22</t>
  </si>
  <si>
    <t>871685920000599391</t>
  </si>
  <si>
    <t>Koppelstraat</t>
  </si>
  <si>
    <t>19</t>
  </si>
  <si>
    <t>7391 AK</t>
  </si>
  <si>
    <t>TWELLO</t>
  </si>
  <si>
    <t>871687120060450375</t>
  </si>
  <si>
    <t>Marconistraat</t>
  </si>
  <si>
    <t>15</t>
  </si>
  <si>
    <t>1704 RH</t>
  </si>
  <si>
    <t>871685900000003715</t>
  </si>
  <si>
    <t>13</t>
  </si>
  <si>
    <t>Westhavenweg</t>
  </si>
  <si>
    <t>70</t>
  </si>
  <si>
    <t>1042 AL</t>
  </si>
  <si>
    <t>871685900000000530</t>
  </si>
  <si>
    <t>871685920001471252</t>
  </si>
  <si>
    <t>Westhavenweg T/O</t>
  </si>
  <si>
    <t>117</t>
  </si>
  <si>
    <t>1042 BB</t>
  </si>
  <si>
    <t>871685920000665881</t>
  </si>
  <si>
    <t>Coenhavenweg</t>
  </si>
  <si>
    <t>1013 BL</t>
  </si>
  <si>
    <t>871685900000000547</t>
  </si>
  <si>
    <t>Sextantweg</t>
  </si>
  <si>
    <t>-12</t>
  </si>
  <si>
    <t>1042 AH</t>
  </si>
  <si>
    <t>871685920000826732</t>
  </si>
  <si>
    <t>Industrieweg</t>
  </si>
  <si>
    <t>1</t>
  </si>
  <si>
    <t>1521 NA</t>
  </si>
  <si>
    <t>WORMERVEER</t>
  </si>
  <si>
    <t>871685900000013820</t>
  </si>
  <si>
    <t>TL</t>
  </si>
  <si>
    <t>1566 JP</t>
  </si>
  <si>
    <t>ASSENDELFT</t>
  </si>
  <si>
    <t>871685900000000516</t>
  </si>
  <si>
    <t>Vlietsend</t>
  </si>
  <si>
    <t>A</t>
  </si>
  <si>
    <t>1561 AC</t>
  </si>
  <si>
    <t>KROMMENIE</t>
  </si>
  <si>
    <t>871685900000014285</t>
  </si>
  <si>
    <t>de Holwert</t>
  </si>
  <si>
    <t>7741 KC</t>
  </si>
  <si>
    <t>COEVORDEN</t>
  </si>
  <si>
    <t>871694831000061987</t>
  </si>
  <si>
    <t>871694831000001037</t>
  </si>
  <si>
    <t>Parallelweg</t>
  </si>
  <si>
    <t>41</t>
  </si>
  <si>
    <t>7741 KA</t>
  </si>
  <si>
    <t>871694831000061680</t>
  </si>
  <si>
    <t>45</t>
  </si>
  <si>
    <t>871694831000061826</t>
  </si>
  <si>
    <t>Westzijde</t>
  </si>
  <si>
    <t>103</t>
  </si>
  <si>
    <t>1506 GA</t>
  </si>
  <si>
    <t>ZAANDAM</t>
  </si>
  <si>
    <t>871685900000001940</t>
  </si>
  <si>
    <t>18</t>
  </si>
  <si>
    <t>2</t>
  </si>
  <si>
    <t>Mainhavenweg</t>
  </si>
  <si>
    <t>6</t>
  </si>
  <si>
    <t>1043 AL</t>
  </si>
  <si>
    <t>871685900000054373</t>
  </si>
  <si>
    <t>Wezelstraat</t>
  </si>
  <si>
    <t>1541 LZ</t>
  </si>
  <si>
    <t>KOOG AAN DE ZAAN</t>
  </si>
  <si>
    <t>871685900000014148</t>
  </si>
  <si>
    <t>Westerduinweg</t>
  </si>
  <si>
    <t>3</t>
  </si>
  <si>
    <t>1755 LE</t>
  </si>
  <si>
    <t>PETTEN</t>
  </si>
  <si>
    <t>871685900000002015</t>
  </si>
  <si>
    <t>871685900042399616</t>
  </si>
  <si>
    <t>871685920001854963</t>
  </si>
  <si>
    <t>Bongerdstraat</t>
  </si>
  <si>
    <t>5931 NB</t>
  </si>
  <si>
    <t>TEGELEN</t>
  </si>
  <si>
    <t>871688540003944126</t>
  </si>
  <si>
    <t>Cargadoorweg</t>
  </si>
  <si>
    <t>6541 BT</t>
  </si>
  <si>
    <t>NIJMEGEN</t>
  </si>
  <si>
    <t>871687110003434814</t>
  </si>
  <si>
    <t>Hammarskjöldhof</t>
  </si>
  <si>
    <t>58</t>
  </si>
  <si>
    <t>3527 HE</t>
  </si>
  <si>
    <t>UTRECHT</t>
  </si>
  <si>
    <t>871687400000933367</t>
  </si>
  <si>
    <t>Hanzestraat</t>
  </si>
  <si>
    <t>307</t>
  </si>
  <si>
    <t>6826 ML</t>
  </si>
  <si>
    <t>ARNHEM</t>
  </si>
  <si>
    <t>871687110004266988</t>
  </si>
  <si>
    <t>Kleveringweg</t>
  </si>
  <si>
    <t>2616 LZ</t>
  </si>
  <si>
    <t>DELFT</t>
  </si>
  <si>
    <t>871688613001071375</t>
  </si>
  <si>
    <t>Maroastraat</t>
  </si>
  <si>
    <t>1060 LG</t>
  </si>
  <si>
    <t>871685920001339712</t>
  </si>
  <si>
    <t>93</t>
  </si>
  <si>
    <t>871685920002397407</t>
  </si>
  <si>
    <t>Mgr. Nolenslaan</t>
  </si>
  <si>
    <t>7</t>
  </si>
  <si>
    <t>2555 XX</t>
  </si>
  <si>
    <t>'S-GRAVENHAGE</t>
  </si>
  <si>
    <t>871689213000271012</t>
  </si>
  <si>
    <t>Plesmanlaan</t>
  </si>
  <si>
    <t>125</t>
  </si>
  <si>
    <t>1066 CX</t>
  </si>
  <si>
    <t>871685920000278715</t>
  </si>
  <si>
    <t>'s-Gravenpolderseweg</t>
  </si>
  <si>
    <t>4462 CG</t>
  </si>
  <si>
    <t>GOES</t>
  </si>
  <si>
    <t>871690200020717008</t>
  </si>
  <si>
    <t>871690200017770443</t>
  </si>
  <si>
    <t>St. Ignatiusstraat</t>
  </si>
  <si>
    <t>4817 KL</t>
  </si>
  <si>
    <t>BREDA</t>
  </si>
  <si>
    <t>871687910000042384</t>
  </si>
  <si>
    <t>Veldpaperweg</t>
  </si>
  <si>
    <t>7429 AJ</t>
  </si>
  <si>
    <t>COLMSCHATE</t>
  </si>
  <si>
    <t>871694840001871099</t>
  </si>
  <si>
    <t>Vredehofstraat</t>
  </si>
  <si>
    <t>27</t>
  </si>
  <si>
    <t>3201 CV</t>
  </si>
  <si>
    <t>SPIJKENISSE</t>
  </si>
  <si>
    <t>871689290400618029</t>
  </si>
  <si>
    <t>Wielingenstraat</t>
  </si>
  <si>
    <t>105</t>
  </si>
  <si>
    <t>1441 ZN</t>
  </si>
  <si>
    <t>PURMEREND</t>
  </si>
  <si>
    <t>871685900100758362</t>
  </si>
  <si>
    <t>Beethovenstraat</t>
  </si>
  <si>
    <t>535</t>
  </si>
  <si>
    <t>1083 HK</t>
  </si>
  <si>
    <t>871685920003735390</t>
  </si>
  <si>
    <t>De Boelelaan</t>
  </si>
  <si>
    <t>1117</t>
  </si>
  <si>
    <t>1081 HV</t>
  </si>
  <si>
    <t>871685920002424677</t>
  </si>
  <si>
    <t>Kooiweg</t>
  </si>
  <si>
    <t>9166 SC</t>
  </si>
  <si>
    <t>SCHIERMONNIKOOG</t>
  </si>
  <si>
    <t>871687120052225462</t>
  </si>
  <si>
    <t>AMSTELVEEN</t>
  </si>
  <si>
    <t>Uilenstede</t>
  </si>
  <si>
    <t>100</t>
  </si>
  <si>
    <t>1183 AM</t>
  </si>
  <si>
    <t>871685920002154819</t>
  </si>
  <si>
    <t>Van Der Boechorstraat</t>
  </si>
  <si>
    <t>1081 BT</t>
  </si>
  <si>
    <t>871685920000571991</t>
  </si>
  <si>
    <t>Vebruik (Nm3)</t>
  </si>
  <si>
    <t>Energieonderzoek Centrum Nederland (ECN)</t>
  </si>
  <si>
    <t>Prognose contractvolume</t>
  </si>
  <si>
    <t xml:space="preserve">Piek </t>
  </si>
  <si>
    <t>EU Wind</t>
  </si>
  <si>
    <t>Graniet Import Benelux B.V.</t>
  </si>
  <si>
    <t>Amerikahavenweg</t>
  </si>
  <si>
    <t>1045 AC</t>
  </si>
  <si>
    <t>871687140024195111</t>
  </si>
  <si>
    <t>871688540008124905</t>
  </si>
  <si>
    <t>871687140024275028</t>
  </si>
  <si>
    <t>871688613001071368</t>
  </si>
  <si>
    <t>871687140023606496</t>
  </si>
  <si>
    <t>871689213000271005</t>
  </si>
  <si>
    <t>871687120000090241</t>
  </si>
  <si>
    <t>871687940020914255</t>
  </si>
  <si>
    <t>871694840014186791</t>
  </si>
  <si>
    <t>871689290402431244</t>
  </si>
  <si>
    <t>1081 HZ</t>
  </si>
  <si>
    <t>871687140021509478</t>
  </si>
  <si>
    <t>871687120000095468</t>
  </si>
  <si>
    <t>Gas (Nm3/ jaar)</t>
  </si>
  <si>
    <t>Elektriciteit (MWh/jaar)</t>
  </si>
  <si>
    <t>Groen is verbruik 2021 / oranje is meest bekende inschatting</t>
  </si>
  <si>
    <t>Wensen</t>
  </si>
  <si>
    <t>EINDE</t>
  </si>
  <si>
    <t>EAN - G</t>
  </si>
  <si>
    <t>EAN - E</t>
  </si>
  <si>
    <t>871687120000094751</t>
  </si>
  <si>
    <t>871687140000078438</t>
  </si>
  <si>
    <t>871687140022095741</t>
  </si>
  <si>
    <t>871687140021921775</t>
  </si>
  <si>
    <t>871687120000091101</t>
  </si>
  <si>
    <t>871715494001365953</t>
  </si>
  <si>
    <t>871687140023154157</t>
  </si>
  <si>
    <t>871687140003700855</t>
  </si>
  <si>
    <t>871694840015526886</t>
  </si>
  <si>
    <t>871687140018784710</t>
  </si>
  <si>
    <t>871689290403230198</t>
  </si>
  <si>
    <t>871717710000976678</t>
  </si>
  <si>
    <t>871687140022415471</t>
  </si>
  <si>
    <t>871718518003007721</t>
  </si>
  <si>
    <t>871718518003008469</t>
  </si>
  <si>
    <t>871687140003804270</t>
  </si>
  <si>
    <t>871687140018018372</t>
  </si>
  <si>
    <t>871691201815022009</t>
  </si>
  <si>
    <t xml:space="preserve">871691201815021026 </t>
  </si>
  <si>
    <t>871691201815023013</t>
  </si>
  <si>
    <t>871687120000090142</t>
  </si>
  <si>
    <t>871718518003006069</t>
  </si>
  <si>
    <t>871687140000096265</t>
  </si>
  <si>
    <t>871687140022315436</t>
  </si>
  <si>
    <t>1081LA</t>
  </si>
  <si>
    <t>871687140022665739</t>
  </si>
  <si>
    <t>871687140023463877</t>
  </si>
  <si>
    <t>871689295900603483</t>
  </si>
  <si>
    <t>871687120000095475</t>
  </si>
  <si>
    <t>G - JRC via ECN // E - ECN: NRG-HFR-site</t>
  </si>
  <si>
    <t>G - ECN JRC tbv NRG // ECN: Joint Research Center (JRC) GCO-site</t>
  </si>
  <si>
    <t>N.v.t.</t>
  </si>
  <si>
    <t>G - Forbo Flooring Coral N.V.</t>
  </si>
  <si>
    <t>G - Forbo Coral NV kantoor</t>
  </si>
  <si>
    <t>G - Forbo opslaglocatie</t>
  </si>
  <si>
    <t>Gustav Mahlerlaan</t>
  </si>
  <si>
    <t>(Nog) geen gas bekend bij SIEA</t>
  </si>
  <si>
    <t>871687140009276934</t>
  </si>
  <si>
    <t>871687140009277610</t>
  </si>
  <si>
    <t>871691203000912034</t>
  </si>
  <si>
    <t>871712775001611954</t>
  </si>
  <si>
    <t>ja</t>
  </si>
  <si>
    <t>nee</t>
  </si>
  <si>
    <t>SPANKEREN</t>
  </si>
  <si>
    <t>F Siegling kantoor</t>
  </si>
  <si>
    <t>Van Rensselaerweg</t>
  </si>
  <si>
    <t>6956 AV</t>
  </si>
  <si>
    <t>871687120000030872</t>
  </si>
  <si>
    <t>871687140019571043</t>
  </si>
  <si>
    <t>F Eurocol</t>
  </si>
  <si>
    <t>Forbo Novilon opslag</t>
  </si>
  <si>
    <t>F Novilon kantoor</t>
  </si>
  <si>
    <t xml:space="preserve">Ja </t>
  </si>
  <si>
    <t>Groen (gecompenseerd) gas</t>
  </si>
  <si>
    <t>Ja, EU Wind</t>
  </si>
  <si>
    <t>Ja, NL Wind</t>
  </si>
  <si>
    <t>Stichting ECN Nucleair</t>
  </si>
  <si>
    <t>Nee / N.v.t.</t>
  </si>
  <si>
    <t>Ja, NL Wind*</t>
  </si>
  <si>
    <t>* 2024: 80% NL Wind en 20% EU Wind</t>
  </si>
  <si>
    <t>* 2025: 90% NL Wind en 10% EU Wind</t>
  </si>
  <si>
    <t>* 2026: 100% NL Wind</t>
  </si>
  <si>
    <t>TOTAAL</t>
  </si>
  <si>
    <t>871685900000027711</t>
  </si>
  <si>
    <t>871685920000885579</t>
  </si>
  <si>
    <t>Klikgroep 2 - Forbo</t>
  </si>
  <si>
    <t>Klikgroep 1 - SIEA</t>
  </si>
  <si>
    <t>Klikgroep 3 - AMC</t>
  </si>
  <si>
    <t>Klikgroep 4 - Stichting VU</t>
  </si>
  <si>
    <t>Klikgroep 5 - Verkade</t>
  </si>
  <si>
    <t>Ketenpark</t>
  </si>
  <si>
    <t>CCA</t>
  </si>
  <si>
    <t>SWT onderzoeksgebouw (in aanbouw)</t>
  </si>
  <si>
    <t>Nader te bepalen</t>
  </si>
  <si>
    <t>elektra via CCE</t>
  </si>
  <si>
    <t>Schiermonnikoog onderzoeksgebouw</t>
  </si>
  <si>
    <t>Sporthal Uilenstede</t>
  </si>
  <si>
    <t>CCE</t>
  </si>
  <si>
    <t>Acta</t>
  </si>
  <si>
    <t>CCE (8 bar noodaansluiting)</t>
  </si>
  <si>
    <t>CCE (23 bar aansluiting)</t>
  </si>
  <si>
    <r>
      <t xml:space="preserve">Stichting VU </t>
    </r>
    <r>
      <rPr>
        <sz val="8"/>
        <color theme="1"/>
        <rFont val="Tahoma"/>
        <family val="2"/>
      </rPr>
      <t>2)</t>
    </r>
  </si>
  <si>
    <r>
      <t xml:space="preserve">Stichting VU </t>
    </r>
    <r>
      <rPr>
        <sz val="8"/>
        <color theme="1"/>
        <rFont val="Tahoma"/>
        <family val="2"/>
      </rPr>
      <t>1)</t>
    </r>
  </si>
  <si>
    <t>1) Uitgaande van eigen elektriciteitsproductie bij 800 vollast draaiuur per Gasturbine. Bij aanvullende nood-inzet van GT's wordt de hoeveelheid inkoop lager</t>
  </si>
  <si>
    <t>2) Géén veiligheidsmarge aardgas voor mogelijke koude winter of aanvullende nood-inzet van GT's bovenop de geplande 800 uur, veiligheidsmarge is al voldoende in prognose afgedekt met GT draaiuren</t>
  </si>
  <si>
    <t>3) Afstoten CCA per 1 januari 2025 conform opgave VUmc</t>
  </si>
  <si>
    <t>4) Verwachting dat het onderzoeksgebouw (dat nu in aanbouw is) een aardgasaansluiting uit de straat krijgt.</t>
  </si>
  <si>
    <t>1045 AA</t>
  </si>
  <si>
    <t>871685900000027704</t>
  </si>
  <si>
    <r>
      <t>Stichting VU</t>
    </r>
    <r>
      <rPr>
        <sz val="10"/>
        <rFont val="Tahoma"/>
        <family val="2"/>
      </rPr>
      <t xml:space="preserve"> </t>
    </r>
    <r>
      <rPr>
        <sz val="8"/>
        <rFont val="Tahoma"/>
        <family val="2"/>
      </rPr>
      <t>3)</t>
    </r>
  </si>
  <si>
    <r>
      <t xml:space="preserve">Stichting VU </t>
    </r>
    <r>
      <rPr>
        <sz val="8"/>
        <rFont val="Tahoma"/>
        <family val="2"/>
      </rPr>
      <t>4)</t>
    </r>
  </si>
  <si>
    <t>Stichting VU - EU Wind</t>
  </si>
  <si>
    <t>Stichting VU - NL Wind</t>
  </si>
  <si>
    <t>Totaal EU -Wind</t>
  </si>
  <si>
    <t>NL Wind</t>
  </si>
  <si>
    <t>Totaal NL -Wind</t>
  </si>
  <si>
    <t>Groen gecompenseerd gas</t>
  </si>
  <si>
    <t>37044060 (SIEA-lid is Ammega Holding Nederland BV met kvk-nummer 37051561; zij is gemachtigd tot inkoop voor vermelde werkmaatschappij)</t>
  </si>
  <si>
    <t>37051562 (SIEA-lid is Ammega Holding Nederland BV met kvk-nummer 37051561; zij is gemachtigd tot inkoop voor vermelde werkmaatschappij)</t>
  </si>
  <si>
    <t>04024542 (SIEA-lid is Forbo Flooring met kvk-nummer 350002333; zij klikken en zijn gevolmachtigd voor alle Forbo-locaties)</t>
  </si>
  <si>
    <t>kvk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</si>
</sst>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  <font>
      <sz val="10"/>
      <color theme="0" tint="-0.3499862666707357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1"/>
      <name val="Essent Proforma"/>
    </font>
    <font>
      <sz val="8"/>
      <name val="Tahoma"/>
      <family val="2"/>
    </font>
    <font>
      <sz val="10"/>
      <color theme="0" tint="-4.9989318521683403E-2"/>
      <name val="Tahoma"/>
      <family val="2"/>
    </font>
    <font>
      <sz val="8"/>
      <color theme="1"/>
      <name val="Tahoma"/>
      <family val="2"/>
    </font>
    <font>
      <b/>
      <sz val="10"/>
      <color theme="0" tint="-0.34998626667073579"/>
      <name val="Tahoma"/>
      <family val="2"/>
    </font>
    <font>
      <sz val="10"/>
      <color theme="0" tint="-0.499984740745262"/>
      <name val="Tahoma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5" fillId="0" borderId="0"/>
    <xf numFmtId="165" fontId="11" fillId="0" borderId="0" applyFont="0" applyFill="0" applyBorder="0" applyAlignment="0" applyProtection="0"/>
    <xf numFmtId="0" fontId="17" fillId="0" borderId="0"/>
    <xf numFmtId="165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</cellStyleXfs>
  <cellXfs count="156">
    <xf numFmtId="0" fontId="0" fillId="0" borderId="0" xfId="0"/>
    <xf numFmtId="164" fontId="0" fillId="0" borderId="0" xfId="1" applyNumberFormat="1" applyFont="1" applyFill="1" applyBorder="1"/>
    <xf numFmtId="164" fontId="0" fillId="3" borderId="0" xfId="1" applyNumberFormat="1" applyFont="1" applyFill="1" applyBorder="1"/>
    <xf numFmtId="164" fontId="0" fillId="3" borderId="4" xfId="1" applyNumberFormat="1" applyFont="1" applyFill="1" applyBorder="1"/>
    <xf numFmtId="164" fontId="0" fillId="5" borderId="5" xfId="1" applyNumberFormat="1" applyFont="1" applyFill="1" applyBorder="1"/>
    <xf numFmtId="164" fontId="0" fillId="0" borderId="10" xfId="1" applyNumberFormat="1" applyFont="1" applyBorder="1"/>
    <xf numFmtId="164" fontId="0" fillId="2" borderId="10" xfId="1" applyNumberFormat="1" applyFont="1" applyFill="1" applyBorder="1"/>
    <xf numFmtId="164" fontId="0" fillId="4" borderId="10" xfId="1" applyNumberFormat="1" applyFont="1" applyFill="1" applyBorder="1"/>
    <xf numFmtId="0" fontId="10" fillId="0" borderId="2" xfId="0" applyFont="1" applyFill="1" applyBorder="1"/>
    <xf numFmtId="0" fontId="10" fillId="0" borderId="8" xfId="0" applyFont="1" applyFill="1" applyBorder="1"/>
    <xf numFmtId="0" fontId="0" fillId="0" borderId="0" xfId="0" applyFont="1" applyFill="1" applyBorder="1"/>
    <xf numFmtId="164" fontId="0" fillId="0" borderId="10" xfId="1" applyNumberFormat="1" applyFont="1" applyBorder="1" applyAlignment="1">
      <alignment horizontal="right" vertical="top"/>
    </xf>
    <xf numFmtId="164" fontId="0" fillId="3" borderId="4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164" fontId="0" fillId="5" borderId="5" xfId="1" applyNumberFormat="1" applyFont="1" applyFill="1" applyBorder="1" applyAlignment="1">
      <alignment horizontal="right"/>
    </xf>
    <xf numFmtId="164" fontId="0" fillId="5" borderId="5" xfId="1" applyNumberFormat="1" applyFont="1" applyFill="1" applyBorder="1" applyAlignment="1">
      <alignment horizontal="right" vertical="top"/>
    </xf>
    <xf numFmtId="164" fontId="8" fillId="0" borderId="3" xfId="0" applyNumberFormat="1" applyFont="1" applyFill="1" applyBorder="1" applyAlignment="1">
      <alignment horizontal="right" vertical="top"/>
    </xf>
    <xf numFmtId="164" fontId="8" fillId="0" borderId="9" xfId="0" applyNumberFormat="1" applyFont="1" applyFill="1" applyBorder="1" applyAlignment="1">
      <alignment horizontal="right" vertical="top"/>
    </xf>
    <xf numFmtId="164" fontId="10" fillId="0" borderId="3" xfId="0" applyNumberFormat="1" applyFont="1" applyBorder="1" applyAlignment="1">
      <alignment horizontal="right" vertical="top"/>
    </xf>
    <xf numFmtId="164" fontId="10" fillId="0" borderId="5" xfId="0" applyNumberFormat="1" applyFont="1" applyBorder="1" applyAlignment="1">
      <alignment horizontal="right" vertical="top"/>
    </xf>
    <xf numFmtId="0" fontId="0" fillId="0" borderId="2" xfId="0" applyFont="1" applyFill="1" applyBorder="1"/>
    <xf numFmtId="0" fontId="8" fillId="0" borderId="8" xfId="0" applyFont="1" applyFill="1" applyBorder="1" applyAlignment="1">
      <alignment horizontal="left" vertical="top"/>
    </xf>
    <xf numFmtId="0" fontId="9" fillId="0" borderId="0" xfId="2" applyFont="1"/>
    <xf numFmtId="0" fontId="9" fillId="0" borderId="0" xfId="2" quotePrefix="1" applyFont="1"/>
    <xf numFmtId="0" fontId="10" fillId="0" borderId="0" xfId="0" applyFont="1"/>
    <xf numFmtId="0" fontId="0" fillId="0" borderId="4" xfId="0" applyFont="1" applyBorder="1"/>
    <xf numFmtId="0" fontId="8" fillId="0" borderId="2" xfId="0" applyFont="1" applyFill="1" applyBorder="1"/>
    <xf numFmtId="0" fontId="10" fillId="0" borderId="0" xfId="0" applyFont="1" applyFill="1" applyBorder="1"/>
    <xf numFmtId="0" fontId="10" fillId="0" borderId="3" xfId="0" applyFont="1" applyFill="1" applyBorder="1"/>
    <xf numFmtId="0" fontId="10" fillId="0" borderId="9" xfId="0" applyFont="1" applyFill="1" applyBorder="1"/>
    <xf numFmtId="0" fontId="10" fillId="0" borderId="5" xfId="0" applyFont="1" applyFill="1" applyBorder="1"/>
    <xf numFmtId="0" fontId="8" fillId="0" borderId="1" xfId="0" applyFont="1" applyFill="1" applyBorder="1"/>
    <xf numFmtId="0" fontId="8" fillId="0" borderId="7" xfId="0" applyFont="1" applyFill="1" applyBorder="1"/>
    <xf numFmtId="0" fontId="10" fillId="0" borderId="4" xfId="0" applyFont="1" applyFill="1" applyBorder="1"/>
    <xf numFmtId="0" fontId="0" fillId="0" borderId="4" xfId="0" applyFont="1" applyFill="1" applyBorder="1"/>
    <xf numFmtId="0" fontId="10" fillId="0" borderId="7" xfId="0" applyFont="1" applyFill="1" applyBorder="1"/>
    <xf numFmtId="0" fontId="10" fillId="0" borderId="1" xfId="0" applyFont="1" applyFill="1" applyBorder="1"/>
    <xf numFmtId="0" fontId="8" fillId="0" borderId="8" xfId="0" applyFont="1" applyFill="1" applyBorder="1"/>
    <xf numFmtId="0" fontId="9" fillId="0" borderId="8" xfId="0" applyFont="1" applyFill="1" applyBorder="1"/>
    <xf numFmtId="0" fontId="8" fillId="0" borderId="1" xfId="0" applyFont="1" applyFill="1" applyBorder="1" applyAlignment="1">
      <alignment horizontal="left" vertical="top"/>
    </xf>
    <xf numFmtId="0" fontId="9" fillId="0" borderId="2" xfId="0" applyFont="1" applyFill="1" applyBorder="1"/>
    <xf numFmtId="0" fontId="9" fillId="0" borderId="3" xfId="0" applyFont="1" applyFill="1" applyBorder="1"/>
    <xf numFmtId="0" fontId="10" fillId="0" borderId="11" xfId="0" applyFont="1" applyFill="1" applyBorder="1"/>
    <xf numFmtId="0" fontId="10" fillId="0" borderId="12" xfId="0" applyFont="1" applyFill="1" applyBorder="1"/>
    <xf numFmtId="0" fontId="10" fillId="0" borderId="13" xfId="0" applyFont="1" applyFill="1" applyBorder="1"/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9" fillId="0" borderId="7" xfId="0" applyFont="1" applyFill="1" applyBorder="1"/>
    <xf numFmtId="0" fontId="10" fillId="0" borderId="1" xfId="0" applyFont="1" applyBorder="1"/>
    <xf numFmtId="164" fontId="0" fillId="2" borderId="10" xfId="3" applyNumberFormat="1" applyFont="1" applyFill="1" applyBorder="1"/>
    <xf numFmtId="164" fontId="0" fillId="4" borderId="10" xfId="1" applyNumberFormat="1" applyFont="1" applyFill="1" applyBorder="1" applyAlignment="1">
      <alignment horizontal="right" vertical="top"/>
    </xf>
    <xf numFmtId="164" fontId="10" fillId="0" borderId="12" xfId="0" applyNumberFormat="1" applyFont="1" applyFill="1" applyBorder="1" applyAlignment="1">
      <alignment horizontal="right" vertical="top"/>
    </xf>
    <xf numFmtId="0" fontId="0" fillId="0" borderId="3" xfId="0" applyFont="1" applyBorder="1"/>
    <xf numFmtId="0" fontId="0" fillId="0" borderId="0" xfId="0" applyFont="1"/>
    <xf numFmtId="0" fontId="0" fillId="0" borderId="8" xfId="0" applyFont="1" applyFill="1" applyBorder="1"/>
    <xf numFmtId="0" fontId="0" fillId="0" borderId="2" xfId="0" applyFont="1" applyBorder="1"/>
    <xf numFmtId="0" fontId="0" fillId="0" borderId="0" xfId="0" applyFont="1" applyBorder="1"/>
    <xf numFmtId="0" fontId="0" fillId="0" borderId="5" xfId="0" applyFont="1" applyBorder="1"/>
    <xf numFmtId="0" fontId="0" fillId="0" borderId="3" xfId="0" applyFont="1" applyFill="1" applyBorder="1"/>
    <xf numFmtId="0" fontId="0" fillId="0" borderId="9" xfId="0" applyFont="1" applyFill="1" applyBorder="1"/>
    <xf numFmtId="0" fontId="8" fillId="0" borderId="7" xfId="0" applyFont="1" applyFill="1" applyBorder="1" applyAlignment="1">
      <alignment horizontal="left" vertical="top"/>
    </xf>
    <xf numFmtId="0" fontId="8" fillId="0" borderId="9" xfId="0" applyFont="1" applyFill="1" applyBorder="1" applyAlignment="1">
      <alignment horizontal="left" vertical="top"/>
    </xf>
    <xf numFmtId="0" fontId="0" fillId="0" borderId="0" xfId="0" applyFont="1" applyFill="1"/>
    <xf numFmtId="3" fontId="9" fillId="2" borderId="4" xfId="0" applyNumberFormat="1" applyFont="1" applyFill="1" applyBorder="1" applyAlignment="1">
      <alignment horizontal="right" vertical="top"/>
    </xf>
    <xf numFmtId="3" fontId="9" fillId="2" borderId="0" xfId="0" applyNumberFormat="1" applyFont="1" applyFill="1" applyBorder="1" applyAlignment="1">
      <alignment horizontal="right" vertical="top"/>
    </xf>
    <xf numFmtId="3" fontId="9" fillId="2" borderId="5" xfId="0" applyNumberFormat="1" applyFont="1" applyFill="1" applyBorder="1" applyAlignment="1">
      <alignment horizontal="right" vertical="top"/>
    </xf>
    <xf numFmtId="164" fontId="0" fillId="2" borderId="6" xfId="1" applyNumberFormat="1" applyFont="1" applyFill="1" applyBorder="1"/>
    <xf numFmtId="0" fontId="0" fillId="5" borderId="5" xfId="0" applyFont="1" applyFill="1" applyBorder="1"/>
    <xf numFmtId="0" fontId="0" fillId="5" borderId="10" xfId="0" applyFont="1" applyFill="1" applyBorder="1"/>
    <xf numFmtId="3" fontId="9" fillId="4" borderId="4" xfId="0" applyNumberFormat="1" applyFont="1" applyFill="1" applyBorder="1" applyAlignment="1">
      <alignment horizontal="right" vertical="top"/>
    </xf>
    <xf numFmtId="3" fontId="9" fillId="4" borderId="0" xfId="0" applyNumberFormat="1" applyFont="1" applyFill="1" applyBorder="1" applyAlignment="1">
      <alignment horizontal="right" vertical="top"/>
    </xf>
    <xf numFmtId="3" fontId="9" fillId="4" borderId="5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top"/>
    </xf>
    <xf numFmtId="3" fontId="9" fillId="0" borderId="5" xfId="0" applyNumberFormat="1" applyFont="1" applyFill="1" applyBorder="1" applyAlignment="1">
      <alignment horizontal="right" vertical="top"/>
    </xf>
    <xf numFmtId="164" fontId="0" fillId="0" borderId="0" xfId="0" applyNumberFormat="1" applyFont="1" applyFill="1" applyBorder="1" applyAlignment="1">
      <alignment horizontal="right" vertical="top"/>
    </xf>
    <xf numFmtId="0" fontId="0" fillId="0" borderId="0" xfId="2" applyFont="1"/>
    <xf numFmtId="164" fontId="0" fillId="0" borderId="10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4" fontId="0" fillId="6" borderId="0" xfId="1" applyNumberFormat="1" applyFont="1" applyFill="1" applyBorder="1"/>
    <xf numFmtId="164" fontId="0" fillId="5" borderId="5" xfId="14" applyNumberFormat="1" applyFont="1" applyFill="1" applyBorder="1"/>
    <xf numFmtId="0" fontId="0" fillId="5" borderId="5" xfId="0" applyFill="1" applyBorder="1"/>
    <xf numFmtId="0" fontId="0" fillId="5" borderId="10" xfId="0" applyFill="1" applyBorder="1"/>
    <xf numFmtId="164" fontId="0" fillId="6" borderId="4" xfId="14" applyNumberFormat="1" applyFont="1" applyFill="1" applyBorder="1"/>
    <xf numFmtId="164" fontId="0" fillId="6" borderId="0" xfId="14" applyNumberFormat="1" applyFont="1" applyFill="1" applyBorder="1"/>
    <xf numFmtId="164" fontId="0" fillId="6" borderId="0" xfId="1" applyNumberFormat="1" applyFont="1" applyFill="1" applyBorder="1" applyAlignment="1">
      <alignment horizontal="right"/>
    </xf>
    <xf numFmtId="164" fontId="0" fillId="6" borderId="4" xfId="1" applyNumberFormat="1" applyFont="1" applyFill="1" applyBorder="1"/>
    <xf numFmtId="164" fontId="0" fillId="6" borderId="4" xfId="1" applyNumberFormat="1" applyFont="1" applyFill="1" applyBorder="1" applyAlignment="1">
      <alignment horizontal="right"/>
    </xf>
    <xf numFmtId="164" fontId="0" fillId="5" borderId="5" xfId="16" applyNumberFormat="1" applyFont="1" applyFill="1" applyBorder="1"/>
    <xf numFmtId="0" fontId="0" fillId="5" borderId="5" xfId="0" applyFill="1" applyBorder="1"/>
    <xf numFmtId="0" fontId="0" fillId="5" borderId="10" xfId="0" applyFill="1" applyBorder="1"/>
    <xf numFmtId="164" fontId="0" fillId="6" borderId="4" xfId="16" applyNumberFormat="1" applyFont="1" applyFill="1" applyBorder="1"/>
    <xf numFmtId="164" fontId="0" fillId="6" borderId="0" xfId="16" applyNumberFormat="1" applyFont="1" applyFill="1" applyBorder="1"/>
    <xf numFmtId="164" fontId="0" fillId="5" borderId="5" xfId="16" applyNumberFormat="1" applyFont="1" applyFill="1" applyBorder="1"/>
    <xf numFmtId="0" fontId="0" fillId="5" borderId="5" xfId="0" applyFill="1" applyBorder="1"/>
    <xf numFmtId="0" fontId="0" fillId="5" borderId="10" xfId="0" applyFill="1" applyBorder="1"/>
    <xf numFmtId="164" fontId="0" fillId="6" borderId="4" xfId="16" applyNumberFormat="1" applyFont="1" applyFill="1" applyBorder="1"/>
    <xf numFmtId="164" fontId="0" fillId="6" borderId="0" xfId="16" applyNumberFormat="1" applyFont="1" applyFill="1" applyBorder="1"/>
    <xf numFmtId="164" fontId="0" fillId="5" borderId="5" xfId="16" applyNumberFormat="1" applyFont="1" applyFill="1" applyBorder="1"/>
    <xf numFmtId="164" fontId="0" fillId="6" borderId="4" xfId="16" applyNumberFormat="1" applyFont="1" applyFill="1" applyBorder="1"/>
    <xf numFmtId="164" fontId="0" fillId="6" borderId="0" xfId="16" applyNumberFormat="1" applyFont="1" applyFill="1" applyBorder="1"/>
    <xf numFmtId="3" fontId="0" fillId="0" borderId="0" xfId="0" applyNumberFormat="1" applyFont="1" applyFill="1" applyBorder="1"/>
    <xf numFmtId="4" fontId="9" fillId="2" borderId="5" xfId="0" applyNumberFormat="1" applyFont="1" applyFill="1" applyBorder="1" applyAlignment="1">
      <alignment horizontal="right" vertical="top"/>
    </xf>
    <xf numFmtId="0" fontId="20" fillId="0" borderId="5" xfId="0" applyFont="1" applyFill="1" applyBorder="1"/>
    <xf numFmtId="0" fontId="20" fillId="0" borderId="9" xfId="0" applyFont="1" applyFill="1" applyBorder="1"/>
    <xf numFmtId="0" fontId="0" fillId="0" borderId="15" xfId="0" applyFont="1" applyFill="1" applyBorder="1"/>
    <xf numFmtId="0" fontId="0" fillId="0" borderId="16" xfId="0" applyFont="1" applyFill="1" applyBorder="1"/>
    <xf numFmtId="3" fontId="9" fillId="4" borderId="15" xfId="0" applyNumberFormat="1" applyFont="1" applyFill="1" applyBorder="1" applyAlignment="1">
      <alignment horizontal="right" vertical="top"/>
    </xf>
    <xf numFmtId="3" fontId="9" fillId="4" borderId="16" xfId="0" applyNumberFormat="1" applyFont="1" applyFill="1" applyBorder="1" applyAlignment="1">
      <alignment horizontal="right" vertical="top"/>
    </xf>
    <xf numFmtId="3" fontId="9" fillId="4" borderId="17" xfId="0" applyNumberFormat="1" applyFont="1" applyFill="1" applyBorder="1" applyAlignment="1">
      <alignment horizontal="right" vertical="top"/>
    </xf>
    <xf numFmtId="164" fontId="0" fillId="3" borderId="15" xfId="1" applyNumberFormat="1" applyFont="1" applyFill="1" applyBorder="1"/>
    <xf numFmtId="164" fontId="0" fillId="3" borderId="16" xfId="1" applyNumberFormat="1" applyFont="1" applyFill="1" applyBorder="1"/>
    <xf numFmtId="164" fontId="0" fillId="5" borderId="17" xfId="1" applyNumberFormat="1" applyFont="1" applyFill="1" applyBorder="1"/>
    <xf numFmtId="0" fontId="0" fillId="5" borderId="17" xfId="0" applyFont="1" applyFill="1" applyBorder="1"/>
    <xf numFmtId="0" fontId="0" fillId="5" borderId="14" xfId="0" applyFont="1" applyFill="1" applyBorder="1"/>
    <xf numFmtId="164" fontId="0" fillId="5" borderId="5" xfId="18" applyNumberFormat="1" applyFont="1" applyFill="1" applyBorder="1"/>
    <xf numFmtId="164" fontId="0" fillId="6" borderId="4" xfId="18" applyNumberFormat="1" applyFont="1" applyFill="1" applyBorder="1"/>
    <xf numFmtId="164" fontId="0" fillId="6" borderId="0" xfId="18" applyNumberFormat="1" applyFont="1" applyFill="1" applyBorder="1"/>
    <xf numFmtId="164" fontId="0" fillId="5" borderId="5" xfId="20" applyNumberFormat="1" applyFont="1" applyFill="1" applyBorder="1"/>
    <xf numFmtId="164" fontId="0" fillId="5" borderId="5" xfId="20" applyNumberFormat="1" applyFont="1" applyFill="1" applyBorder="1"/>
    <xf numFmtId="164" fontId="10" fillId="0" borderId="12" xfId="1" applyNumberFormat="1" applyFont="1" applyFill="1" applyBorder="1"/>
    <xf numFmtId="9" fontId="0" fillId="0" borderId="0" xfId="17" applyFont="1" applyFill="1" applyBorder="1"/>
    <xf numFmtId="164" fontId="10" fillId="0" borderId="12" xfId="1" applyNumberFormat="1" applyFont="1" applyFill="1" applyBorder="1" applyAlignment="1">
      <alignment horizontal="right" vertical="top"/>
    </xf>
    <xf numFmtId="164" fontId="10" fillId="0" borderId="11" xfId="1" applyNumberFormat="1" applyFont="1" applyFill="1" applyBorder="1"/>
    <xf numFmtId="164" fontId="10" fillId="0" borderId="13" xfId="1" applyNumberFormat="1" applyFont="1" applyFill="1" applyBorder="1"/>
    <xf numFmtId="164" fontId="0" fillId="5" borderId="5" xfId="21" applyNumberFormat="1" applyFont="1" applyFill="1" applyBorder="1"/>
    <xf numFmtId="164" fontId="0" fillId="5" borderId="5" xfId="23" applyNumberFormat="1" applyFont="1" applyFill="1" applyBorder="1"/>
    <xf numFmtId="0" fontId="0" fillId="0" borderId="0" xfId="0"/>
    <xf numFmtId="0" fontId="0" fillId="5" borderId="5" xfId="0" applyFill="1" applyBorder="1"/>
    <xf numFmtId="0" fontId="0" fillId="5" borderId="10" xfId="0" applyFill="1" applyBorder="1"/>
    <xf numFmtId="0" fontId="9" fillId="0" borderId="16" xfId="2" quotePrefix="1" applyFont="1" applyFill="1" applyBorder="1"/>
    <xf numFmtId="0" fontId="0" fillId="0" borderId="16" xfId="0" quotePrefix="1" applyFont="1" applyFill="1" applyBorder="1"/>
    <xf numFmtId="0" fontId="0" fillId="0" borderId="16" xfId="0" applyFont="1" applyFill="1" applyBorder="1" applyAlignment="1">
      <alignment horizontal="left"/>
    </xf>
    <xf numFmtId="0" fontId="0" fillId="0" borderId="0" xfId="0" applyFill="1"/>
    <xf numFmtId="164" fontId="10" fillId="0" borderId="0" xfId="0" applyNumberFormat="1" applyFont="1" applyFill="1" applyBorder="1" applyAlignment="1">
      <alignment horizontal="right" vertical="top"/>
    </xf>
    <xf numFmtId="164" fontId="10" fillId="0" borderId="0" xfId="1" applyNumberFormat="1" applyFont="1" applyFill="1" applyBorder="1"/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right" vertical="top"/>
    </xf>
    <xf numFmtId="164" fontId="12" fillId="0" borderId="0" xfId="1" applyNumberFormat="1" applyFont="1" applyFill="1" applyBorder="1"/>
    <xf numFmtId="0" fontId="22" fillId="7" borderId="0" xfId="0" applyFont="1" applyFill="1" applyBorder="1"/>
    <xf numFmtId="164" fontId="12" fillId="0" borderId="0" xfId="0" applyNumberFormat="1" applyFont="1" applyFill="1" applyBorder="1"/>
    <xf numFmtId="164" fontId="23" fillId="3" borderId="4" xfId="1" applyNumberFormat="1" applyFont="1" applyFill="1" applyBorder="1"/>
    <xf numFmtId="164" fontId="23" fillId="3" borderId="0" xfId="1" applyNumberFormat="1" applyFont="1" applyFill="1" applyBorder="1"/>
    <xf numFmtId="164" fontId="23" fillId="5" borderId="5" xfId="1" applyNumberFormat="1" applyFont="1" applyFill="1" applyBorder="1"/>
    <xf numFmtId="0" fontId="8" fillId="0" borderId="2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4" fontId="10" fillId="8" borderId="0" xfId="1" applyNumberFormat="1" applyFont="1" applyFill="1" applyBorder="1"/>
    <xf numFmtId="164" fontId="24" fillId="5" borderId="5" xfId="1" applyNumberFormat="1" applyFont="1" applyFill="1" applyBorder="1"/>
  </cellXfs>
  <cellStyles count="30">
    <cellStyle name="Komma" xfId="1" builtinId="3"/>
    <cellStyle name="Komma 10" xfId="24" xr:uid="{20D197B8-E7AD-4066-82D4-49AA061B2C2F}"/>
    <cellStyle name="Komma 11" xfId="27" xr:uid="{7EC6F5F0-8111-4AA3-B459-2618445E26FB}"/>
    <cellStyle name="Komma 2" xfId="5" xr:uid="{E7BFE607-487A-42FF-8A0F-0D53C8B98E25}"/>
    <cellStyle name="Komma 3" xfId="8" xr:uid="{9FD56F3F-CA31-4D6A-B420-26A1566701E3}"/>
    <cellStyle name="Komma 3 2" xfId="12" xr:uid="{EC944661-98B6-4811-A698-B0B5D7B85230}"/>
    <cellStyle name="Komma 4" xfId="7" xr:uid="{6CB64080-3BFE-42DB-88B0-5BC4624E9337}"/>
    <cellStyle name="Komma 5" xfId="13" xr:uid="{12F325F7-7ED6-4A22-B31F-7A0EB7CD3481}"/>
    <cellStyle name="Komma 6" xfId="3" xr:uid="{3BD81829-AEB8-4DEA-A203-6C68E5490DF3}"/>
    <cellStyle name="Komma 6 2" xfId="16" xr:uid="{F176A83C-0DF4-4261-8897-1CD36A5ACC53}"/>
    <cellStyle name="Komma 6 3" xfId="20" xr:uid="{B5ADD703-ED70-4CB7-956E-9D8785EF2800}"/>
    <cellStyle name="Komma 6 4" xfId="23" xr:uid="{23AB35C0-7FF4-472C-9DC5-931E70C69483}"/>
    <cellStyle name="Komma 6 5" xfId="26" xr:uid="{5D56F34A-8306-4B1F-A820-4F19261C4B40}"/>
    <cellStyle name="Komma 6 6" xfId="29" xr:uid="{B3CB09CE-B6B3-4904-9ADE-9D00DD0C62A5}"/>
    <cellStyle name="Komma 7" xfId="14" xr:uid="{0BCA0723-6576-4FC9-9131-36D98FE1D480}"/>
    <cellStyle name="Komma 8" xfId="18" xr:uid="{C5DD7503-67CF-4C18-B6D8-27997534EF0C}"/>
    <cellStyle name="Komma 9" xfId="21" xr:uid="{B69B19A1-1C98-4D90-BE65-94AF65C9B5BA}"/>
    <cellStyle name="Procent" xfId="17" builtinId="5"/>
    <cellStyle name="Standaard" xfId="0" builtinId="0"/>
    <cellStyle name="Standaard 2" xfId="2" xr:uid="{6C7956F8-5FC9-4C87-B84E-B0A1476ECCE9}"/>
    <cellStyle name="Standaard 2 2" xfId="10" xr:uid="{01C9F72D-790B-42B6-8F12-E2E351AEC8FB}"/>
    <cellStyle name="Standaard 2 3" xfId="11" xr:uid="{9DE1A9F1-13BC-4A51-A93D-E6CBB172268F}"/>
    <cellStyle name="Standaard 2 4" xfId="15" xr:uid="{EA51AC28-FAB9-49B1-AEDA-4AEE1816A2D4}"/>
    <cellStyle name="Standaard 2 5" xfId="19" xr:uid="{78112C28-26AE-400E-9A5E-39B539BF23DD}"/>
    <cellStyle name="Standaard 2 6" xfId="22" xr:uid="{26887C16-A0FC-4965-A8EF-A6D03E33A957}"/>
    <cellStyle name="Standaard 2 7" xfId="25" xr:uid="{D3DA8D2B-24C7-4500-8DF1-ACE880C044C5}"/>
    <cellStyle name="Standaard 2 8" xfId="28" xr:uid="{B2F98E8D-037B-41EE-B978-0DCDF75F149F}"/>
    <cellStyle name="Standaard 3" xfId="6" xr:uid="{D0A9E449-53A9-422A-8413-A59D8C183F67}"/>
    <cellStyle name="Standaard 4" xfId="9" xr:uid="{536ADF87-2EC6-4319-A68B-0B3B2761A3D3}"/>
    <cellStyle name="Standaard 5" xfId="4" xr:uid="{D53F6319-BC87-48AE-9C32-3328B241501A}"/>
  </cellStyles>
  <dxfs count="0"/>
  <tableStyles count="0" defaultTableStyle="TableStyleMedium2" defaultPivotStyle="PivotStyleLight16"/>
  <colors>
    <mruColors>
      <color rgb="FF70AD47"/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84"/>
  <sheetViews>
    <sheetView tabSelected="1" topLeftCell="J29" zoomScaleNormal="100" workbookViewId="0">
      <selection activeCell="Q77" sqref="Q77"/>
    </sheetView>
  </sheetViews>
  <sheetFormatPr defaultColWidth="9.140625" defaultRowHeight="12.75"/>
  <cols>
    <col min="1" max="1" width="45.140625" style="10" customWidth="1"/>
    <col min="2" max="2" width="123.42578125" style="150" bestFit="1" customWidth="1"/>
    <col min="3" max="3" width="50.7109375" style="10" customWidth="1"/>
    <col min="4" max="4" width="20.28515625" style="10" customWidth="1"/>
    <col min="5" max="7" width="5.7109375" style="10" customWidth="1"/>
    <col min="8" max="8" width="14" style="10" bestFit="1" customWidth="1"/>
    <col min="9" max="9" width="17.7109375" style="10" bestFit="1" customWidth="1"/>
    <col min="10" max="10" width="19.28515625" style="10" customWidth="1"/>
    <col min="11" max="11" width="20" style="10" customWidth="1"/>
    <col min="12" max="14" width="24" style="10" customWidth="1"/>
    <col min="15" max="15" width="28.7109375" style="76" customWidth="1"/>
    <col min="16" max="18" width="10.28515625" style="10" customWidth="1"/>
    <col min="19" max="19" width="16.140625" style="10" customWidth="1"/>
    <col min="20" max="22" width="9.85546875" style="10" customWidth="1"/>
    <col min="23" max="23" width="16.140625" style="10" customWidth="1"/>
    <col min="24" max="26" width="10.5703125" style="10" customWidth="1"/>
    <col min="27" max="28" width="16.140625" style="10" customWidth="1"/>
    <col min="29" max="29" width="22.140625" style="10" bestFit="1" customWidth="1"/>
    <col min="30" max="30" width="30.140625" style="10" bestFit="1" customWidth="1"/>
    <col min="31" max="31" width="30.140625" style="10" customWidth="1"/>
    <col min="32" max="32" width="30.85546875" style="10" customWidth="1"/>
    <col min="33" max="33" width="9.140625" style="10"/>
    <col min="34" max="34" width="28.28515625" style="10" customWidth="1"/>
    <col min="35" max="37" width="23.28515625" style="10" customWidth="1"/>
    <col min="38" max="16384" width="9.140625" style="10"/>
  </cols>
  <sheetData>
    <row r="1" spans="1:33" s="54" customFormat="1">
      <c r="A1" s="31" t="s">
        <v>0</v>
      </c>
      <c r="B1" s="14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6"/>
      <c r="P1" s="26" t="s">
        <v>227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31" t="s">
        <v>249</v>
      </c>
      <c r="AC1" s="26"/>
      <c r="AD1" s="26"/>
      <c r="AE1" s="26"/>
      <c r="AF1" s="26"/>
      <c r="AG1" s="24"/>
    </row>
    <row r="2" spans="1:33" s="54" customFormat="1" ht="13.5" thickBot="1">
      <c r="A2" s="32"/>
      <c r="B2" s="14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7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48"/>
      <c r="AC2" s="38"/>
      <c r="AD2" s="38"/>
      <c r="AE2" s="38"/>
      <c r="AF2" s="38"/>
    </row>
    <row r="3" spans="1:33" s="54" customFormat="1" ht="13.5" thickBot="1">
      <c r="A3" s="36"/>
      <c r="B3" s="147"/>
      <c r="C3" s="8"/>
      <c r="D3" s="20"/>
      <c r="E3" s="20"/>
      <c r="F3" s="20"/>
      <c r="G3" s="20"/>
      <c r="H3" s="20"/>
      <c r="I3" s="20"/>
      <c r="J3" s="56"/>
      <c r="K3" s="20"/>
      <c r="L3" s="49" t="s">
        <v>247</v>
      </c>
      <c r="M3" s="56"/>
      <c r="N3" s="53"/>
      <c r="O3" s="18" t="s">
        <v>246</v>
      </c>
      <c r="P3" s="39">
        <v>2024</v>
      </c>
      <c r="Q3" s="40"/>
      <c r="R3" s="40"/>
      <c r="S3" s="41"/>
      <c r="T3" s="39">
        <v>2025</v>
      </c>
      <c r="U3" s="40"/>
      <c r="V3" s="40"/>
      <c r="W3" s="41"/>
      <c r="X3" s="39">
        <v>2026</v>
      </c>
      <c r="Y3" s="40"/>
      <c r="Z3" s="40"/>
      <c r="AA3" s="41"/>
      <c r="AB3" s="30" t="s">
        <v>3</v>
      </c>
      <c r="AC3" s="30"/>
      <c r="AD3" s="30" t="s">
        <v>4</v>
      </c>
      <c r="AE3" s="30" t="s">
        <v>306</v>
      </c>
      <c r="AF3" s="30" t="s">
        <v>1</v>
      </c>
    </row>
    <row r="4" spans="1:33" s="54" customFormat="1">
      <c r="A4" s="33"/>
      <c r="B4" s="148"/>
      <c r="C4" s="27"/>
      <c r="D4" s="10"/>
      <c r="E4" s="10"/>
      <c r="F4" s="10"/>
      <c r="G4" s="10"/>
      <c r="H4" s="10"/>
      <c r="I4" s="10"/>
      <c r="J4" s="57"/>
      <c r="K4" s="10"/>
      <c r="L4" s="25" t="s">
        <v>248</v>
      </c>
      <c r="M4" s="57"/>
      <c r="N4" s="58"/>
      <c r="O4" s="19"/>
      <c r="P4" s="36" t="s">
        <v>247</v>
      </c>
      <c r="Q4" s="20"/>
      <c r="R4" s="59"/>
      <c r="S4" s="28" t="s">
        <v>246</v>
      </c>
      <c r="T4" s="36" t="s">
        <v>247</v>
      </c>
      <c r="U4" s="20"/>
      <c r="V4" s="59"/>
      <c r="W4" s="28" t="s">
        <v>246</v>
      </c>
      <c r="X4" s="36" t="s">
        <v>247</v>
      </c>
      <c r="Y4" s="20"/>
      <c r="Z4" s="59"/>
      <c r="AA4" s="28" t="s">
        <v>246</v>
      </c>
      <c r="AB4" s="104" t="s">
        <v>18</v>
      </c>
      <c r="AC4" s="104"/>
      <c r="AD4" s="104" t="s">
        <v>307</v>
      </c>
      <c r="AE4" s="104" t="s">
        <v>305</v>
      </c>
      <c r="AF4" s="104" t="s">
        <v>17</v>
      </c>
    </row>
    <row r="5" spans="1:33" s="54" customFormat="1" ht="13.5" thickBot="1">
      <c r="A5" s="33"/>
      <c r="B5" s="148"/>
      <c r="C5" s="27"/>
      <c r="D5" s="10"/>
      <c r="E5" s="10"/>
      <c r="F5" s="10"/>
      <c r="G5" s="10"/>
      <c r="H5" s="10"/>
      <c r="I5" s="10"/>
      <c r="J5" s="57"/>
      <c r="K5" s="10"/>
      <c r="L5" s="25"/>
      <c r="M5" s="57"/>
      <c r="N5" s="58"/>
      <c r="O5" s="19"/>
      <c r="P5" s="35"/>
      <c r="Q5" s="55"/>
      <c r="R5" s="60"/>
      <c r="S5" s="29"/>
      <c r="T5" s="35"/>
      <c r="U5" s="55"/>
      <c r="V5" s="60"/>
      <c r="W5" s="29"/>
      <c r="X5" s="35"/>
      <c r="Y5" s="55"/>
      <c r="Z5" s="60"/>
      <c r="AA5" s="29"/>
      <c r="AB5" s="104" t="s">
        <v>16</v>
      </c>
      <c r="AC5" s="104"/>
      <c r="AD5" s="104" t="s">
        <v>308</v>
      </c>
      <c r="AE5" s="104" t="s">
        <v>16</v>
      </c>
      <c r="AF5" s="104" t="s">
        <v>19</v>
      </c>
    </row>
    <row r="6" spans="1:33" s="63" customFormat="1" ht="13.5" thickBot="1">
      <c r="A6" s="35" t="s">
        <v>2</v>
      </c>
      <c r="B6" s="149" t="s">
        <v>353</v>
      </c>
      <c r="C6" s="9"/>
      <c r="D6" s="21" t="s">
        <v>21</v>
      </c>
      <c r="E6" s="21" t="s">
        <v>22</v>
      </c>
      <c r="F6" s="21" t="s">
        <v>23</v>
      </c>
      <c r="G6" s="21" t="s">
        <v>24</v>
      </c>
      <c r="H6" s="21" t="s">
        <v>25</v>
      </c>
      <c r="I6" s="21" t="s">
        <v>26</v>
      </c>
      <c r="J6" s="21" t="s">
        <v>252</v>
      </c>
      <c r="K6" s="21" t="s">
        <v>251</v>
      </c>
      <c r="L6" s="61" t="s">
        <v>228</v>
      </c>
      <c r="M6" s="21" t="s">
        <v>6</v>
      </c>
      <c r="N6" s="62" t="s">
        <v>7</v>
      </c>
      <c r="O6" s="17" t="s">
        <v>225</v>
      </c>
      <c r="P6" s="45" t="s">
        <v>5</v>
      </c>
      <c r="Q6" s="46" t="s">
        <v>6</v>
      </c>
      <c r="R6" s="47" t="s">
        <v>20</v>
      </c>
      <c r="S6" s="47" t="s">
        <v>7</v>
      </c>
      <c r="T6" s="45" t="s">
        <v>5</v>
      </c>
      <c r="U6" s="46" t="s">
        <v>6</v>
      </c>
      <c r="V6" s="47" t="s">
        <v>20</v>
      </c>
      <c r="W6" s="47" t="s">
        <v>7</v>
      </c>
      <c r="X6" s="45" t="s">
        <v>5</v>
      </c>
      <c r="Y6" s="46" t="s">
        <v>6</v>
      </c>
      <c r="Z6" s="47" t="s">
        <v>20</v>
      </c>
      <c r="AA6" s="47" t="s">
        <v>7</v>
      </c>
      <c r="AB6" s="105"/>
      <c r="AC6" s="105"/>
      <c r="AD6" s="105" t="s">
        <v>310</v>
      </c>
      <c r="AE6" s="105" t="s">
        <v>284</v>
      </c>
      <c r="AF6" s="105"/>
    </row>
    <row r="7" spans="1:33" s="54" customFormat="1">
      <c r="A7" s="34" t="s">
        <v>8</v>
      </c>
      <c r="B7" s="150">
        <v>34362777</v>
      </c>
      <c r="C7" s="27"/>
      <c r="D7" s="10" t="s">
        <v>31</v>
      </c>
      <c r="E7" s="10" t="s">
        <v>32</v>
      </c>
      <c r="F7" s="10" t="s">
        <v>33</v>
      </c>
      <c r="G7" s="10" t="s">
        <v>33</v>
      </c>
      <c r="H7" s="10" t="s">
        <v>34</v>
      </c>
      <c r="I7" s="10" t="s">
        <v>35</v>
      </c>
      <c r="J7" s="10" t="s">
        <v>36</v>
      </c>
      <c r="K7" s="22" t="s">
        <v>256</v>
      </c>
      <c r="L7" s="64">
        <v>7463.1019999999999</v>
      </c>
      <c r="M7" s="65">
        <v>3032.011</v>
      </c>
      <c r="N7" s="66">
        <v>10495.112999999999</v>
      </c>
      <c r="O7" s="67">
        <v>20419005</v>
      </c>
      <c r="P7" s="117">
        <v>7111.0258650859696</v>
      </c>
      <c r="Q7" s="118">
        <v>2888.9741349140304</v>
      </c>
      <c r="R7" s="116">
        <v>10000</v>
      </c>
      <c r="S7" s="116">
        <v>19500000</v>
      </c>
      <c r="T7" s="117">
        <v>7111.0258650859696</v>
      </c>
      <c r="U7" s="118">
        <v>2888.9741349140304</v>
      </c>
      <c r="V7" s="116">
        <v>10000</v>
      </c>
      <c r="W7" s="119">
        <v>19000000</v>
      </c>
      <c r="X7" s="117">
        <v>7111.0258650859696</v>
      </c>
      <c r="Y7" s="118">
        <v>2888.9741349140304</v>
      </c>
      <c r="Z7" s="116">
        <v>10000</v>
      </c>
      <c r="AA7" s="120">
        <v>18500000</v>
      </c>
      <c r="AB7" s="68" t="s">
        <v>18</v>
      </c>
      <c r="AC7" s="68" t="s">
        <v>320</v>
      </c>
      <c r="AD7" s="69" t="s">
        <v>308</v>
      </c>
      <c r="AE7" s="68" t="s">
        <v>16</v>
      </c>
      <c r="AF7" s="68" t="s">
        <v>17</v>
      </c>
    </row>
    <row r="8" spans="1:33" s="54" customFormat="1">
      <c r="A8" s="34" t="s">
        <v>9</v>
      </c>
      <c r="B8" s="150" t="s">
        <v>350</v>
      </c>
      <c r="C8" s="10"/>
      <c r="D8" s="10" t="s">
        <v>37</v>
      </c>
      <c r="E8" s="10" t="s">
        <v>32</v>
      </c>
      <c r="F8" s="10" t="s">
        <v>33</v>
      </c>
      <c r="G8" s="10" t="s">
        <v>33</v>
      </c>
      <c r="H8" s="10" t="s">
        <v>38</v>
      </c>
      <c r="I8" s="10" t="s">
        <v>39</v>
      </c>
      <c r="J8" s="10" t="s">
        <v>40</v>
      </c>
      <c r="K8" s="10" t="s">
        <v>258</v>
      </c>
      <c r="L8" s="64">
        <v>99.325999999999993</v>
      </c>
      <c r="M8" s="65">
        <v>19.709</v>
      </c>
      <c r="N8" s="66">
        <v>119.035</v>
      </c>
      <c r="O8" s="6">
        <v>18132</v>
      </c>
      <c r="P8" s="3">
        <v>108</v>
      </c>
      <c r="Q8" s="2">
        <v>22</v>
      </c>
      <c r="R8" s="4">
        <v>130</v>
      </c>
      <c r="S8" s="4">
        <v>20000</v>
      </c>
      <c r="T8" s="3">
        <v>113</v>
      </c>
      <c r="U8" s="2">
        <v>22</v>
      </c>
      <c r="V8" s="4">
        <v>135</v>
      </c>
      <c r="W8" s="4">
        <v>21000</v>
      </c>
      <c r="X8" s="3">
        <v>117</v>
      </c>
      <c r="Y8" s="2">
        <v>23</v>
      </c>
      <c r="Z8" s="4">
        <v>140</v>
      </c>
      <c r="AA8" s="4">
        <v>22000</v>
      </c>
      <c r="AB8" s="68" t="s">
        <v>295</v>
      </c>
      <c r="AC8" s="68" t="s">
        <v>319</v>
      </c>
      <c r="AD8" s="69" t="s">
        <v>307</v>
      </c>
      <c r="AE8" s="68" t="s">
        <v>305</v>
      </c>
      <c r="AF8" s="68" t="s">
        <v>19</v>
      </c>
    </row>
    <row r="9" spans="1:33" s="54" customFormat="1">
      <c r="A9" s="34" t="s">
        <v>10</v>
      </c>
      <c r="B9" s="150" t="s">
        <v>351</v>
      </c>
      <c r="C9" s="10"/>
      <c r="D9" s="10" t="s">
        <v>41</v>
      </c>
      <c r="E9" s="10" t="s">
        <v>42</v>
      </c>
      <c r="F9" s="10" t="s">
        <v>33</v>
      </c>
      <c r="G9" s="10" t="s">
        <v>33</v>
      </c>
      <c r="H9" s="10" t="s">
        <v>43</v>
      </c>
      <c r="I9" s="10" t="s">
        <v>44</v>
      </c>
      <c r="J9" s="10" t="s">
        <v>45</v>
      </c>
      <c r="K9" s="10" t="s">
        <v>261</v>
      </c>
      <c r="L9" s="64">
        <v>44.731999999999999</v>
      </c>
      <c r="M9" s="65">
        <v>5.9829999999999997</v>
      </c>
      <c r="N9" s="66">
        <v>50.715000000000003</v>
      </c>
      <c r="O9" s="6">
        <v>12282</v>
      </c>
      <c r="P9" s="3">
        <v>45</v>
      </c>
      <c r="Q9" s="2">
        <v>6</v>
      </c>
      <c r="R9" s="4">
        <v>51</v>
      </c>
      <c r="S9" s="155">
        <v>12000</v>
      </c>
      <c r="T9" s="3">
        <v>45</v>
      </c>
      <c r="U9" s="2">
        <v>6</v>
      </c>
      <c r="V9" s="4">
        <v>51</v>
      </c>
      <c r="W9" s="155">
        <v>12000</v>
      </c>
      <c r="X9" s="3">
        <v>45</v>
      </c>
      <c r="Y9" s="2">
        <v>6</v>
      </c>
      <c r="Z9" s="4">
        <v>51</v>
      </c>
      <c r="AA9" s="155">
        <v>12000</v>
      </c>
      <c r="AB9" s="68" t="s">
        <v>295</v>
      </c>
      <c r="AC9" s="68" t="s">
        <v>319</v>
      </c>
      <c r="AD9" s="69" t="s">
        <v>307</v>
      </c>
      <c r="AE9" s="68" t="s">
        <v>305</v>
      </c>
      <c r="AF9" s="68" t="s">
        <v>19</v>
      </c>
    </row>
    <row r="10" spans="1:33" s="54" customFormat="1">
      <c r="A10" s="34" t="s">
        <v>10</v>
      </c>
      <c r="B10" s="150" t="s">
        <v>351</v>
      </c>
      <c r="C10" s="10"/>
      <c r="D10" s="10" t="s">
        <v>46</v>
      </c>
      <c r="E10" s="10" t="s">
        <v>47</v>
      </c>
      <c r="F10" s="10" t="s">
        <v>33</v>
      </c>
      <c r="G10" s="10" t="s">
        <v>33</v>
      </c>
      <c r="H10" s="10" t="s">
        <v>48</v>
      </c>
      <c r="I10" s="10" t="s">
        <v>49</v>
      </c>
      <c r="J10" s="10" t="s">
        <v>50</v>
      </c>
      <c r="K10" s="10" t="s">
        <v>263</v>
      </c>
      <c r="L10" s="64">
        <v>23.815999999999999</v>
      </c>
      <c r="M10" s="65">
        <v>8.8659999999999997</v>
      </c>
      <c r="N10" s="66">
        <v>32.682000000000002</v>
      </c>
      <c r="O10" s="6">
        <v>10274</v>
      </c>
      <c r="P10" s="3">
        <v>24</v>
      </c>
      <c r="Q10" s="2">
        <v>9</v>
      </c>
      <c r="R10" s="4">
        <v>33</v>
      </c>
      <c r="S10" s="155">
        <v>10000</v>
      </c>
      <c r="T10" s="3">
        <v>24</v>
      </c>
      <c r="U10" s="2">
        <v>9</v>
      </c>
      <c r="V10" s="4">
        <v>33</v>
      </c>
      <c r="W10" s="155">
        <v>10000</v>
      </c>
      <c r="X10" s="3">
        <v>24</v>
      </c>
      <c r="Y10" s="2">
        <v>9</v>
      </c>
      <c r="Z10" s="4">
        <v>33</v>
      </c>
      <c r="AA10" s="155">
        <v>10000</v>
      </c>
      <c r="AB10" s="68" t="s">
        <v>295</v>
      </c>
      <c r="AC10" s="68" t="s">
        <v>319</v>
      </c>
      <c r="AD10" s="69" t="s">
        <v>307</v>
      </c>
      <c r="AE10" s="68" t="s">
        <v>305</v>
      </c>
      <c r="AF10" s="68" t="s">
        <v>19</v>
      </c>
    </row>
    <row r="11" spans="1:33" s="54" customFormat="1">
      <c r="A11" s="34" t="s">
        <v>10</v>
      </c>
      <c r="B11" s="150" t="s">
        <v>351</v>
      </c>
      <c r="C11" s="10"/>
      <c r="D11" s="10" t="s">
        <v>51</v>
      </c>
      <c r="E11" s="10" t="s">
        <v>52</v>
      </c>
      <c r="F11" s="10" t="s">
        <v>33</v>
      </c>
      <c r="G11" s="10" t="s">
        <v>33</v>
      </c>
      <c r="H11" s="10" t="s">
        <v>53</v>
      </c>
      <c r="I11" s="10" t="s">
        <v>54</v>
      </c>
      <c r="J11" s="10" t="s">
        <v>55</v>
      </c>
      <c r="K11" s="10" t="s">
        <v>259</v>
      </c>
      <c r="L11" s="64">
        <v>176.28700000000001</v>
      </c>
      <c r="M11" s="65">
        <v>29.803000000000001</v>
      </c>
      <c r="N11" s="66">
        <v>206.09</v>
      </c>
      <c r="O11" s="6">
        <v>26591</v>
      </c>
      <c r="P11" s="3">
        <v>176</v>
      </c>
      <c r="Q11" s="2">
        <v>30</v>
      </c>
      <c r="R11" s="4">
        <v>206</v>
      </c>
      <c r="S11" s="155">
        <v>26000</v>
      </c>
      <c r="T11" s="3">
        <v>176</v>
      </c>
      <c r="U11" s="2">
        <v>30</v>
      </c>
      <c r="V11" s="4">
        <v>206</v>
      </c>
      <c r="W11" s="155">
        <v>26000</v>
      </c>
      <c r="X11" s="3">
        <v>176</v>
      </c>
      <c r="Y11" s="2">
        <v>30</v>
      </c>
      <c r="Z11" s="4">
        <v>206</v>
      </c>
      <c r="AA11" s="155">
        <v>26000</v>
      </c>
      <c r="AB11" s="68" t="s">
        <v>295</v>
      </c>
      <c r="AC11" s="68" t="s">
        <v>319</v>
      </c>
      <c r="AD11" s="69" t="s">
        <v>307</v>
      </c>
      <c r="AE11" s="68" t="s">
        <v>305</v>
      </c>
      <c r="AF11" s="68" t="s">
        <v>19</v>
      </c>
    </row>
    <row r="12" spans="1:33" s="54" customFormat="1">
      <c r="A12" s="34" t="s">
        <v>10</v>
      </c>
      <c r="B12" s="150" t="s">
        <v>351</v>
      </c>
      <c r="C12" s="10"/>
      <c r="D12" s="10" t="s">
        <v>56</v>
      </c>
      <c r="E12" s="10" t="s">
        <v>57</v>
      </c>
      <c r="F12" s="10" t="s">
        <v>33</v>
      </c>
      <c r="G12" s="10" t="s">
        <v>33</v>
      </c>
      <c r="H12" s="10" t="s">
        <v>58</v>
      </c>
      <c r="I12" s="10" t="s">
        <v>59</v>
      </c>
      <c r="J12" s="10" t="s">
        <v>60</v>
      </c>
      <c r="K12" s="10" t="s">
        <v>260</v>
      </c>
      <c r="L12" s="64">
        <v>17.690000000000001</v>
      </c>
      <c r="M12" s="65">
        <v>10.795999999999999</v>
      </c>
      <c r="N12" s="103">
        <v>28.486000000000001</v>
      </c>
      <c r="O12" s="6">
        <v>7445</v>
      </c>
      <c r="P12" s="3">
        <v>18</v>
      </c>
      <c r="Q12" s="2">
        <v>11</v>
      </c>
      <c r="R12" s="4">
        <v>29</v>
      </c>
      <c r="S12" s="155">
        <v>7000</v>
      </c>
      <c r="T12" s="3">
        <v>18</v>
      </c>
      <c r="U12" s="2">
        <v>11</v>
      </c>
      <c r="V12" s="4">
        <v>29</v>
      </c>
      <c r="W12" s="155">
        <v>7000</v>
      </c>
      <c r="X12" s="3">
        <v>18</v>
      </c>
      <c r="Y12" s="2">
        <v>11</v>
      </c>
      <c r="Z12" s="4">
        <v>29</v>
      </c>
      <c r="AA12" s="155">
        <v>7000</v>
      </c>
      <c r="AB12" s="68" t="s">
        <v>295</v>
      </c>
      <c r="AC12" s="68" t="s">
        <v>319</v>
      </c>
      <c r="AD12" s="69" t="s">
        <v>307</v>
      </c>
      <c r="AE12" s="68" t="s">
        <v>305</v>
      </c>
      <c r="AF12" s="68" t="s">
        <v>19</v>
      </c>
    </row>
    <row r="13" spans="1:33" s="54" customFormat="1">
      <c r="A13" s="34" t="s">
        <v>10</v>
      </c>
      <c r="B13" s="150" t="s">
        <v>351</v>
      </c>
      <c r="C13" s="10"/>
      <c r="D13" s="10" t="s">
        <v>61</v>
      </c>
      <c r="E13" s="10" t="s">
        <v>62</v>
      </c>
      <c r="F13" s="10" t="s">
        <v>63</v>
      </c>
      <c r="G13" s="10" t="s">
        <v>33</v>
      </c>
      <c r="H13" s="10" t="s">
        <v>64</v>
      </c>
      <c r="I13" s="10" t="s">
        <v>65</v>
      </c>
      <c r="J13" s="10" t="s">
        <v>66</v>
      </c>
      <c r="K13" s="10" t="s">
        <v>264</v>
      </c>
      <c r="L13" s="64">
        <v>4.0970000000000004</v>
      </c>
      <c r="M13" s="65">
        <v>2.6320000000000001</v>
      </c>
      <c r="N13" s="66">
        <v>6.7290000000000001</v>
      </c>
      <c r="O13" s="6">
        <v>3401</v>
      </c>
      <c r="P13" s="3">
        <v>4</v>
      </c>
      <c r="Q13" s="2">
        <v>3</v>
      </c>
      <c r="R13" s="4">
        <v>7</v>
      </c>
      <c r="S13" s="155">
        <v>3000</v>
      </c>
      <c r="T13" s="3">
        <v>4</v>
      </c>
      <c r="U13" s="2">
        <v>3</v>
      </c>
      <c r="V13" s="4">
        <v>7</v>
      </c>
      <c r="W13" s="155">
        <v>3000</v>
      </c>
      <c r="X13" s="3">
        <v>4</v>
      </c>
      <c r="Y13" s="2">
        <v>3</v>
      </c>
      <c r="Z13" s="4">
        <v>7</v>
      </c>
      <c r="AA13" s="155">
        <v>3000</v>
      </c>
      <c r="AB13" s="68" t="s">
        <v>295</v>
      </c>
      <c r="AC13" s="68" t="s">
        <v>319</v>
      </c>
      <c r="AD13" s="69" t="s">
        <v>307</v>
      </c>
      <c r="AE13" s="68" t="s">
        <v>305</v>
      </c>
      <c r="AF13" s="68" t="s">
        <v>19</v>
      </c>
    </row>
    <row r="14" spans="1:33" s="54" customFormat="1">
      <c r="A14" s="34" t="s">
        <v>9</v>
      </c>
      <c r="B14" s="150" t="s">
        <v>350</v>
      </c>
      <c r="C14" s="10"/>
      <c r="D14" s="10" t="s">
        <v>67</v>
      </c>
      <c r="E14" s="10" t="s">
        <v>68</v>
      </c>
      <c r="F14" s="10" t="s">
        <v>33</v>
      </c>
      <c r="G14" s="10" t="s">
        <v>33</v>
      </c>
      <c r="H14" s="10" t="s">
        <v>69</v>
      </c>
      <c r="I14" s="10" t="s">
        <v>54</v>
      </c>
      <c r="J14" s="10" t="s">
        <v>70</v>
      </c>
      <c r="K14" t="s">
        <v>290</v>
      </c>
      <c r="L14" s="64">
        <v>12.208</v>
      </c>
      <c r="M14" s="65">
        <v>11.234</v>
      </c>
      <c r="N14" s="66">
        <v>23.442</v>
      </c>
      <c r="O14" s="79">
        <v>18421</v>
      </c>
      <c r="P14" s="3">
        <v>21</v>
      </c>
      <c r="Q14" s="2">
        <v>19</v>
      </c>
      <c r="R14" s="4">
        <v>40</v>
      </c>
      <c r="S14" s="4">
        <f>35000-S15</f>
        <v>31500</v>
      </c>
      <c r="T14" s="3">
        <v>21</v>
      </c>
      <c r="U14" s="2">
        <v>19</v>
      </c>
      <c r="V14" s="4">
        <v>40</v>
      </c>
      <c r="W14" s="4">
        <f>35000-W15</f>
        <v>31500</v>
      </c>
      <c r="X14" s="3">
        <v>21</v>
      </c>
      <c r="Y14" s="2">
        <v>19</v>
      </c>
      <c r="Z14" s="4">
        <v>40</v>
      </c>
      <c r="AA14" s="4">
        <f>35000-AA15</f>
        <v>31500</v>
      </c>
      <c r="AB14" s="68" t="s">
        <v>295</v>
      </c>
      <c r="AC14" s="68" t="s">
        <v>319</v>
      </c>
      <c r="AD14" s="69" t="s">
        <v>307</v>
      </c>
      <c r="AE14" s="68" t="s">
        <v>305</v>
      </c>
      <c r="AF14" s="68" t="s">
        <v>19</v>
      </c>
    </row>
    <row r="15" spans="1:33" s="54" customFormat="1">
      <c r="A15" s="34" t="s">
        <v>9</v>
      </c>
      <c r="B15" s="150" t="s">
        <v>350</v>
      </c>
      <c r="C15" s="10"/>
      <c r="D15" s="10" t="s">
        <v>67</v>
      </c>
      <c r="E15" s="10" t="s">
        <v>71</v>
      </c>
      <c r="F15" s="10" t="s">
        <v>33</v>
      </c>
      <c r="G15" s="10" t="s">
        <v>33</v>
      </c>
      <c r="H15" s="10" t="s">
        <v>69</v>
      </c>
      <c r="I15" s="10" t="s">
        <v>54</v>
      </c>
      <c r="J15" s="10" t="s">
        <v>72</v>
      </c>
      <c r="K15" t="s">
        <v>291</v>
      </c>
      <c r="L15" s="64">
        <v>2.5880000000000001</v>
      </c>
      <c r="M15" s="65">
        <v>2.097</v>
      </c>
      <c r="N15" s="66">
        <v>4.6849999999999996</v>
      </c>
      <c r="O15" s="79">
        <v>3462</v>
      </c>
      <c r="P15" s="3">
        <v>3</v>
      </c>
      <c r="Q15" s="2">
        <v>2</v>
      </c>
      <c r="R15" s="4">
        <v>5</v>
      </c>
      <c r="S15" s="155">
        <v>3500</v>
      </c>
      <c r="T15" s="3">
        <v>3</v>
      </c>
      <c r="U15" s="2">
        <v>2</v>
      </c>
      <c r="V15" s="4">
        <v>5</v>
      </c>
      <c r="W15" s="155">
        <v>3500</v>
      </c>
      <c r="X15" s="3">
        <v>3</v>
      </c>
      <c r="Y15" s="2">
        <v>2</v>
      </c>
      <c r="Z15" s="4">
        <v>5</v>
      </c>
      <c r="AA15" s="155">
        <v>3500</v>
      </c>
      <c r="AB15" s="68" t="s">
        <v>295</v>
      </c>
      <c r="AC15" s="68" t="s">
        <v>319</v>
      </c>
      <c r="AD15" s="69" t="s">
        <v>307</v>
      </c>
      <c r="AE15" s="68" t="s">
        <v>305</v>
      </c>
      <c r="AF15" s="68" t="s">
        <v>19</v>
      </c>
    </row>
    <row r="16" spans="1:33" s="54" customFormat="1">
      <c r="A16" s="34" t="s">
        <v>10</v>
      </c>
      <c r="B16" s="150" t="s">
        <v>351</v>
      </c>
      <c r="C16" s="10"/>
      <c r="D16" s="10" t="s">
        <v>73</v>
      </c>
      <c r="E16" s="10" t="s">
        <v>74</v>
      </c>
      <c r="F16" s="10" t="s">
        <v>33</v>
      </c>
      <c r="G16" s="10" t="s">
        <v>33</v>
      </c>
      <c r="H16" s="10" t="s">
        <v>75</v>
      </c>
      <c r="I16" s="10" t="s">
        <v>76</v>
      </c>
      <c r="J16" s="10" t="s">
        <v>77</v>
      </c>
      <c r="K16" s="10" t="s">
        <v>262</v>
      </c>
      <c r="L16" s="64">
        <v>5.8689999999999998</v>
      </c>
      <c r="M16" s="65">
        <v>0</v>
      </c>
      <c r="N16" s="66">
        <v>5.8689999999999998</v>
      </c>
      <c r="O16" s="6">
        <v>5037</v>
      </c>
      <c r="P16" s="3"/>
      <c r="Q16" s="2"/>
      <c r="R16" s="4">
        <v>6</v>
      </c>
      <c r="S16" s="155">
        <v>5000</v>
      </c>
      <c r="T16" s="3"/>
      <c r="U16" s="2"/>
      <c r="V16" s="4">
        <v>6</v>
      </c>
      <c r="W16" s="155">
        <v>5000</v>
      </c>
      <c r="X16" s="3"/>
      <c r="Y16" s="2"/>
      <c r="Z16" s="4">
        <v>6</v>
      </c>
      <c r="AA16" s="155">
        <v>5000</v>
      </c>
      <c r="AB16" s="68" t="s">
        <v>295</v>
      </c>
      <c r="AC16" s="68" t="s">
        <v>319</v>
      </c>
      <c r="AD16" s="69" t="s">
        <v>307</v>
      </c>
      <c r="AE16" s="68" t="s">
        <v>305</v>
      </c>
      <c r="AF16" s="68" t="s">
        <v>19</v>
      </c>
    </row>
    <row r="17" spans="1:32" s="54" customFormat="1">
      <c r="A17" s="34" t="s">
        <v>9</v>
      </c>
      <c r="B17" s="150" t="s">
        <v>350</v>
      </c>
      <c r="C17" s="10"/>
      <c r="D17" s="10" t="s">
        <v>78</v>
      </c>
      <c r="E17" s="10" t="s">
        <v>79</v>
      </c>
      <c r="F17" s="10" t="s">
        <v>33</v>
      </c>
      <c r="G17" s="10" t="s">
        <v>33</v>
      </c>
      <c r="H17" s="10" t="s">
        <v>80</v>
      </c>
      <c r="I17" s="10" t="s">
        <v>54</v>
      </c>
      <c r="J17" s="10" t="s">
        <v>81</v>
      </c>
      <c r="K17" s="10" t="s">
        <v>257</v>
      </c>
      <c r="L17" s="64">
        <v>5517.6890000000003</v>
      </c>
      <c r="M17" s="65">
        <v>2859.174</v>
      </c>
      <c r="N17" s="66">
        <v>8376.8629999999994</v>
      </c>
      <c r="O17" s="50">
        <v>1833193</v>
      </c>
      <c r="P17" s="3">
        <v>5599</v>
      </c>
      <c r="Q17" s="2">
        <v>2901</v>
      </c>
      <c r="R17" s="4">
        <v>8500</v>
      </c>
      <c r="S17" s="4">
        <v>1450000</v>
      </c>
      <c r="T17" s="3">
        <v>5763</v>
      </c>
      <c r="U17" s="2">
        <v>2987</v>
      </c>
      <c r="V17" s="4">
        <v>8750</v>
      </c>
      <c r="W17" s="4">
        <v>1500000</v>
      </c>
      <c r="X17" s="3">
        <v>5928</v>
      </c>
      <c r="Y17" s="2">
        <v>3072</v>
      </c>
      <c r="Z17" s="4">
        <v>9000</v>
      </c>
      <c r="AA17" s="4">
        <v>1550000</v>
      </c>
      <c r="AB17" s="68" t="s">
        <v>295</v>
      </c>
      <c r="AC17" s="68" t="s">
        <v>319</v>
      </c>
      <c r="AD17" s="69" t="s">
        <v>307</v>
      </c>
      <c r="AE17" s="68" t="s">
        <v>305</v>
      </c>
      <c r="AF17" s="68" t="s">
        <v>19</v>
      </c>
    </row>
    <row r="18" spans="1:32" s="54" customFormat="1">
      <c r="A18" s="34" t="s">
        <v>11</v>
      </c>
      <c r="B18" s="150">
        <v>33084580</v>
      </c>
      <c r="C18" s="10"/>
      <c r="D18" s="10" t="s">
        <v>83</v>
      </c>
      <c r="E18" s="10" t="s">
        <v>84</v>
      </c>
      <c r="F18" s="10" t="s">
        <v>33</v>
      </c>
      <c r="G18" s="10" t="s">
        <v>33</v>
      </c>
      <c r="H18" s="10" t="s">
        <v>85</v>
      </c>
      <c r="I18" s="10" t="s">
        <v>35</v>
      </c>
      <c r="J18" s="10" t="s">
        <v>86</v>
      </c>
      <c r="K18" s="10"/>
      <c r="L18" s="64">
        <v>4018.8409999999999</v>
      </c>
      <c r="M18" s="65">
        <v>3346.4659999999999</v>
      </c>
      <c r="N18" s="66">
        <v>7365.3069999999998</v>
      </c>
      <c r="O18" s="78"/>
      <c r="P18" s="3">
        <v>5300</v>
      </c>
      <c r="Q18" s="2">
        <v>4500</v>
      </c>
      <c r="R18" s="4">
        <v>9800</v>
      </c>
      <c r="S18" s="4">
        <v>0</v>
      </c>
      <c r="T18" s="3">
        <v>5000</v>
      </c>
      <c r="U18" s="2">
        <v>4200</v>
      </c>
      <c r="V18" s="4">
        <v>9200</v>
      </c>
      <c r="W18" s="4">
        <v>0</v>
      </c>
      <c r="X18" s="3">
        <v>4800</v>
      </c>
      <c r="Y18" s="2">
        <v>3800</v>
      </c>
      <c r="Z18" s="4">
        <v>8600</v>
      </c>
      <c r="AA18" s="4">
        <v>0</v>
      </c>
      <c r="AB18" s="68" t="s">
        <v>16</v>
      </c>
      <c r="AC18" s="68" t="s">
        <v>319</v>
      </c>
      <c r="AD18" s="69" t="s">
        <v>307</v>
      </c>
      <c r="AE18" s="68" t="s">
        <v>16</v>
      </c>
      <c r="AF18" s="68" t="s">
        <v>17</v>
      </c>
    </row>
    <row r="19" spans="1:32" s="54" customFormat="1">
      <c r="A19" s="34" t="s">
        <v>11</v>
      </c>
      <c r="B19" s="150">
        <v>33084580</v>
      </c>
      <c r="C19" s="10"/>
      <c r="D19" s="10" t="s">
        <v>83</v>
      </c>
      <c r="E19" s="10" t="s">
        <v>84</v>
      </c>
      <c r="F19" s="10" t="s">
        <v>33</v>
      </c>
      <c r="G19" s="10" t="s">
        <v>33</v>
      </c>
      <c r="H19" s="10" t="s">
        <v>85</v>
      </c>
      <c r="I19" s="10" t="s">
        <v>35</v>
      </c>
      <c r="J19" s="10" t="s">
        <v>87</v>
      </c>
      <c r="K19" s="10"/>
      <c r="L19" s="64">
        <v>620.39</v>
      </c>
      <c r="M19" s="65">
        <v>531.55600000000004</v>
      </c>
      <c r="N19" s="66">
        <v>1151.9459999999999</v>
      </c>
      <c r="O19" s="78"/>
      <c r="P19" s="3">
        <v>650</v>
      </c>
      <c r="Q19" s="2">
        <v>500</v>
      </c>
      <c r="R19" s="4">
        <v>1150</v>
      </c>
      <c r="S19" s="4">
        <v>0</v>
      </c>
      <c r="T19" s="3">
        <v>600</v>
      </c>
      <c r="U19" s="2">
        <v>450</v>
      </c>
      <c r="V19" s="4">
        <v>1050</v>
      </c>
      <c r="W19" s="4">
        <v>0</v>
      </c>
      <c r="X19" s="3">
        <v>550</v>
      </c>
      <c r="Y19" s="2">
        <v>400</v>
      </c>
      <c r="Z19" s="4">
        <v>950</v>
      </c>
      <c r="AA19" s="4">
        <v>0</v>
      </c>
      <c r="AB19" s="68" t="s">
        <v>16</v>
      </c>
      <c r="AC19" s="68" t="s">
        <v>319</v>
      </c>
      <c r="AD19" s="69" t="s">
        <v>307</v>
      </c>
      <c r="AE19" s="68" t="s">
        <v>16</v>
      </c>
      <c r="AF19" s="68" t="s">
        <v>17</v>
      </c>
    </row>
    <row r="20" spans="1:32" s="54" customFormat="1">
      <c r="A20" s="34" t="s">
        <v>11</v>
      </c>
      <c r="B20" s="150">
        <v>33084580</v>
      </c>
      <c r="C20" s="10"/>
      <c r="D20" s="10" t="s">
        <v>88</v>
      </c>
      <c r="E20" s="10" t="s">
        <v>89</v>
      </c>
      <c r="F20" s="10" t="s">
        <v>33</v>
      </c>
      <c r="G20" s="10" t="s">
        <v>33</v>
      </c>
      <c r="H20" s="10" t="s">
        <v>90</v>
      </c>
      <c r="I20" s="10" t="s">
        <v>35</v>
      </c>
      <c r="J20" s="10" t="s">
        <v>91</v>
      </c>
      <c r="K20" s="10"/>
      <c r="L20" s="64">
        <v>100.297</v>
      </c>
      <c r="M20" s="65">
        <v>138.37</v>
      </c>
      <c r="N20" s="66">
        <v>238.667</v>
      </c>
      <c r="O20" s="78"/>
      <c r="P20" s="3">
        <v>90</v>
      </c>
      <c r="Q20" s="2">
        <v>110</v>
      </c>
      <c r="R20" s="4">
        <v>200</v>
      </c>
      <c r="S20" s="4">
        <v>0</v>
      </c>
      <c r="T20" s="3">
        <v>90</v>
      </c>
      <c r="U20" s="2">
        <v>110</v>
      </c>
      <c r="V20" s="4">
        <v>200</v>
      </c>
      <c r="W20" s="4">
        <v>0</v>
      </c>
      <c r="X20" s="3">
        <v>90</v>
      </c>
      <c r="Y20" s="2">
        <v>110</v>
      </c>
      <c r="Z20" s="4">
        <v>200</v>
      </c>
      <c r="AA20" s="4">
        <v>0</v>
      </c>
      <c r="AB20" s="68" t="s">
        <v>16</v>
      </c>
      <c r="AC20" s="68" t="s">
        <v>319</v>
      </c>
      <c r="AD20" s="69" t="s">
        <v>307</v>
      </c>
      <c r="AE20" s="68" t="s">
        <v>16</v>
      </c>
      <c r="AF20" s="68" t="s">
        <v>17</v>
      </c>
    </row>
    <row r="21" spans="1:32" s="54" customFormat="1" hidden="1">
      <c r="A21" s="34" t="s">
        <v>12</v>
      </c>
      <c r="B21" s="150">
        <v>33123790</v>
      </c>
      <c r="C21" s="10"/>
      <c r="D21" s="10" t="s">
        <v>92</v>
      </c>
      <c r="E21" s="10" t="s">
        <v>71</v>
      </c>
      <c r="F21" s="10" t="s">
        <v>33</v>
      </c>
      <c r="G21" s="10" t="s">
        <v>33</v>
      </c>
      <c r="H21" s="10" t="s">
        <v>93</v>
      </c>
      <c r="I21" s="10" t="s">
        <v>35</v>
      </c>
      <c r="J21" s="10" t="s">
        <v>94</v>
      </c>
      <c r="K21" s="10" t="s">
        <v>265</v>
      </c>
      <c r="L21" s="64">
        <v>3464.9780000000001</v>
      </c>
      <c r="M21" s="65">
        <v>2869.5369999999998</v>
      </c>
      <c r="N21" s="66">
        <v>6334.5150000000003</v>
      </c>
      <c r="O21" s="50">
        <v>290553</v>
      </c>
      <c r="P21" s="92">
        <v>6093.5770015541839</v>
      </c>
      <c r="Q21" s="93">
        <v>5046.4229984458161</v>
      </c>
      <c r="R21" s="89">
        <v>11140</v>
      </c>
      <c r="S21" s="89">
        <v>449</v>
      </c>
      <c r="T21" s="92">
        <v>7007.6135517873108</v>
      </c>
      <c r="U21" s="93">
        <v>5803.3864482126892</v>
      </c>
      <c r="V21" s="89">
        <v>12811</v>
      </c>
      <c r="W21" s="89">
        <v>449</v>
      </c>
      <c r="X21" s="92">
        <v>8058.4000347303618</v>
      </c>
      <c r="Y21" s="93">
        <v>6673.5999652696382</v>
      </c>
      <c r="Z21" s="89">
        <v>14732</v>
      </c>
      <c r="AA21" s="89">
        <v>404</v>
      </c>
      <c r="AB21" s="90" t="s">
        <v>16</v>
      </c>
      <c r="AC21" s="68" t="s">
        <v>319</v>
      </c>
      <c r="AD21" s="91" t="s">
        <v>16</v>
      </c>
      <c r="AE21" s="68" t="s">
        <v>16</v>
      </c>
      <c r="AF21" s="90" t="s">
        <v>19</v>
      </c>
    </row>
    <row r="22" spans="1:32" s="54" customFormat="1" hidden="1">
      <c r="A22" s="34" t="s">
        <v>27</v>
      </c>
      <c r="B22" s="150">
        <v>34225599</v>
      </c>
      <c r="C22" s="10"/>
      <c r="D22" s="10" t="s">
        <v>95</v>
      </c>
      <c r="E22" s="10" t="s">
        <v>57</v>
      </c>
      <c r="F22" s="10" t="s">
        <v>96</v>
      </c>
      <c r="G22" s="10" t="s">
        <v>33</v>
      </c>
      <c r="H22" s="10" t="s">
        <v>97</v>
      </c>
      <c r="I22" s="10" t="s">
        <v>35</v>
      </c>
      <c r="J22" s="10" t="s">
        <v>98</v>
      </c>
      <c r="K22" s="10" t="s">
        <v>273</v>
      </c>
      <c r="L22" s="64">
        <v>2259.585</v>
      </c>
      <c r="M22" s="65">
        <v>2438.7739999999999</v>
      </c>
      <c r="N22" s="66">
        <v>4698.3590000000004</v>
      </c>
      <c r="O22" s="50">
        <v>2008123</v>
      </c>
      <c r="P22" s="3">
        <v>2300</v>
      </c>
      <c r="Q22" s="2">
        <v>2500</v>
      </c>
      <c r="R22" s="4">
        <v>4800</v>
      </c>
      <c r="S22" s="4">
        <v>2000000</v>
      </c>
      <c r="T22" s="3">
        <v>2300</v>
      </c>
      <c r="U22" s="2">
        <v>2500</v>
      </c>
      <c r="V22" s="4">
        <v>4800</v>
      </c>
      <c r="W22" s="4">
        <v>1800000</v>
      </c>
      <c r="X22" s="3">
        <v>2300</v>
      </c>
      <c r="Y22" s="2">
        <v>2500</v>
      </c>
      <c r="Z22" s="4">
        <v>4800</v>
      </c>
      <c r="AA22" s="4">
        <v>1800000</v>
      </c>
      <c r="AB22" s="68" t="s">
        <v>16</v>
      </c>
      <c r="AC22" s="68" t="s">
        <v>319</v>
      </c>
      <c r="AD22" s="69" t="s">
        <v>16</v>
      </c>
      <c r="AE22" s="68" t="s">
        <v>16</v>
      </c>
      <c r="AF22" s="68" t="s">
        <v>17</v>
      </c>
    </row>
    <row r="23" spans="1:32" s="54" customFormat="1">
      <c r="A23" s="34" t="s">
        <v>28</v>
      </c>
      <c r="B23" s="150">
        <v>35000233</v>
      </c>
      <c r="C23" t="s">
        <v>302</v>
      </c>
      <c r="D23" s="10" t="s">
        <v>99</v>
      </c>
      <c r="E23" s="10" t="s">
        <v>100</v>
      </c>
      <c r="F23" s="10" t="s">
        <v>33</v>
      </c>
      <c r="G23" s="10" t="s">
        <v>33</v>
      </c>
      <c r="H23" s="10" t="s">
        <v>101</v>
      </c>
      <c r="I23" s="10" t="s">
        <v>102</v>
      </c>
      <c r="J23" s="10" t="s">
        <v>103</v>
      </c>
      <c r="K23" s="10" t="s">
        <v>268</v>
      </c>
      <c r="L23" s="64">
        <v>1361.11</v>
      </c>
      <c r="M23" s="65">
        <v>567.61</v>
      </c>
      <c r="N23" s="66">
        <v>1928.72</v>
      </c>
      <c r="O23" s="79">
        <v>144314</v>
      </c>
      <c r="P23" s="3">
        <v>1365</v>
      </c>
      <c r="Q23" s="2">
        <v>630</v>
      </c>
      <c r="R23" s="4">
        <v>1995</v>
      </c>
      <c r="S23" s="4">
        <v>120000</v>
      </c>
      <c r="T23" s="3">
        <v>1433.25</v>
      </c>
      <c r="U23" s="2">
        <v>661.5</v>
      </c>
      <c r="V23" s="4">
        <v>2094.75</v>
      </c>
      <c r="W23" s="4">
        <v>120000</v>
      </c>
      <c r="X23" s="3">
        <v>1504.9125000000001</v>
      </c>
      <c r="Y23" s="2">
        <v>694.57500000000005</v>
      </c>
      <c r="Z23" s="4">
        <v>2199.4875000000002</v>
      </c>
      <c r="AA23" s="4">
        <v>120000</v>
      </c>
      <c r="AB23" s="68" t="s">
        <v>18</v>
      </c>
      <c r="AC23" s="68" t="s">
        <v>318</v>
      </c>
      <c r="AD23" s="69" t="s">
        <v>308</v>
      </c>
      <c r="AE23" s="68" t="s">
        <v>305</v>
      </c>
      <c r="AF23" s="68" t="s">
        <v>19</v>
      </c>
    </row>
    <row r="24" spans="1:32" s="54" customFormat="1">
      <c r="A24" s="34" t="s">
        <v>28</v>
      </c>
      <c r="B24" s="150">
        <v>35000233</v>
      </c>
      <c r="C24" s="10"/>
      <c r="D24" s="10" t="s">
        <v>99</v>
      </c>
      <c r="E24" s="10" t="s">
        <v>52</v>
      </c>
      <c r="F24" s="10" t="s">
        <v>33</v>
      </c>
      <c r="G24" s="10" t="s">
        <v>104</v>
      </c>
      <c r="H24" s="10" t="s">
        <v>105</v>
      </c>
      <c r="I24" s="10" t="s">
        <v>106</v>
      </c>
      <c r="J24" s="10" t="s">
        <v>107</v>
      </c>
      <c r="K24" s="10"/>
      <c r="L24" s="64">
        <v>20477.418000000001</v>
      </c>
      <c r="M24" s="65">
        <v>15137.415999999999</v>
      </c>
      <c r="N24" s="66">
        <v>35614.834000000003</v>
      </c>
      <c r="O24" s="11"/>
      <c r="P24" s="3">
        <v>21210</v>
      </c>
      <c r="Q24" s="2">
        <v>15540</v>
      </c>
      <c r="R24" s="4">
        <v>36750</v>
      </c>
      <c r="S24" s="15" t="s">
        <v>284</v>
      </c>
      <c r="T24" s="3">
        <v>22270.5</v>
      </c>
      <c r="U24" s="2">
        <v>16317</v>
      </c>
      <c r="V24" s="4">
        <v>38587.5</v>
      </c>
      <c r="W24" s="15" t="s">
        <v>284</v>
      </c>
      <c r="X24" s="3">
        <v>23384.025000000001</v>
      </c>
      <c r="Y24" s="2">
        <v>17132.850000000002</v>
      </c>
      <c r="Z24" s="4">
        <v>40516.875</v>
      </c>
      <c r="AA24" s="15" t="s">
        <v>284</v>
      </c>
      <c r="AB24" s="68" t="s">
        <v>18</v>
      </c>
      <c r="AC24" s="68" t="s">
        <v>318</v>
      </c>
      <c r="AD24" s="69" t="s">
        <v>308</v>
      </c>
      <c r="AE24" s="68" t="s">
        <v>284</v>
      </c>
      <c r="AF24" s="68" t="s">
        <v>19</v>
      </c>
    </row>
    <row r="25" spans="1:32" s="54" customFormat="1" hidden="1">
      <c r="A25" s="34" t="s">
        <v>28</v>
      </c>
      <c r="B25" s="150">
        <v>35000233</v>
      </c>
      <c r="C25" s="10"/>
      <c r="D25" s="10" t="s">
        <v>99</v>
      </c>
      <c r="E25" s="10" t="s">
        <v>52</v>
      </c>
      <c r="F25" s="10" t="s">
        <v>33</v>
      </c>
      <c r="G25" s="10"/>
      <c r="H25" s="10" t="s">
        <v>105</v>
      </c>
      <c r="I25" s="10" t="s">
        <v>106</v>
      </c>
      <c r="J25" s="10"/>
      <c r="K25" s="10" t="s">
        <v>266</v>
      </c>
      <c r="L25" s="64"/>
      <c r="M25" s="65"/>
      <c r="N25" s="66"/>
      <c r="O25" s="50">
        <v>7182501</v>
      </c>
      <c r="P25" s="12" t="s">
        <v>284</v>
      </c>
      <c r="Q25" s="13" t="s">
        <v>284</v>
      </c>
      <c r="R25" s="14" t="s">
        <v>284</v>
      </c>
      <c r="S25" s="4">
        <v>6750000</v>
      </c>
      <c r="T25" s="12" t="s">
        <v>284</v>
      </c>
      <c r="U25" s="13" t="s">
        <v>284</v>
      </c>
      <c r="V25" s="14" t="s">
        <v>284</v>
      </c>
      <c r="W25" s="4">
        <v>6750000</v>
      </c>
      <c r="X25" s="12" t="s">
        <v>284</v>
      </c>
      <c r="Y25" s="13" t="s">
        <v>284</v>
      </c>
      <c r="Z25" s="14" t="s">
        <v>284</v>
      </c>
      <c r="AA25" s="4">
        <v>6750000</v>
      </c>
      <c r="AB25" s="68" t="s">
        <v>18</v>
      </c>
      <c r="AC25" s="68" t="s">
        <v>318</v>
      </c>
      <c r="AD25" s="69" t="s">
        <v>310</v>
      </c>
      <c r="AE25" s="68" t="s">
        <v>305</v>
      </c>
      <c r="AF25" s="68" t="s">
        <v>19</v>
      </c>
    </row>
    <row r="26" spans="1:32" s="54" customFormat="1">
      <c r="A26" s="34" t="s">
        <v>28</v>
      </c>
      <c r="B26" s="150">
        <v>35000233</v>
      </c>
      <c r="C26" s="77" t="s">
        <v>285</v>
      </c>
      <c r="D26" s="10" t="s">
        <v>108</v>
      </c>
      <c r="E26" s="10" t="s">
        <v>68</v>
      </c>
      <c r="F26" s="10" t="s">
        <v>109</v>
      </c>
      <c r="G26" s="10" t="s">
        <v>33</v>
      </c>
      <c r="H26" s="10" t="s">
        <v>110</v>
      </c>
      <c r="I26" s="10" t="s">
        <v>111</v>
      </c>
      <c r="J26" s="10" t="s">
        <v>112</v>
      </c>
      <c r="K26" s="10" t="s">
        <v>267</v>
      </c>
      <c r="L26" s="64">
        <v>448.16399999999999</v>
      </c>
      <c r="M26" s="65">
        <v>164.31299999999999</v>
      </c>
      <c r="N26" s="66">
        <v>612.47699999999998</v>
      </c>
      <c r="O26" s="50">
        <v>447415</v>
      </c>
      <c r="P26" s="3">
        <v>483</v>
      </c>
      <c r="Q26" s="2">
        <v>168</v>
      </c>
      <c r="R26" s="4">
        <v>651</v>
      </c>
      <c r="S26" s="4">
        <v>400000</v>
      </c>
      <c r="T26" s="3">
        <v>507.15000000000003</v>
      </c>
      <c r="U26" s="2">
        <v>176.4</v>
      </c>
      <c r="V26" s="4">
        <v>683.55000000000007</v>
      </c>
      <c r="W26" s="4">
        <v>400000</v>
      </c>
      <c r="X26" s="3">
        <v>532.50750000000005</v>
      </c>
      <c r="Y26" s="2">
        <v>185.22000000000003</v>
      </c>
      <c r="Z26" s="4">
        <v>717.72750000000008</v>
      </c>
      <c r="AA26" s="4">
        <v>400000</v>
      </c>
      <c r="AB26" s="68" t="s">
        <v>18</v>
      </c>
      <c r="AC26" s="68" t="s">
        <v>318</v>
      </c>
      <c r="AD26" s="69" t="s">
        <v>308</v>
      </c>
      <c r="AE26" s="68" t="s">
        <v>305</v>
      </c>
      <c r="AF26" s="68" t="s">
        <v>19</v>
      </c>
    </row>
    <row r="27" spans="1:32" s="54" customFormat="1" hidden="1">
      <c r="A27" s="34" t="s">
        <v>28</v>
      </c>
      <c r="B27" s="150">
        <v>35000233</v>
      </c>
      <c r="C27" s="77" t="s">
        <v>286</v>
      </c>
      <c r="D27" s="10" t="s">
        <v>108</v>
      </c>
      <c r="E27" s="10" t="s">
        <v>68</v>
      </c>
      <c r="F27" s="10" t="s">
        <v>109</v>
      </c>
      <c r="G27" s="10" t="s">
        <v>33</v>
      </c>
      <c r="H27" s="10" t="s">
        <v>110</v>
      </c>
      <c r="I27" s="10" t="s">
        <v>111</v>
      </c>
      <c r="J27" s="10"/>
      <c r="K27" s="10" t="s">
        <v>269</v>
      </c>
      <c r="L27" s="64"/>
      <c r="M27" s="65"/>
      <c r="N27" s="66"/>
      <c r="O27" s="50">
        <v>23422</v>
      </c>
      <c r="P27" s="12" t="s">
        <v>284</v>
      </c>
      <c r="Q27" s="13" t="s">
        <v>284</v>
      </c>
      <c r="R27" s="14" t="s">
        <v>284</v>
      </c>
      <c r="S27" s="4">
        <v>20000</v>
      </c>
      <c r="T27" s="12" t="s">
        <v>284</v>
      </c>
      <c r="U27" s="13" t="s">
        <v>284</v>
      </c>
      <c r="V27" s="14" t="s">
        <v>284</v>
      </c>
      <c r="W27" s="4">
        <v>20000</v>
      </c>
      <c r="X27" s="12" t="s">
        <v>284</v>
      </c>
      <c r="Y27" s="13" t="s">
        <v>284</v>
      </c>
      <c r="Z27" s="14" t="s">
        <v>284</v>
      </c>
      <c r="AA27" s="4">
        <v>20000</v>
      </c>
      <c r="AB27" s="68" t="s">
        <v>18</v>
      </c>
      <c r="AC27" s="68" t="s">
        <v>318</v>
      </c>
      <c r="AD27" s="69" t="s">
        <v>310</v>
      </c>
      <c r="AE27" s="68" t="s">
        <v>305</v>
      </c>
      <c r="AF27" s="68" t="s">
        <v>19</v>
      </c>
    </row>
    <row r="28" spans="1:32" s="54" customFormat="1">
      <c r="A28" s="34" t="s">
        <v>29</v>
      </c>
      <c r="B28" s="150" t="s">
        <v>352</v>
      </c>
      <c r="C28" s="77" t="s">
        <v>303</v>
      </c>
      <c r="D28" s="10" t="s">
        <v>113</v>
      </c>
      <c r="E28" s="10" t="s">
        <v>57</v>
      </c>
      <c r="F28" s="10" t="s">
        <v>109</v>
      </c>
      <c r="G28" s="10" t="s">
        <v>33</v>
      </c>
      <c r="H28" s="10" t="s">
        <v>114</v>
      </c>
      <c r="I28" s="10" t="s">
        <v>115</v>
      </c>
      <c r="J28" s="10" t="s">
        <v>116</v>
      </c>
      <c r="K28" s="10" t="s">
        <v>271</v>
      </c>
      <c r="L28" s="64">
        <v>35.491999999999997</v>
      </c>
      <c r="M28" s="65">
        <v>26.707000000000001</v>
      </c>
      <c r="N28" s="66">
        <v>62.198999999999998</v>
      </c>
      <c r="O28" s="50">
        <v>79649</v>
      </c>
      <c r="P28" s="100">
        <v>52.5</v>
      </c>
      <c r="Q28" s="101">
        <v>31.5</v>
      </c>
      <c r="R28" s="99">
        <v>84</v>
      </c>
      <c r="S28" s="99">
        <v>74300</v>
      </c>
      <c r="T28" s="100">
        <v>55.125</v>
      </c>
      <c r="U28" s="101">
        <v>33.075000000000003</v>
      </c>
      <c r="V28" s="99">
        <v>88.2</v>
      </c>
      <c r="W28" s="99">
        <v>74300</v>
      </c>
      <c r="X28" s="100">
        <v>57.881250000000001</v>
      </c>
      <c r="Y28" s="101">
        <v>34.728750000000005</v>
      </c>
      <c r="Z28" s="99">
        <v>92.610000000000014</v>
      </c>
      <c r="AA28" s="99">
        <v>74300</v>
      </c>
      <c r="AB28" s="68" t="s">
        <v>18</v>
      </c>
      <c r="AC28" s="68" t="s">
        <v>318</v>
      </c>
      <c r="AD28" s="69" t="s">
        <v>308</v>
      </c>
      <c r="AE28" s="68" t="s">
        <v>305</v>
      </c>
      <c r="AF28" s="68" t="s">
        <v>19</v>
      </c>
    </row>
    <row r="29" spans="1:32" s="54" customFormat="1">
      <c r="A29" s="34" t="s">
        <v>29</v>
      </c>
      <c r="B29" s="150" t="s">
        <v>352</v>
      </c>
      <c r="C29" s="10"/>
      <c r="D29" s="10" t="s">
        <v>113</v>
      </c>
      <c r="E29" s="10" t="s">
        <v>52</v>
      </c>
      <c r="F29" s="10" t="s">
        <v>33</v>
      </c>
      <c r="G29" s="10" t="s">
        <v>33</v>
      </c>
      <c r="H29" s="10" t="s">
        <v>114</v>
      </c>
      <c r="I29" s="10" t="s">
        <v>115</v>
      </c>
      <c r="J29" s="10" t="s">
        <v>117</v>
      </c>
      <c r="K29" s="10" t="s">
        <v>270</v>
      </c>
      <c r="L29" s="64">
        <v>16719.580000000002</v>
      </c>
      <c r="M29" s="65">
        <v>11732.183999999999</v>
      </c>
      <c r="N29" s="66">
        <v>28451.763999999999</v>
      </c>
      <c r="O29" s="50">
        <v>6198637</v>
      </c>
      <c r="P29" s="100">
        <v>18900</v>
      </c>
      <c r="Q29" s="101">
        <v>14175</v>
      </c>
      <c r="R29" s="99">
        <v>33075</v>
      </c>
      <c r="S29" s="99">
        <v>5500000</v>
      </c>
      <c r="T29" s="100">
        <v>19845</v>
      </c>
      <c r="U29" s="101">
        <v>14883.75</v>
      </c>
      <c r="V29" s="99">
        <v>34728.75</v>
      </c>
      <c r="W29" s="99">
        <v>5500000</v>
      </c>
      <c r="X29" s="100">
        <v>20837.25</v>
      </c>
      <c r="Y29" s="101">
        <v>15627.9375</v>
      </c>
      <c r="Z29" s="99">
        <v>36465.1875</v>
      </c>
      <c r="AA29" s="99">
        <v>5500000</v>
      </c>
      <c r="AB29" s="68" t="s">
        <v>294</v>
      </c>
      <c r="AC29" s="68" t="s">
        <v>318</v>
      </c>
      <c r="AD29" s="69" t="s">
        <v>308</v>
      </c>
      <c r="AE29" s="68" t="s">
        <v>305</v>
      </c>
      <c r="AF29" s="68" t="s">
        <v>19</v>
      </c>
    </row>
    <row r="30" spans="1:32" s="54" customFormat="1">
      <c r="A30" s="34" t="s">
        <v>29</v>
      </c>
      <c r="B30" s="150" t="s">
        <v>352</v>
      </c>
      <c r="C30" s="10" t="s">
        <v>287</v>
      </c>
      <c r="D30" s="10" t="s">
        <v>118</v>
      </c>
      <c r="E30" s="10" t="s">
        <v>119</v>
      </c>
      <c r="F30" s="10" t="s">
        <v>33</v>
      </c>
      <c r="G30" s="10" t="s">
        <v>33</v>
      </c>
      <c r="H30" s="10" t="s">
        <v>120</v>
      </c>
      <c r="I30" s="10" t="s">
        <v>115</v>
      </c>
      <c r="J30" s="10" t="s">
        <v>121</v>
      </c>
      <c r="K30" s="10" t="s">
        <v>272</v>
      </c>
      <c r="L30" s="64">
        <v>89.091999999999999</v>
      </c>
      <c r="M30" s="65">
        <v>77.316000000000003</v>
      </c>
      <c r="N30" s="66">
        <v>166.40799999999999</v>
      </c>
      <c r="O30" s="79">
        <v>66974</v>
      </c>
      <c r="P30" s="100">
        <v>115.5</v>
      </c>
      <c r="Q30" s="101">
        <v>84</v>
      </c>
      <c r="R30" s="99">
        <v>199.5</v>
      </c>
      <c r="S30" s="99">
        <v>69000</v>
      </c>
      <c r="T30" s="100">
        <v>121.27500000000001</v>
      </c>
      <c r="U30" s="101">
        <v>88.2</v>
      </c>
      <c r="V30" s="99">
        <v>209.47500000000002</v>
      </c>
      <c r="W30" s="99">
        <v>69000</v>
      </c>
      <c r="X30" s="100">
        <v>127.33875</v>
      </c>
      <c r="Y30" s="101">
        <v>92.610000000000014</v>
      </c>
      <c r="Z30" s="99">
        <v>219.94875000000002</v>
      </c>
      <c r="AA30" s="99">
        <v>69000</v>
      </c>
      <c r="AB30" s="68" t="s">
        <v>294</v>
      </c>
      <c r="AC30" s="68" t="s">
        <v>318</v>
      </c>
      <c r="AD30" s="69" t="s">
        <v>308</v>
      </c>
      <c r="AE30" s="68" t="s">
        <v>305</v>
      </c>
      <c r="AF30" s="68" t="s">
        <v>19</v>
      </c>
    </row>
    <row r="31" spans="1:32" s="54" customFormat="1">
      <c r="A31" s="34" t="s">
        <v>29</v>
      </c>
      <c r="B31" s="150" t="s">
        <v>352</v>
      </c>
      <c r="C31" s="10" t="s">
        <v>304</v>
      </c>
      <c r="D31" s="10" t="s">
        <v>118</v>
      </c>
      <c r="E31" s="10" t="s">
        <v>122</v>
      </c>
      <c r="F31" s="10" t="s">
        <v>33</v>
      </c>
      <c r="G31" s="10" t="s">
        <v>33</v>
      </c>
      <c r="H31" s="10" t="s">
        <v>120</v>
      </c>
      <c r="I31" s="10" t="s">
        <v>115</v>
      </c>
      <c r="J31" s="10" t="s">
        <v>123</v>
      </c>
      <c r="K31" t="s">
        <v>292</v>
      </c>
      <c r="L31" s="64">
        <v>28.975000000000001</v>
      </c>
      <c r="M31" s="65">
        <v>5.9409999999999998</v>
      </c>
      <c r="N31" s="66">
        <v>34.915999999999997</v>
      </c>
      <c r="O31" s="79">
        <v>7236</v>
      </c>
      <c r="P31" s="100">
        <v>36.75</v>
      </c>
      <c r="Q31" s="101">
        <v>10.5</v>
      </c>
      <c r="R31" s="99">
        <v>47.25</v>
      </c>
      <c r="S31" s="99">
        <v>9200</v>
      </c>
      <c r="T31" s="100">
        <v>38.587499999999999</v>
      </c>
      <c r="U31" s="101">
        <v>11.025</v>
      </c>
      <c r="V31" s="99">
        <v>49.612499999999997</v>
      </c>
      <c r="W31" s="99">
        <v>9200</v>
      </c>
      <c r="X31" s="100">
        <v>40.516874999999999</v>
      </c>
      <c r="Y31" s="101">
        <v>11.576250000000002</v>
      </c>
      <c r="Z31" s="99">
        <v>52.093125000000001</v>
      </c>
      <c r="AA31" s="99">
        <v>9200</v>
      </c>
      <c r="AB31" s="68" t="s">
        <v>294</v>
      </c>
      <c r="AC31" s="68" t="s">
        <v>318</v>
      </c>
      <c r="AD31" s="69" t="s">
        <v>308</v>
      </c>
      <c r="AE31" s="68" t="s">
        <v>305</v>
      </c>
      <c r="AF31" s="68" t="s">
        <v>19</v>
      </c>
    </row>
    <row r="32" spans="1:32" s="54" customFormat="1">
      <c r="A32" s="34" t="s">
        <v>28</v>
      </c>
      <c r="B32" s="150">
        <v>35000233</v>
      </c>
      <c r="C32" s="10" t="s">
        <v>297</v>
      </c>
      <c r="D32" s="10" t="s">
        <v>298</v>
      </c>
      <c r="E32" s="10">
        <v>1</v>
      </c>
      <c r="F32" s="10"/>
      <c r="G32" s="10"/>
      <c r="H32" s="10" t="s">
        <v>299</v>
      </c>
      <c r="I32" s="10" t="s">
        <v>296</v>
      </c>
      <c r="J32" s="10" t="s">
        <v>300</v>
      </c>
      <c r="K32" s="10" t="s">
        <v>301</v>
      </c>
      <c r="L32" s="64">
        <v>160</v>
      </c>
      <c r="M32" s="65">
        <v>20</v>
      </c>
      <c r="N32" s="66">
        <v>180</v>
      </c>
      <c r="O32" s="6">
        <v>0</v>
      </c>
      <c r="P32" s="100">
        <v>168</v>
      </c>
      <c r="Q32" s="101">
        <v>21</v>
      </c>
      <c r="R32" s="99">
        <v>189</v>
      </c>
      <c r="S32" s="15" t="s">
        <v>284</v>
      </c>
      <c r="T32" s="100">
        <v>176.4</v>
      </c>
      <c r="U32" s="101">
        <v>22.05</v>
      </c>
      <c r="V32" s="99">
        <v>198.45000000000002</v>
      </c>
      <c r="W32" s="99">
        <v>15000</v>
      </c>
      <c r="X32" s="100">
        <v>185.22000000000003</v>
      </c>
      <c r="Y32" s="101">
        <v>23.152500000000003</v>
      </c>
      <c r="Z32" s="99">
        <v>208.37250000000003</v>
      </c>
      <c r="AA32" s="99">
        <v>15000</v>
      </c>
      <c r="AB32" s="68" t="s">
        <v>294</v>
      </c>
      <c r="AC32" s="68" t="s">
        <v>318</v>
      </c>
      <c r="AD32" s="69" t="s">
        <v>308</v>
      </c>
      <c r="AE32" s="68" t="s">
        <v>305</v>
      </c>
      <c r="AF32" s="68" t="s">
        <v>19</v>
      </c>
    </row>
    <row r="33" spans="1:32" s="54" customFormat="1">
      <c r="A33" s="34" t="s">
        <v>13</v>
      </c>
      <c r="B33" s="150">
        <v>3500477</v>
      </c>
      <c r="C33" s="10"/>
      <c r="D33" s="10" t="s">
        <v>124</v>
      </c>
      <c r="E33" s="10" t="s">
        <v>125</v>
      </c>
      <c r="F33" s="10" t="s">
        <v>33</v>
      </c>
      <c r="G33" s="10" t="s">
        <v>33</v>
      </c>
      <c r="H33" s="10" t="s">
        <v>126</v>
      </c>
      <c r="I33" s="10" t="s">
        <v>127</v>
      </c>
      <c r="J33" s="10" t="s">
        <v>128</v>
      </c>
      <c r="K33" s="10" t="s">
        <v>276</v>
      </c>
      <c r="L33" s="64">
        <v>4273.0889999999999</v>
      </c>
      <c r="M33" s="65">
        <v>3312.0639999999999</v>
      </c>
      <c r="N33" s="66">
        <v>7585.1530000000002</v>
      </c>
      <c r="O33" s="50">
        <v>2399693</v>
      </c>
      <c r="P33" s="84">
        <v>4200.9589098908091</v>
      </c>
      <c r="Q33" s="85">
        <v>3256.1560901091907</v>
      </c>
      <c r="R33" s="81">
        <v>7457.1149999999998</v>
      </c>
      <c r="S33" s="81">
        <v>2345057.9830551455</v>
      </c>
      <c r="T33" s="84">
        <v>4200.9589098908091</v>
      </c>
      <c r="U33" s="85">
        <v>3256.1560901091907</v>
      </c>
      <c r="V33" s="81">
        <v>7457.1149999999998</v>
      </c>
      <c r="W33" s="81">
        <v>2345057.9830551455</v>
      </c>
      <c r="X33" s="84">
        <v>4200.9589098908091</v>
      </c>
      <c r="Y33" s="85">
        <v>3256.1560901091907</v>
      </c>
      <c r="Z33" s="81">
        <v>7457.1149999999998</v>
      </c>
      <c r="AA33" s="81">
        <v>2345057.9830551455</v>
      </c>
      <c r="AB33" s="82" t="s">
        <v>18</v>
      </c>
      <c r="AC33" s="68" t="s">
        <v>322</v>
      </c>
      <c r="AD33" s="83" t="s">
        <v>307</v>
      </c>
      <c r="AE33" s="68" t="s">
        <v>16</v>
      </c>
      <c r="AF33" s="82" t="s">
        <v>19</v>
      </c>
    </row>
    <row r="34" spans="1:32" s="54" customFormat="1" hidden="1">
      <c r="A34" s="34" t="s">
        <v>14</v>
      </c>
      <c r="B34" s="150">
        <v>54991439</v>
      </c>
      <c r="C34" s="10"/>
      <c r="D34" s="10" t="s">
        <v>131</v>
      </c>
      <c r="E34" s="10" t="s">
        <v>132</v>
      </c>
      <c r="F34" s="10" t="s">
        <v>33</v>
      </c>
      <c r="G34" s="10" t="s">
        <v>33</v>
      </c>
      <c r="H34" s="10" t="s">
        <v>133</v>
      </c>
      <c r="I34" s="10" t="s">
        <v>35</v>
      </c>
      <c r="J34" s="10" t="s">
        <v>134</v>
      </c>
      <c r="K34" s="10" t="s">
        <v>274</v>
      </c>
      <c r="L34" s="64">
        <v>7081.6040000000003</v>
      </c>
      <c r="M34" s="65">
        <v>7917.9690000000001</v>
      </c>
      <c r="N34" s="66">
        <v>14999.573</v>
      </c>
      <c r="O34" s="50">
        <v>7928852</v>
      </c>
      <c r="P34" s="97">
        <v>8000</v>
      </c>
      <c r="Q34" s="98">
        <v>8000</v>
      </c>
      <c r="R34" s="94">
        <v>16000</v>
      </c>
      <c r="S34" s="94">
        <v>8500000</v>
      </c>
      <c r="T34" s="97">
        <v>8000</v>
      </c>
      <c r="U34" s="98">
        <v>8000</v>
      </c>
      <c r="V34" s="94">
        <v>16000</v>
      </c>
      <c r="W34" s="94">
        <v>8500000</v>
      </c>
      <c r="X34" s="97">
        <v>8000</v>
      </c>
      <c r="Y34" s="98">
        <v>8000</v>
      </c>
      <c r="Z34" s="94">
        <v>16000</v>
      </c>
      <c r="AA34" s="94">
        <v>8500000</v>
      </c>
      <c r="AB34" s="95" t="s">
        <v>16</v>
      </c>
      <c r="AC34" s="68" t="s">
        <v>319</v>
      </c>
      <c r="AD34" s="96" t="s">
        <v>16</v>
      </c>
      <c r="AE34" s="68" t="s">
        <v>16</v>
      </c>
      <c r="AF34" s="95" t="s">
        <v>17</v>
      </c>
    </row>
    <row r="35" spans="1:32" s="54" customFormat="1" hidden="1">
      <c r="A35" s="34" t="s">
        <v>14</v>
      </c>
      <c r="B35" s="150">
        <v>54991439</v>
      </c>
      <c r="C35" s="10"/>
      <c r="D35" s="10" t="s">
        <v>135</v>
      </c>
      <c r="E35" s="10" t="s">
        <v>52</v>
      </c>
      <c r="F35" s="10" t="s">
        <v>33</v>
      </c>
      <c r="G35" s="10" t="s">
        <v>33</v>
      </c>
      <c r="H35" s="10" t="s">
        <v>136</v>
      </c>
      <c r="I35" s="10" t="s">
        <v>137</v>
      </c>
      <c r="J35" s="10" t="s">
        <v>138</v>
      </c>
      <c r="K35" s="10" t="s">
        <v>275</v>
      </c>
      <c r="L35" s="64">
        <v>364.03300000000002</v>
      </c>
      <c r="M35" s="65">
        <v>99.903000000000006</v>
      </c>
      <c r="N35" s="66">
        <v>463.93599999999998</v>
      </c>
      <c r="O35" s="50">
        <v>649175</v>
      </c>
      <c r="P35" s="97">
        <v>400</v>
      </c>
      <c r="Q35" s="98">
        <v>100</v>
      </c>
      <c r="R35" s="94">
        <v>500</v>
      </c>
      <c r="S35" s="94">
        <v>700000</v>
      </c>
      <c r="T35" s="97">
        <v>400</v>
      </c>
      <c r="U35" s="98">
        <v>100</v>
      </c>
      <c r="V35" s="94">
        <v>500</v>
      </c>
      <c r="W35" s="94">
        <v>700000</v>
      </c>
      <c r="X35" s="97">
        <v>400</v>
      </c>
      <c r="Y35" s="98">
        <v>100</v>
      </c>
      <c r="Z35" s="94">
        <v>500</v>
      </c>
      <c r="AA35" s="94">
        <v>700000</v>
      </c>
      <c r="AB35" s="95" t="s">
        <v>16</v>
      </c>
      <c r="AC35" s="68" t="s">
        <v>319</v>
      </c>
      <c r="AD35" s="96" t="s">
        <v>16</v>
      </c>
      <c r="AE35" s="68" t="s">
        <v>16</v>
      </c>
      <c r="AF35" s="95" t="s">
        <v>17</v>
      </c>
    </row>
    <row r="36" spans="1:32" s="54" customFormat="1">
      <c r="A36" s="34" t="s">
        <v>309</v>
      </c>
      <c r="B36" s="150">
        <v>59349026</v>
      </c>
      <c r="C36" s="10" t="s">
        <v>226</v>
      </c>
      <c r="D36" s="10" t="s">
        <v>139</v>
      </c>
      <c r="E36" s="10" t="s">
        <v>140</v>
      </c>
      <c r="F36" s="10" t="s">
        <v>33</v>
      </c>
      <c r="G36" s="10" t="s">
        <v>33</v>
      </c>
      <c r="H36" s="10" t="s">
        <v>141</v>
      </c>
      <c r="I36" s="10" t="s">
        <v>142</v>
      </c>
      <c r="J36" s="10" t="s">
        <v>143</v>
      </c>
      <c r="K36" s="10" t="s">
        <v>253</v>
      </c>
      <c r="L36" s="64">
        <v>4878.8119999999999</v>
      </c>
      <c r="M36" s="65">
        <v>4421.96</v>
      </c>
      <c r="N36" s="66">
        <v>9300.7720000000008</v>
      </c>
      <c r="O36" s="50">
        <v>1209802</v>
      </c>
      <c r="P36" s="3">
        <v>3672</v>
      </c>
      <c r="Q36" s="2">
        <v>3328</v>
      </c>
      <c r="R36" s="4">
        <v>7000</v>
      </c>
      <c r="S36" s="4">
        <v>1100000</v>
      </c>
      <c r="T36" s="3">
        <v>3672</v>
      </c>
      <c r="U36" s="2">
        <v>3328</v>
      </c>
      <c r="V36" s="4">
        <v>7000</v>
      </c>
      <c r="W36" s="4">
        <v>1100000</v>
      </c>
      <c r="X36" s="3">
        <v>3672</v>
      </c>
      <c r="Y36" s="2">
        <v>3328</v>
      </c>
      <c r="Z36" s="4">
        <v>7000</v>
      </c>
      <c r="AA36" s="4">
        <v>1100000</v>
      </c>
      <c r="AB36" s="68" t="s">
        <v>16</v>
      </c>
      <c r="AC36" s="68" t="s">
        <v>319</v>
      </c>
      <c r="AD36" s="69" t="s">
        <v>307</v>
      </c>
      <c r="AE36" s="68" t="s">
        <v>16</v>
      </c>
      <c r="AF36" s="68" t="s">
        <v>17</v>
      </c>
    </row>
    <row r="37" spans="1:32" s="54" customFormat="1">
      <c r="A37" s="34" t="s">
        <v>309</v>
      </c>
      <c r="B37" s="150">
        <v>59349026</v>
      </c>
      <c r="C37" s="10" t="s">
        <v>282</v>
      </c>
      <c r="D37" s="10" t="s">
        <v>139</v>
      </c>
      <c r="E37" s="10" t="s">
        <v>140</v>
      </c>
      <c r="F37" s="10" t="s">
        <v>33</v>
      </c>
      <c r="G37" s="10" t="s">
        <v>33</v>
      </c>
      <c r="H37" s="10" t="s">
        <v>141</v>
      </c>
      <c r="I37" s="10" t="s">
        <v>142</v>
      </c>
      <c r="J37" s="10" t="s">
        <v>144</v>
      </c>
      <c r="K37" s="10" t="s">
        <v>254</v>
      </c>
      <c r="L37" s="64">
        <v>3202.41</v>
      </c>
      <c r="M37" s="65">
        <v>3660.0430000000001</v>
      </c>
      <c r="N37" s="66">
        <v>6862.4530000000004</v>
      </c>
      <c r="O37" s="50">
        <v>282357</v>
      </c>
      <c r="P37" s="3">
        <v>3173</v>
      </c>
      <c r="Q37" s="2">
        <v>3627</v>
      </c>
      <c r="R37" s="4">
        <v>6800</v>
      </c>
      <c r="S37" s="4">
        <v>300000</v>
      </c>
      <c r="T37" s="3">
        <v>3173</v>
      </c>
      <c r="U37" s="2">
        <v>3627</v>
      </c>
      <c r="V37" s="4">
        <v>6800</v>
      </c>
      <c r="W37" s="4">
        <v>300000</v>
      </c>
      <c r="X37" s="3">
        <v>3173</v>
      </c>
      <c r="Y37" s="2">
        <v>3627</v>
      </c>
      <c r="Z37" s="4">
        <v>6800</v>
      </c>
      <c r="AA37" s="4">
        <v>300000</v>
      </c>
      <c r="AB37" s="68" t="s">
        <v>16</v>
      </c>
      <c r="AC37" s="68" t="s">
        <v>319</v>
      </c>
      <c r="AD37" s="69" t="s">
        <v>307</v>
      </c>
      <c r="AE37" s="68" t="s">
        <v>16</v>
      </c>
      <c r="AF37" s="68" t="s">
        <v>17</v>
      </c>
    </row>
    <row r="38" spans="1:32" s="54" customFormat="1">
      <c r="A38" s="34" t="s">
        <v>309</v>
      </c>
      <c r="B38" s="150">
        <v>59349026</v>
      </c>
      <c r="C38" s="10" t="s">
        <v>283</v>
      </c>
      <c r="D38" s="10" t="s">
        <v>139</v>
      </c>
      <c r="E38" s="10" t="s">
        <v>140</v>
      </c>
      <c r="F38" s="10" t="s">
        <v>33</v>
      </c>
      <c r="G38" s="10" t="s">
        <v>33</v>
      </c>
      <c r="H38" s="10" t="s">
        <v>141</v>
      </c>
      <c r="I38" s="10" t="s">
        <v>142</v>
      </c>
      <c r="J38" s="10" t="s">
        <v>145</v>
      </c>
      <c r="K38" s="10" t="s">
        <v>255</v>
      </c>
      <c r="L38" s="64">
        <v>1191.9169999999999</v>
      </c>
      <c r="M38" s="65">
        <v>1152.443</v>
      </c>
      <c r="N38" s="66">
        <v>2344.36</v>
      </c>
      <c r="O38" s="6">
        <v>81799</v>
      </c>
      <c r="P38" s="3">
        <v>1424</v>
      </c>
      <c r="Q38" s="2">
        <v>1376</v>
      </c>
      <c r="R38" s="4">
        <v>2800</v>
      </c>
      <c r="S38" s="4">
        <v>290000</v>
      </c>
      <c r="T38" s="3">
        <v>1474</v>
      </c>
      <c r="U38" s="2">
        <v>1426</v>
      </c>
      <c r="V38" s="4">
        <v>2900</v>
      </c>
      <c r="W38" s="4">
        <v>290000</v>
      </c>
      <c r="X38" s="3">
        <v>1474</v>
      </c>
      <c r="Y38" s="2">
        <v>1426</v>
      </c>
      <c r="Z38" s="4">
        <v>2900</v>
      </c>
      <c r="AA38" s="4">
        <v>290000</v>
      </c>
      <c r="AB38" s="68" t="s">
        <v>16</v>
      </c>
      <c r="AC38" s="68" t="s">
        <v>319</v>
      </c>
      <c r="AD38" s="69" t="s">
        <v>307</v>
      </c>
      <c r="AE38" s="68" t="s">
        <v>16</v>
      </c>
      <c r="AF38" s="68" t="s">
        <v>17</v>
      </c>
    </row>
    <row r="39" spans="1:32" s="54" customFormat="1">
      <c r="A39" s="34" t="s">
        <v>30</v>
      </c>
      <c r="B39" s="150">
        <v>41217565</v>
      </c>
      <c r="C39" s="10"/>
      <c r="D39" s="10" t="s">
        <v>146</v>
      </c>
      <c r="E39" s="10" t="s">
        <v>119</v>
      </c>
      <c r="F39" s="10" t="s">
        <v>109</v>
      </c>
      <c r="G39" s="10" t="s">
        <v>33</v>
      </c>
      <c r="H39" s="10" t="s">
        <v>147</v>
      </c>
      <c r="I39" s="10" t="s">
        <v>148</v>
      </c>
      <c r="J39" s="10" t="s">
        <v>149</v>
      </c>
      <c r="K39" s="10" t="s">
        <v>234</v>
      </c>
      <c r="L39" s="70">
        <v>28.065000000000001</v>
      </c>
      <c r="M39" s="71">
        <v>11.196</v>
      </c>
      <c r="N39" s="72">
        <v>39.261000000000003</v>
      </c>
      <c r="O39" s="6">
        <v>2612.9399999999996</v>
      </c>
      <c r="P39" s="87">
        <v>28.065000000000001</v>
      </c>
      <c r="Q39" s="80">
        <v>11.196</v>
      </c>
      <c r="R39" s="4">
        <v>39.261000000000003</v>
      </c>
      <c r="S39" s="4">
        <v>2612.9399999999996</v>
      </c>
      <c r="T39" s="87">
        <v>28.065000000000001</v>
      </c>
      <c r="U39" s="80">
        <v>11.196</v>
      </c>
      <c r="V39" s="4">
        <v>39.261000000000003</v>
      </c>
      <c r="W39" s="4">
        <v>2612.9399999999996</v>
      </c>
      <c r="X39" s="87">
        <v>28.065000000000001</v>
      </c>
      <c r="Y39" s="80">
        <v>11.196</v>
      </c>
      <c r="Z39" s="4">
        <v>39.261000000000003</v>
      </c>
      <c r="AA39" s="4">
        <v>2612.9399999999996</v>
      </c>
      <c r="AB39" s="90" t="s">
        <v>16</v>
      </c>
      <c r="AC39" s="68" t="s">
        <v>319</v>
      </c>
      <c r="AD39" s="91" t="s">
        <v>308</v>
      </c>
      <c r="AE39" s="68" t="s">
        <v>16</v>
      </c>
      <c r="AF39" s="90" t="s">
        <v>17</v>
      </c>
    </row>
    <row r="40" spans="1:32" s="54" customFormat="1">
      <c r="A40" s="34" t="s">
        <v>30</v>
      </c>
      <c r="B40" s="150">
        <v>41217565</v>
      </c>
      <c r="C40" s="10"/>
      <c r="D40" s="10" t="s">
        <v>150</v>
      </c>
      <c r="E40" s="10" t="s">
        <v>82</v>
      </c>
      <c r="F40" s="10" t="s">
        <v>33</v>
      </c>
      <c r="G40" s="10" t="s">
        <v>33</v>
      </c>
      <c r="H40" s="10" t="s">
        <v>151</v>
      </c>
      <c r="I40" s="10" t="s">
        <v>152</v>
      </c>
      <c r="J40" s="10" t="s">
        <v>153</v>
      </c>
      <c r="K40" s="10" t="s">
        <v>235</v>
      </c>
      <c r="L40" s="70">
        <v>2.5</v>
      </c>
      <c r="M40" s="71">
        <v>2.5</v>
      </c>
      <c r="N40" s="72">
        <v>5</v>
      </c>
      <c r="O40" s="51">
        <v>1000</v>
      </c>
      <c r="P40" s="87"/>
      <c r="Q40" s="80"/>
      <c r="R40" s="4">
        <v>5</v>
      </c>
      <c r="S40" s="4">
        <v>1000</v>
      </c>
      <c r="T40" s="87"/>
      <c r="U40" s="80"/>
      <c r="V40" s="4">
        <v>5</v>
      </c>
      <c r="W40" s="4">
        <v>1000</v>
      </c>
      <c r="X40" s="87"/>
      <c r="Y40" s="80"/>
      <c r="Z40" s="4">
        <v>5</v>
      </c>
      <c r="AA40" s="4">
        <v>1000</v>
      </c>
      <c r="AB40" s="90" t="s">
        <v>16</v>
      </c>
      <c r="AC40" s="68" t="s">
        <v>319</v>
      </c>
      <c r="AD40" s="96" t="s">
        <v>308</v>
      </c>
      <c r="AE40" s="68" t="s">
        <v>16</v>
      </c>
      <c r="AF40" s="90" t="s">
        <v>17</v>
      </c>
    </row>
    <row r="41" spans="1:32" s="54" customFormat="1">
      <c r="A41" s="34" t="s">
        <v>30</v>
      </c>
      <c r="B41" s="150">
        <v>41217565</v>
      </c>
      <c r="C41" s="10"/>
      <c r="D41" s="10" t="s">
        <v>154</v>
      </c>
      <c r="E41" s="10" t="s">
        <v>155</v>
      </c>
      <c r="F41" s="10" t="s">
        <v>33</v>
      </c>
      <c r="G41" s="10" t="s">
        <v>33</v>
      </c>
      <c r="H41" s="10" t="s">
        <v>156</v>
      </c>
      <c r="I41" s="10" t="s">
        <v>157</v>
      </c>
      <c r="J41" s="10" t="s">
        <v>158</v>
      </c>
      <c r="K41" s="10"/>
      <c r="L41" s="70">
        <v>47.762999999999998</v>
      </c>
      <c r="M41" s="71">
        <v>47.792000000000002</v>
      </c>
      <c r="N41" s="72">
        <v>95.555000000000007</v>
      </c>
      <c r="O41" s="78"/>
      <c r="P41" s="87">
        <v>47.762999999999998</v>
      </c>
      <c r="Q41" s="80">
        <v>47.792000000000002</v>
      </c>
      <c r="R41" s="4">
        <v>95.555000000000007</v>
      </c>
      <c r="S41" s="14" t="s">
        <v>284</v>
      </c>
      <c r="T41" s="87">
        <v>47.762999999999998</v>
      </c>
      <c r="U41" s="80">
        <v>47.792000000000002</v>
      </c>
      <c r="V41" s="4">
        <v>95.555000000000007</v>
      </c>
      <c r="W41" s="14" t="s">
        <v>284</v>
      </c>
      <c r="X41" s="87">
        <v>47.762999999999998</v>
      </c>
      <c r="Y41" s="80">
        <v>47.792000000000002</v>
      </c>
      <c r="Z41" s="4">
        <v>95.555000000000007</v>
      </c>
      <c r="AA41" s="14" t="s">
        <v>284</v>
      </c>
      <c r="AB41" s="90" t="s">
        <v>16</v>
      </c>
      <c r="AC41" s="68" t="s">
        <v>319</v>
      </c>
      <c r="AD41" s="96" t="s">
        <v>308</v>
      </c>
      <c r="AE41" s="68" t="s">
        <v>16</v>
      </c>
      <c r="AF41" s="90" t="s">
        <v>17</v>
      </c>
    </row>
    <row r="42" spans="1:32" s="54" customFormat="1">
      <c r="A42" s="34" t="s">
        <v>30</v>
      </c>
      <c r="B42" s="150">
        <v>41217565</v>
      </c>
      <c r="C42" s="10"/>
      <c r="D42" s="10" t="s">
        <v>159</v>
      </c>
      <c r="E42" s="10" t="s">
        <v>160</v>
      </c>
      <c r="F42" s="10" t="s">
        <v>33</v>
      </c>
      <c r="G42" s="10" t="s">
        <v>33</v>
      </c>
      <c r="H42" s="10" t="s">
        <v>161</v>
      </c>
      <c r="I42" s="10" t="s">
        <v>162</v>
      </c>
      <c r="J42" s="10" t="s">
        <v>163</v>
      </c>
      <c r="K42" s="10"/>
      <c r="L42" s="70"/>
      <c r="M42" s="71"/>
      <c r="N42" s="72">
        <v>12.760999999999999</v>
      </c>
      <c r="O42" s="78"/>
      <c r="P42" s="87"/>
      <c r="Q42" s="80"/>
      <c r="R42" s="4">
        <v>12.760999999999999</v>
      </c>
      <c r="S42" s="14" t="s">
        <v>284</v>
      </c>
      <c r="T42" s="87"/>
      <c r="U42" s="80"/>
      <c r="V42" s="4">
        <v>12.760999999999999</v>
      </c>
      <c r="W42" s="14" t="s">
        <v>284</v>
      </c>
      <c r="X42" s="87"/>
      <c r="Y42" s="80"/>
      <c r="Z42" s="4">
        <v>12.760999999999999</v>
      </c>
      <c r="AA42" s="14" t="s">
        <v>284</v>
      </c>
      <c r="AB42" s="90" t="s">
        <v>16</v>
      </c>
      <c r="AC42" s="68" t="s">
        <v>319</v>
      </c>
      <c r="AD42" s="96" t="s">
        <v>308</v>
      </c>
      <c r="AE42" s="68" t="s">
        <v>16</v>
      </c>
      <c r="AF42" s="90" t="s">
        <v>17</v>
      </c>
    </row>
    <row r="43" spans="1:32" s="54" customFormat="1">
      <c r="A43" s="34" t="s">
        <v>30</v>
      </c>
      <c r="B43" s="150">
        <v>41217565</v>
      </c>
      <c r="C43" s="10"/>
      <c r="D43" s="10" t="s">
        <v>164</v>
      </c>
      <c r="E43" s="10" t="s">
        <v>82</v>
      </c>
      <c r="F43" s="10" t="s">
        <v>33</v>
      </c>
      <c r="G43" s="10" t="s">
        <v>33</v>
      </c>
      <c r="H43" s="10" t="s">
        <v>165</v>
      </c>
      <c r="I43" s="10" t="s">
        <v>166</v>
      </c>
      <c r="J43" s="10" t="s">
        <v>167</v>
      </c>
      <c r="K43" s="10" t="s">
        <v>236</v>
      </c>
      <c r="L43" s="70">
        <v>22.413</v>
      </c>
      <c r="M43" s="71">
        <v>13.382999999999999</v>
      </c>
      <c r="N43" s="72">
        <v>35.796999999999997</v>
      </c>
      <c r="O43" s="6">
        <v>2141.9499999999998</v>
      </c>
      <c r="P43" s="87">
        <v>22.413</v>
      </c>
      <c r="Q43" s="80">
        <v>13.382999999999999</v>
      </c>
      <c r="R43" s="4">
        <v>35.796999999999997</v>
      </c>
      <c r="S43" s="4">
        <v>2141.9499999999998</v>
      </c>
      <c r="T43" s="87">
        <v>22.413</v>
      </c>
      <c r="U43" s="80">
        <v>13.382999999999999</v>
      </c>
      <c r="V43" s="4">
        <v>35.796999999999997</v>
      </c>
      <c r="W43" s="4">
        <v>2141.9499999999998</v>
      </c>
      <c r="X43" s="87">
        <v>22.413</v>
      </c>
      <c r="Y43" s="80">
        <v>13.382999999999999</v>
      </c>
      <c r="Z43" s="4">
        <v>35.796999999999997</v>
      </c>
      <c r="AA43" s="4">
        <v>2141.9499999999998</v>
      </c>
      <c r="AB43" s="90" t="s">
        <v>16</v>
      </c>
      <c r="AC43" s="68" t="s">
        <v>319</v>
      </c>
      <c r="AD43" s="96" t="s">
        <v>308</v>
      </c>
      <c r="AE43" s="68" t="s">
        <v>16</v>
      </c>
      <c r="AF43" s="90" t="s">
        <v>17</v>
      </c>
    </row>
    <row r="44" spans="1:32" s="54" customFormat="1">
      <c r="A44" s="34" t="s">
        <v>30</v>
      </c>
      <c r="B44" s="150">
        <v>41217565</v>
      </c>
      <c r="C44" s="10"/>
      <c r="D44" s="10" t="s">
        <v>168</v>
      </c>
      <c r="E44" s="10" t="s">
        <v>129</v>
      </c>
      <c r="F44" s="10" t="s">
        <v>33</v>
      </c>
      <c r="G44" s="10" t="s">
        <v>33</v>
      </c>
      <c r="H44" s="10" t="s">
        <v>169</v>
      </c>
      <c r="I44" s="10" t="s">
        <v>35</v>
      </c>
      <c r="J44" s="10" t="s">
        <v>170</v>
      </c>
      <c r="K44" s="10"/>
      <c r="L44" s="70">
        <v>16.268999999999998</v>
      </c>
      <c r="M44" s="71">
        <v>28.788</v>
      </c>
      <c r="N44" s="72">
        <v>45.057000000000002</v>
      </c>
      <c r="O44" s="11"/>
      <c r="P44" s="87">
        <v>16.268999999999998</v>
      </c>
      <c r="Q44" s="80">
        <v>28.788</v>
      </c>
      <c r="R44" s="4">
        <v>45.057000000000002</v>
      </c>
      <c r="S44" s="14" t="s">
        <v>284</v>
      </c>
      <c r="T44" s="87">
        <v>16.268999999999998</v>
      </c>
      <c r="U44" s="80">
        <v>28.788</v>
      </c>
      <c r="V44" s="4">
        <v>45.057000000000002</v>
      </c>
      <c r="W44" s="14" t="s">
        <v>284</v>
      </c>
      <c r="X44" s="87">
        <v>16.268999999999998</v>
      </c>
      <c r="Y44" s="80">
        <v>28.788</v>
      </c>
      <c r="Z44" s="4">
        <v>45.057000000000002</v>
      </c>
      <c r="AA44" s="14" t="s">
        <v>284</v>
      </c>
      <c r="AB44" s="90" t="s">
        <v>16</v>
      </c>
      <c r="AC44" s="68" t="s">
        <v>319</v>
      </c>
      <c r="AD44" s="96" t="s">
        <v>308</v>
      </c>
      <c r="AE44" s="68" t="s">
        <v>16</v>
      </c>
      <c r="AF44" s="90" t="s">
        <v>17</v>
      </c>
    </row>
    <row r="45" spans="1:32" s="54" customFormat="1">
      <c r="A45" s="34" t="s">
        <v>30</v>
      </c>
      <c r="B45" s="150">
        <v>41217565</v>
      </c>
      <c r="C45" s="10"/>
      <c r="D45" s="10" t="s">
        <v>168</v>
      </c>
      <c r="E45" s="10" t="s">
        <v>171</v>
      </c>
      <c r="F45" s="10" t="s">
        <v>33</v>
      </c>
      <c r="G45" s="10" t="s">
        <v>33</v>
      </c>
      <c r="H45" s="10" t="s">
        <v>169</v>
      </c>
      <c r="I45" s="10" t="s">
        <v>35</v>
      </c>
      <c r="J45" s="10" t="s">
        <v>172</v>
      </c>
      <c r="K45" s="10"/>
      <c r="L45" s="70">
        <v>423.37599999999998</v>
      </c>
      <c r="M45" s="71">
        <v>429.14800000000002</v>
      </c>
      <c r="N45" s="72">
        <v>852.524</v>
      </c>
      <c r="O45" s="11"/>
      <c r="P45" s="87">
        <v>423.37599999999998</v>
      </c>
      <c r="Q45" s="80">
        <v>429.14800000000002</v>
      </c>
      <c r="R45" s="4">
        <v>852.524</v>
      </c>
      <c r="S45" s="14" t="s">
        <v>284</v>
      </c>
      <c r="T45" s="87">
        <v>423.37599999999998</v>
      </c>
      <c r="U45" s="80">
        <v>429.14800000000002</v>
      </c>
      <c r="V45" s="4">
        <v>852.524</v>
      </c>
      <c r="W45" s="14" t="s">
        <v>284</v>
      </c>
      <c r="X45" s="87">
        <v>423.37599999999998</v>
      </c>
      <c r="Y45" s="80">
        <v>429.14800000000002</v>
      </c>
      <c r="Z45" s="4">
        <v>852.524</v>
      </c>
      <c r="AA45" s="14" t="s">
        <v>284</v>
      </c>
      <c r="AB45" s="90" t="s">
        <v>16</v>
      </c>
      <c r="AC45" s="68" t="s">
        <v>319</v>
      </c>
      <c r="AD45" s="96" t="s">
        <v>308</v>
      </c>
      <c r="AE45" s="68" t="s">
        <v>16</v>
      </c>
      <c r="AF45" s="90" t="s">
        <v>17</v>
      </c>
    </row>
    <row r="46" spans="1:32" s="54" customFormat="1">
      <c r="A46" s="34" t="s">
        <v>30</v>
      </c>
      <c r="B46" s="150">
        <v>41217565</v>
      </c>
      <c r="C46" s="10"/>
      <c r="D46" s="10" t="s">
        <v>168</v>
      </c>
      <c r="E46" s="10">
        <v>83</v>
      </c>
      <c r="F46" s="10" t="s">
        <v>33</v>
      </c>
      <c r="G46" s="10" t="s">
        <v>33</v>
      </c>
      <c r="H46" s="10" t="s">
        <v>169</v>
      </c>
      <c r="I46" s="10" t="s">
        <v>35</v>
      </c>
      <c r="J46" s="10"/>
      <c r="K46" s="10" t="s">
        <v>237</v>
      </c>
      <c r="L46" s="70"/>
      <c r="M46" s="71"/>
      <c r="N46" s="72"/>
      <c r="O46" s="7">
        <v>10391.99</v>
      </c>
      <c r="P46" s="88" t="s">
        <v>284</v>
      </c>
      <c r="Q46" s="86" t="s">
        <v>284</v>
      </c>
      <c r="R46" s="14" t="s">
        <v>284</v>
      </c>
      <c r="S46" s="4">
        <v>10391.99</v>
      </c>
      <c r="T46" s="88" t="s">
        <v>284</v>
      </c>
      <c r="U46" s="86" t="s">
        <v>284</v>
      </c>
      <c r="V46" s="14" t="s">
        <v>284</v>
      </c>
      <c r="W46" s="4">
        <v>10391.99</v>
      </c>
      <c r="X46" s="88" t="s">
        <v>284</v>
      </c>
      <c r="Y46" s="86" t="s">
        <v>284</v>
      </c>
      <c r="Z46" s="14" t="s">
        <v>284</v>
      </c>
      <c r="AA46" s="4">
        <v>10391.99</v>
      </c>
      <c r="AB46" s="90" t="s">
        <v>16</v>
      </c>
      <c r="AC46" s="68" t="s">
        <v>319</v>
      </c>
      <c r="AD46" s="96" t="s">
        <v>308</v>
      </c>
      <c r="AE46" s="68" t="s">
        <v>16</v>
      </c>
      <c r="AF46" s="90" t="s">
        <v>17</v>
      </c>
    </row>
    <row r="47" spans="1:32" s="54" customFormat="1">
      <c r="A47" s="34" t="s">
        <v>30</v>
      </c>
      <c r="B47" s="150">
        <v>41217565</v>
      </c>
      <c r="C47" s="10"/>
      <c r="D47" s="10" t="s">
        <v>173</v>
      </c>
      <c r="E47" s="10" t="s">
        <v>174</v>
      </c>
      <c r="F47" s="10" t="s">
        <v>33</v>
      </c>
      <c r="G47" s="10" t="s">
        <v>33</v>
      </c>
      <c r="H47" s="10" t="s">
        <v>175</v>
      </c>
      <c r="I47" s="10" t="s">
        <v>176</v>
      </c>
      <c r="J47" s="10" t="s">
        <v>177</v>
      </c>
      <c r="K47" s="10" t="s">
        <v>238</v>
      </c>
      <c r="L47" s="70">
        <v>23.242000000000001</v>
      </c>
      <c r="M47" s="71">
        <v>6.8620000000000001</v>
      </c>
      <c r="N47" s="72">
        <v>30.103999999999999</v>
      </c>
      <c r="O47" s="6">
        <v>2119.9300000000003</v>
      </c>
      <c r="P47" s="87">
        <v>23.242000000000001</v>
      </c>
      <c r="Q47" s="80">
        <v>6.8620000000000001</v>
      </c>
      <c r="R47" s="4">
        <v>30.103999999999999</v>
      </c>
      <c r="S47" s="4">
        <v>2119.9300000000003</v>
      </c>
      <c r="T47" s="87">
        <v>23.242000000000001</v>
      </c>
      <c r="U47" s="80">
        <v>6.8620000000000001</v>
      </c>
      <c r="V47" s="4">
        <v>30.103999999999999</v>
      </c>
      <c r="W47" s="4">
        <v>2119.9300000000003</v>
      </c>
      <c r="X47" s="87">
        <v>23.242000000000001</v>
      </c>
      <c r="Y47" s="80">
        <v>6.8620000000000001</v>
      </c>
      <c r="Z47" s="4">
        <v>30.103999999999999</v>
      </c>
      <c r="AA47" s="4">
        <v>2119.9300000000003</v>
      </c>
      <c r="AB47" s="90" t="s">
        <v>16</v>
      </c>
      <c r="AC47" s="68" t="s">
        <v>319</v>
      </c>
      <c r="AD47" s="96" t="s">
        <v>308</v>
      </c>
      <c r="AE47" s="68" t="s">
        <v>16</v>
      </c>
      <c r="AF47" s="90" t="s">
        <v>17</v>
      </c>
    </row>
    <row r="48" spans="1:32" s="54" customFormat="1">
      <c r="A48" s="34" t="s">
        <v>30</v>
      </c>
      <c r="B48" s="150">
        <v>41217565</v>
      </c>
      <c r="C48" s="10"/>
      <c r="D48" s="10" t="s">
        <v>178</v>
      </c>
      <c r="E48" s="10" t="s">
        <v>179</v>
      </c>
      <c r="F48" s="10" t="s">
        <v>33</v>
      </c>
      <c r="G48" s="10" t="s">
        <v>33</v>
      </c>
      <c r="H48" s="10" t="s">
        <v>180</v>
      </c>
      <c r="I48" s="10" t="s">
        <v>35</v>
      </c>
      <c r="J48" s="10" t="s">
        <v>181</v>
      </c>
      <c r="K48" s="10" t="s">
        <v>239</v>
      </c>
      <c r="L48" s="70">
        <v>9300.0540000000001</v>
      </c>
      <c r="M48" s="71">
        <v>8896.1180000000004</v>
      </c>
      <c r="N48" s="72">
        <v>18196.171999999999</v>
      </c>
      <c r="O48" s="6">
        <v>2333084.1550314371</v>
      </c>
      <c r="P48" s="87">
        <v>10000</v>
      </c>
      <c r="Q48" s="80">
        <v>10000</v>
      </c>
      <c r="R48" s="4">
        <v>20000</v>
      </c>
      <c r="S48" s="4">
        <v>2200000</v>
      </c>
      <c r="T48" s="87">
        <v>10000</v>
      </c>
      <c r="U48" s="80">
        <v>10000</v>
      </c>
      <c r="V48" s="4">
        <v>20000</v>
      </c>
      <c r="W48" s="4">
        <v>2200000</v>
      </c>
      <c r="X48" s="87">
        <v>10000</v>
      </c>
      <c r="Y48" s="80">
        <v>10000</v>
      </c>
      <c r="Z48" s="4">
        <v>20000</v>
      </c>
      <c r="AA48" s="4">
        <v>2200000</v>
      </c>
      <c r="AB48" s="90" t="s">
        <v>16</v>
      </c>
      <c r="AC48" s="68" t="s">
        <v>319</v>
      </c>
      <c r="AD48" s="96" t="s">
        <v>308</v>
      </c>
      <c r="AE48" s="68" t="s">
        <v>16</v>
      </c>
      <c r="AF48" s="90" t="s">
        <v>17</v>
      </c>
    </row>
    <row r="49" spans="1:32" s="54" customFormat="1">
      <c r="A49" s="34" t="s">
        <v>30</v>
      </c>
      <c r="B49" s="150">
        <v>41217565</v>
      </c>
      <c r="C49" s="10"/>
      <c r="D49" s="10" t="s">
        <v>182</v>
      </c>
      <c r="E49" s="10" t="s">
        <v>42</v>
      </c>
      <c r="F49" s="10" t="s">
        <v>33</v>
      </c>
      <c r="G49" s="10" t="s">
        <v>33</v>
      </c>
      <c r="H49" s="10" t="s">
        <v>183</v>
      </c>
      <c r="I49" s="10" t="s">
        <v>184</v>
      </c>
      <c r="J49" s="10" t="s">
        <v>185</v>
      </c>
      <c r="K49" s="10" t="s">
        <v>293</v>
      </c>
      <c r="L49" s="70">
        <v>8.7409999999999997</v>
      </c>
      <c r="M49" s="71">
        <v>3.8069999999999999</v>
      </c>
      <c r="N49" s="72">
        <v>12.548</v>
      </c>
      <c r="O49" s="11"/>
      <c r="P49" s="87">
        <v>8.7409999999999997</v>
      </c>
      <c r="Q49" s="80">
        <v>3.8069999999999999</v>
      </c>
      <c r="R49" s="4">
        <v>12.548</v>
      </c>
      <c r="S49" s="14" t="s">
        <v>284</v>
      </c>
      <c r="T49" s="87">
        <v>8.7409999999999997</v>
      </c>
      <c r="U49" s="80">
        <v>3.8069999999999999</v>
      </c>
      <c r="V49" s="4">
        <v>12.548</v>
      </c>
      <c r="W49" s="14" t="s">
        <v>284</v>
      </c>
      <c r="X49" s="87">
        <v>8.7409999999999997</v>
      </c>
      <c r="Y49" s="80">
        <v>3.8069999999999999</v>
      </c>
      <c r="Z49" s="4">
        <v>12.548</v>
      </c>
      <c r="AA49" s="14" t="s">
        <v>284</v>
      </c>
      <c r="AB49" s="90" t="s">
        <v>16</v>
      </c>
      <c r="AC49" s="68" t="s">
        <v>319</v>
      </c>
      <c r="AD49" s="96" t="s">
        <v>308</v>
      </c>
      <c r="AE49" s="68" t="s">
        <v>16</v>
      </c>
      <c r="AF49" s="90" t="s">
        <v>17</v>
      </c>
    </row>
    <row r="50" spans="1:32" s="54" customFormat="1">
      <c r="A50" s="34" t="s">
        <v>30</v>
      </c>
      <c r="B50" s="150">
        <v>41217565</v>
      </c>
      <c r="C50" s="10"/>
      <c r="D50" s="10" t="s">
        <v>182</v>
      </c>
      <c r="E50" s="10" t="s">
        <v>42</v>
      </c>
      <c r="F50" s="10" t="s">
        <v>109</v>
      </c>
      <c r="G50" s="10" t="s">
        <v>33</v>
      </c>
      <c r="H50" s="10" t="s">
        <v>183</v>
      </c>
      <c r="I50" s="10" t="s">
        <v>184</v>
      </c>
      <c r="J50" s="10" t="s">
        <v>186</v>
      </c>
      <c r="K50" s="10"/>
      <c r="L50" s="70">
        <v>10.083</v>
      </c>
      <c r="M50" s="71">
        <v>6.0270000000000001</v>
      </c>
      <c r="N50" s="72">
        <v>16.11</v>
      </c>
      <c r="O50" s="11"/>
      <c r="P50" s="87">
        <v>10.083</v>
      </c>
      <c r="Q50" s="80">
        <v>6.0270000000000001</v>
      </c>
      <c r="R50" s="4">
        <v>16.11</v>
      </c>
      <c r="S50" s="14" t="s">
        <v>284</v>
      </c>
      <c r="T50" s="87">
        <v>10.083</v>
      </c>
      <c r="U50" s="80">
        <v>6.0270000000000001</v>
      </c>
      <c r="V50" s="4">
        <v>16.11</v>
      </c>
      <c r="W50" s="14" t="s">
        <v>284</v>
      </c>
      <c r="X50" s="87">
        <v>10.083</v>
      </c>
      <c r="Y50" s="80">
        <v>6.0270000000000001</v>
      </c>
      <c r="Z50" s="4">
        <v>16.11</v>
      </c>
      <c r="AA50" s="14" t="s">
        <v>284</v>
      </c>
      <c r="AB50" s="90" t="s">
        <v>16</v>
      </c>
      <c r="AC50" s="68" t="s">
        <v>319</v>
      </c>
      <c r="AD50" s="96" t="s">
        <v>308</v>
      </c>
      <c r="AE50" s="68" t="s">
        <v>16</v>
      </c>
      <c r="AF50" s="90" t="s">
        <v>17</v>
      </c>
    </row>
    <row r="51" spans="1:32" s="54" customFormat="1">
      <c r="A51" s="34" t="s">
        <v>30</v>
      </c>
      <c r="B51" s="150">
        <v>41217565</v>
      </c>
      <c r="C51" s="10"/>
      <c r="D51" s="10" t="s">
        <v>187</v>
      </c>
      <c r="E51" s="10" t="s">
        <v>132</v>
      </c>
      <c r="F51" s="10" t="s">
        <v>33</v>
      </c>
      <c r="G51" s="10" t="s">
        <v>33</v>
      </c>
      <c r="H51" s="10" t="s">
        <v>188</v>
      </c>
      <c r="I51" s="10" t="s">
        <v>189</v>
      </c>
      <c r="J51" s="10" t="s">
        <v>190</v>
      </c>
      <c r="K51" s="10" t="s">
        <v>240</v>
      </c>
      <c r="L51" s="70">
        <v>39.823999999999998</v>
      </c>
      <c r="M51" s="71">
        <v>17.466000000000001</v>
      </c>
      <c r="N51" s="72">
        <v>57.29</v>
      </c>
      <c r="O51" s="7">
        <v>8308.99</v>
      </c>
      <c r="P51" s="87">
        <v>39.823999999999998</v>
      </c>
      <c r="Q51" s="80">
        <v>17.466000000000001</v>
      </c>
      <c r="R51" s="4">
        <v>57.29</v>
      </c>
      <c r="S51" s="4">
        <v>8308.99</v>
      </c>
      <c r="T51" s="87">
        <v>39.823999999999998</v>
      </c>
      <c r="U51" s="80">
        <v>17.466000000000001</v>
      </c>
      <c r="V51" s="4">
        <v>57.29</v>
      </c>
      <c r="W51" s="4">
        <v>8308.99</v>
      </c>
      <c r="X51" s="87">
        <v>39.823999999999998</v>
      </c>
      <c r="Y51" s="80">
        <v>17.466000000000001</v>
      </c>
      <c r="Z51" s="4">
        <v>57.29</v>
      </c>
      <c r="AA51" s="4">
        <v>8308.99</v>
      </c>
      <c r="AB51" s="90" t="s">
        <v>16</v>
      </c>
      <c r="AC51" s="68" t="s">
        <v>319</v>
      </c>
      <c r="AD51" s="96" t="s">
        <v>308</v>
      </c>
      <c r="AE51" s="68" t="s">
        <v>16</v>
      </c>
      <c r="AF51" s="90" t="s">
        <v>17</v>
      </c>
    </row>
    <row r="52" spans="1:32" s="54" customFormat="1">
      <c r="A52" s="34" t="s">
        <v>30</v>
      </c>
      <c r="B52" s="150">
        <v>41217565</v>
      </c>
      <c r="C52" s="10"/>
      <c r="D52" s="10" t="s">
        <v>191</v>
      </c>
      <c r="E52" s="10" t="s">
        <v>130</v>
      </c>
      <c r="F52" s="10" t="s">
        <v>33</v>
      </c>
      <c r="G52" s="10" t="s">
        <v>33</v>
      </c>
      <c r="H52" s="10" t="s">
        <v>192</v>
      </c>
      <c r="I52" s="10" t="s">
        <v>193</v>
      </c>
      <c r="J52" s="10" t="s">
        <v>194</v>
      </c>
      <c r="K52" s="10" t="s">
        <v>241</v>
      </c>
      <c r="L52" s="70">
        <v>33.131999999999998</v>
      </c>
      <c r="M52" s="71">
        <v>30.579000000000001</v>
      </c>
      <c r="N52" s="72">
        <v>63.890999999999998</v>
      </c>
      <c r="O52" s="6">
        <v>5529.9299999999994</v>
      </c>
      <c r="P52" s="87">
        <v>33.131999999999998</v>
      </c>
      <c r="Q52" s="80">
        <v>30.579000000000001</v>
      </c>
      <c r="R52" s="4">
        <v>63.890999999999998</v>
      </c>
      <c r="S52" s="4">
        <v>5529.9299999999994</v>
      </c>
      <c r="T52" s="87">
        <v>33.131999999999998</v>
      </c>
      <c r="U52" s="80">
        <v>30.579000000000001</v>
      </c>
      <c r="V52" s="4">
        <v>63.890999999999998</v>
      </c>
      <c r="W52" s="4">
        <v>5529.9299999999994</v>
      </c>
      <c r="X52" s="87">
        <v>33.131999999999998</v>
      </c>
      <c r="Y52" s="80">
        <v>30.579000000000001</v>
      </c>
      <c r="Z52" s="4">
        <v>63.890999999999998</v>
      </c>
      <c r="AA52" s="4">
        <v>5529.9299999999994</v>
      </c>
      <c r="AB52" s="90" t="s">
        <v>16</v>
      </c>
      <c r="AC52" s="68" t="s">
        <v>319</v>
      </c>
      <c r="AD52" s="96" t="s">
        <v>308</v>
      </c>
      <c r="AE52" s="68" t="s">
        <v>16</v>
      </c>
      <c r="AF52" s="90" t="s">
        <v>17</v>
      </c>
    </row>
    <row r="53" spans="1:32" s="54" customFormat="1">
      <c r="A53" s="34" t="s">
        <v>30</v>
      </c>
      <c r="B53" s="150">
        <v>41217565</v>
      </c>
      <c r="C53" s="10"/>
      <c r="D53" s="10" t="s">
        <v>195</v>
      </c>
      <c r="E53" s="10" t="s">
        <v>196</v>
      </c>
      <c r="F53" s="10" t="s">
        <v>33</v>
      </c>
      <c r="G53" s="10" t="s">
        <v>33</v>
      </c>
      <c r="H53" s="10" t="s">
        <v>197</v>
      </c>
      <c r="I53" s="10" t="s">
        <v>198</v>
      </c>
      <c r="J53" s="10" t="s">
        <v>199</v>
      </c>
      <c r="K53" s="23" t="s">
        <v>242</v>
      </c>
      <c r="L53" s="70">
        <v>9.8239999999999998</v>
      </c>
      <c r="M53" s="71">
        <v>3.7919999999999998</v>
      </c>
      <c r="N53" s="72">
        <v>13.616</v>
      </c>
      <c r="O53" s="6">
        <v>2745.9699999999993</v>
      </c>
      <c r="P53" s="87">
        <v>9.8239999999999998</v>
      </c>
      <c r="Q53" s="80">
        <v>3.7919999999999998</v>
      </c>
      <c r="R53" s="4">
        <v>13.616</v>
      </c>
      <c r="S53" s="4">
        <v>2745.9699999999993</v>
      </c>
      <c r="T53" s="87">
        <v>9.8239999999999998</v>
      </c>
      <c r="U53" s="80">
        <v>3.7919999999999998</v>
      </c>
      <c r="V53" s="4">
        <v>13.616</v>
      </c>
      <c r="W53" s="4">
        <v>2745.9699999999993</v>
      </c>
      <c r="X53" s="87">
        <v>9.8239999999999998</v>
      </c>
      <c r="Y53" s="80">
        <v>3.7919999999999998</v>
      </c>
      <c r="Z53" s="4">
        <v>13.616</v>
      </c>
      <c r="AA53" s="4">
        <v>2745.9699999999993</v>
      </c>
      <c r="AB53" s="90" t="s">
        <v>16</v>
      </c>
      <c r="AC53" s="68" t="s">
        <v>319</v>
      </c>
      <c r="AD53" s="96" t="s">
        <v>308</v>
      </c>
      <c r="AE53" s="68" t="s">
        <v>16</v>
      </c>
      <c r="AF53" s="90" t="s">
        <v>17</v>
      </c>
    </row>
    <row r="54" spans="1:32" s="54" customFormat="1">
      <c r="A54" s="34" t="s">
        <v>30</v>
      </c>
      <c r="B54" s="150">
        <v>41217565</v>
      </c>
      <c r="C54" s="10"/>
      <c r="D54" s="10" t="s">
        <v>200</v>
      </c>
      <c r="E54" s="10" t="s">
        <v>201</v>
      </c>
      <c r="F54" s="10" t="s">
        <v>33</v>
      </c>
      <c r="G54" s="10" t="s">
        <v>33</v>
      </c>
      <c r="H54" s="10" t="s">
        <v>202</v>
      </c>
      <c r="I54" s="10" t="s">
        <v>203</v>
      </c>
      <c r="J54" s="10" t="s">
        <v>204</v>
      </c>
      <c r="K54" s="10"/>
      <c r="L54" s="70">
        <v>14.366</v>
      </c>
      <c r="M54" s="71">
        <v>5.1289999999999996</v>
      </c>
      <c r="N54" s="72">
        <v>19.495000000000001</v>
      </c>
      <c r="O54" s="11"/>
      <c r="P54" s="87">
        <v>14.366</v>
      </c>
      <c r="Q54" s="80">
        <v>5.1289999999999996</v>
      </c>
      <c r="R54" s="4">
        <v>19.495000000000001</v>
      </c>
      <c r="S54" s="14" t="s">
        <v>284</v>
      </c>
      <c r="T54" s="87">
        <v>14.366</v>
      </c>
      <c r="U54" s="80">
        <v>5.1289999999999996</v>
      </c>
      <c r="V54" s="4">
        <v>19.495000000000001</v>
      </c>
      <c r="W54" s="14" t="s">
        <v>284</v>
      </c>
      <c r="X54" s="87">
        <v>14.366</v>
      </c>
      <c r="Y54" s="80">
        <v>5.1289999999999996</v>
      </c>
      <c r="Z54" s="4">
        <v>19.495000000000001</v>
      </c>
      <c r="AA54" s="14" t="s">
        <v>284</v>
      </c>
      <c r="AB54" s="90" t="s">
        <v>16</v>
      </c>
      <c r="AC54" s="68" t="s">
        <v>319</v>
      </c>
      <c r="AD54" s="96" t="s">
        <v>308</v>
      </c>
      <c r="AE54" s="68" t="s">
        <v>16</v>
      </c>
      <c r="AF54" s="90" t="s">
        <v>17</v>
      </c>
    </row>
    <row r="55" spans="1:32" s="54" customFormat="1">
      <c r="A55" s="34" t="s">
        <v>15</v>
      </c>
      <c r="B55" s="150">
        <v>53815211</v>
      </c>
      <c r="C55" s="10"/>
      <c r="D55" s="10" t="s">
        <v>205</v>
      </c>
      <c r="E55" s="10" t="s">
        <v>206</v>
      </c>
      <c r="F55" s="10" t="s">
        <v>33</v>
      </c>
      <c r="G55" s="10" t="s">
        <v>33</v>
      </c>
      <c r="H55" s="10" t="s">
        <v>207</v>
      </c>
      <c r="I55" s="10" t="s">
        <v>35</v>
      </c>
      <c r="J55" s="10" t="s">
        <v>208</v>
      </c>
      <c r="K55" s="10"/>
      <c r="L55" s="70"/>
      <c r="M55" s="71"/>
      <c r="N55" s="72">
        <v>60</v>
      </c>
      <c r="O55" s="11"/>
      <c r="P55" s="3">
        <v>40</v>
      </c>
      <c r="Q55" s="2">
        <v>20</v>
      </c>
      <c r="R55" s="4">
        <v>60</v>
      </c>
      <c r="S55" s="14" t="s">
        <v>284</v>
      </c>
      <c r="T55" s="3">
        <v>40</v>
      </c>
      <c r="U55" s="2">
        <v>20</v>
      </c>
      <c r="V55" s="4">
        <v>60</v>
      </c>
      <c r="W55" s="14" t="s">
        <v>284</v>
      </c>
      <c r="X55" s="3">
        <v>40</v>
      </c>
      <c r="Y55" s="2">
        <v>20</v>
      </c>
      <c r="Z55" s="4">
        <v>60</v>
      </c>
      <c r="AA55" s="14" t="s">
        <v>284</v>
      </c>
      <c r="AB55" s="68" t="s">
        <v>18</v>
      </c>
      <c r="AC55" s="68" t="s">
        <v>321</v>
      </c>
      <c r="AD55" s="69" t="s">
        <v>311</v>
      </c>
      <c r="AE55" s="68" t="s">
        <v>16</v>
      </c>
      <c r="AF55" s="68" t="s">
        <v>17</v>
      </c>
    </row>
    <row r="56" spans="1:32" s="54" customFormat="1">
      <c r="A56" s="34" t="s">
        <v>15</v>
      </c>
      <c r="B56" s="150">
        <v>53815211</v>
      </c>
      <c r="C56" s="10" t="s">
        <v>323</v>
      </c>
      <c r="D56" s="10" t="s">
        <v>209</v>
      </c>
      <c r="E56" s="10" t="s">
        <v>210</v>
      </c>
      <c r="F56" s="10" t="s">
        <v>33</v>
      </c>
      <c r="G56" s="10" t="s">
        <v>33</v>
      </c>
      <c r="H56" s="10" t="s">
        <v>211</v>
      </c>
      <c r="I56" s="10" t="s">
        <v>35</v>
      </c>
      <c r="J56" s="10" t="s">
        <v>212</v>
      </c>
      <c r="K56" s="23" t="s">
        <v>279</v>
      </c>
      <c r="L56" s="64">
        <v>32.637999999999998</v>
      </c>
      <c r="M56" s="65">
        <v>19.95</v>
      </c>
      <c r="N56" s="66">
        <v>52.588000000000001</v>
      </c>
      <c r="O56" s="50"/>
      <c r="P56" s="3">
        <v>30</v>
      </c>
      <c r="Q56" s="2">
        <v>30</v>
      </c>
      <c r="R56" s="4">
        <v>60</v>
      </c>
      <c r="S56" s="4">
        <v>10000</v>
      </c>
      <c r="T56" s="3">
        <v>30</v>
      </c>
      <c r="U56" s="2">
        <v>30</v>
      </c>
      <c r="V56" s="4">
        <v>60</v>
      </c>
      <c r="W56" s="4">
        <v>10000</v>
      </c>
      <c r="X56" s="3">
        <v>30</v>
      </c>
      <c r="Y56" s="2">
        <v>30</v>
      </c>
      <c r="Z56" s="4">
        <v>60</v>
      </c>
      <c r="AA56" s="4">
        <v>10000</v>
      </c>
      <c r="AB56" s="68" t="s">
        <v>18</v>
      </c>
      <c r="AC56" s="68" t="s">
        <v>321</v>
      </c>
      <c r="AD56" s="69" t="s">
        <v>311</v>
      </c>
      <c r="AE56" s="68" t="s">
        <v>16</v>
      </c>
      <c r="AF56" s="68" t="s">
        <v>17</v>
      </c>
    </row>
    <row r="57" spans="1:32" s="54" customFormat="1">
      <c r="A57" s="34" t="s">
        <v>342</v>
      </c>
      <c r="B57" s="150">
        <v>53815211</v>
      </c>
      <c r="C57" s="10" t="s">
        <v>324</v>
      </c>
      <c r="D57" s="10" t="s">
        <v>209</v>
      </c>
      <c r="E57" s="10">
        <v>1118</v>
      </c>
      <c r="F57" s="10" t="s">
        <v>33</v>
      </c>
      <c r="G57" s="10" t="s">
        <v>33</v>
      </c>
      <c r="H57" s="10" t="s">
        <v>243</v>
      </c>
      <c r="I57" s="10" t="s">
        <v>35</v>
      </c>
      <c r="J57" s="10"/>
      <c r="K57" s="23" t="s">
        <v>244</v>
      </c>
      <c r="L57" s="64"/>
      <c r="M57" s="65"/>
      <c r="N57" s="66"/>
      <c r="O57" s="50">
        <v>223157</v>
      </c>
      <c r="P57" s="142"/>
      <c r="Q57" s="143"/>
      <c r="R57" s="144"/>
      <c r="S57" s="144">
        <v>200000</v>
      </c>
      <c r="T57" s="142"/>
      <c r="U57" s="143"/>
      <c r="V57" s="144"/>
      <c r="W57" s="144">
        <v>0</v>
      </c>
      <c r="X57" s="142"/>
      <c r="Y57" s="143"/>
      <c r="Z57" s="144"/>
      <c r="AA57" s="144">
        <v>0</v>
      </c>
      <c r="AB57" s="68" t="s">
        <v>18</v>
      </c>
      <c r="AC57" s="68" t="s">
        <v>321</v>
      </c>
      <c r="AD57" s="69" t="s">
        <v>311</v>
      </c>
      <c r="AE57" s="68" t="s">
        <v>16</v>
      </c>
      <c r="AF57" s="68" t="s">
        <v>17</v>
      </c>
    </row>
    <row r="58" spans="1:32" s="54" customFormat="1">
      <c r="A58" s="34" t="s">
        <v>343</v>
      </c>
      <c r="B58" s="150">
        <v>53815211</v>
      </c>
      <c r="C58" s="10" t="s">
        <v>325</v>
      </c>
      <c r="D58" s="10" t="s">
        <v>209</v>
      </c>
      <c r="E58" s="10"/>
      <c r="F58" s="10"/>
      <c r="G58" s="10"/>
      <c r="H58" s="10"/>
      <c r="I58" s="10"/>
      <c r="J58" s="10" t="s">
        <v>327</v>
      </c>
      <c r="K58" s="23" t="s">
        <v>326</v>
      </c>
      <c r="L58" s="64"/>
      <c r="M58" s="65"/>
      <c r="N58" s="66"/>
      <c r="O58" s="50"/>
      <c r="P58" s="142"/>
      <c r="Q58" s="143"/>
      <c r="R58" s="144"/>
      <c r="S58" s="144">
        <v>1000</v>
      </c>
      <c r="T58" s="142"/>
      <c r="U58" s="143"/>
      <c r="V58" s="144"/>
      <c r="W58" s="144">
        <v>1000</v>
      </c>
      <c r="X58" s="142"/>
      <c r="Y58" s="143"/>
      <c r="Z58" s="144"/>
      <c r="AA58" s="144">
        <v>1000</v>
      </c>
      <c r="AB58" s="68" t="s">
        <v>18</v>
      </c>
      <c r="AC58" s="68" t="s">
        <v>321</v>
      </c>
      <c r="AD58" s="69" t="s">
        <v>311</v>
      </c>
      <c r="AE58" s="68" t="s">
        <v>16</v>
      </c>
      <c r="AF58" s="68" t="s">
        <v>17</v>
      </c>
    </row>
    <row r="59" spans="1:32" s="54" customFormat="1">
      <c r="A59" s="34" t="s">
        <v>15</v>
      </c>
      <c r="B59" s="150">
        <v>53815211</v>
      </c>
      <c r="C59" s="128" t="s">
        <v>328</v>
      </c>
      <c r="D59" s="10" t="s">
        <v>213</v>
      </c>
      <c r="E59" s="10" t="s">
        <v>100</v>
      </c>
      <c r="F59" s="10" t="s">
        <v>33</v>
      </c>
      <c r="G59" s="10" t="s">
        <v>33</v>
      </c>
      <c r="H59" s="10" t="s">
        <v>214</v>
      </c>
      <c r="I59" s="10" t="s">
        <v>215</v>
      </c>
      <c r="J59" s="10" t="s">
        <v>216</v>
      </c>
      <c r="K59" s="23" t="s">
        <v>280</v>
      </c>
      <c r="L59" s="64">
        <v>2.4889999999999999</v>
      </c>
      <c r="M59" s="65">
        <v>0</v>
      </c>
      <c r="N59" s="66">
        <v>2.4889999999999999</v>
      </c>
      <c r="O59" s="6">
        <v>1118</v>
      </c>
      <c r="P59" s="3"/>
      <c r="Q59" s="2"/>
      <c r="R59" s="4">
        <v>2</v>
      </c>
      <c r="S59" s="4">
        <v>2000</v>
      </c>
      <c r="T59" s="3"/>
      <c r="U59" s="2"/>
      <c r="V59" s="4">
        <v>2</v>
      </c>
      <c r="W59" s="4">
        <v>2000</v>
      </c>
      <c r="X59" s="3"/>
      <c r="Y59" s="2"/>
      <c r="Z59" s="4">
        <v>2</v>
      </c>
      <c r="AA59" s="4">
        <v>2000</v>
      </c>
      <c r="AB59" s="68" t="s">
        <v>18</v>
      </c>
      <c r="AC59" s="68" t="s">
        <v>321</v>
      </c>
      <c r="AD59" s="69" t="s">
        <v>311</v>
      </c>
      <c r="AE59" s="68" t="s">
        <v>16</v>
      </c>
      <c r="AF59" s="68" t="s">
        <v>17</v>
      </c>
    </row>
    <row r="60" spans="1:32" s="54" customFormat="1">
      <c r="A60" s="34" t="s">
        <v>15</v>
      </c>
      <c r="B60" s="150">
        <v>53815211</v>
      </c>
      <c r="C60" s="128" t="s">
        <v>329</v>
      </c>
      <c r="D60" s="10" t="s">
        <v>218</v>
      </c>
      <c r="E60" s="10" t="s">
        <v>219</v>
      </c>
      <c r="F60" s="10" t="s">
        <v>33</v>
      </c>
      <c r="G60" s="10" t="s">
        <v>33</v>
      </c>
      <c r="H60" s="10" t="s">
        <v>220</v>
      </c>
      <c r="I60" s="10" t="s">
        <v>217</v>
      </c>
      <c r="J60" s="10" t="s">
        <v>221</v>
      </c>
      <c r="K60" s="10"/>
      <c r="L60" s="64">
        <v>253.864</v>
      </c>
      <c r="M60" s="65">
        <v>131.827</v>
      </c>
      <c r="N60" s="66">
        <v>385.69099999999997</v>
      </c>
      <c r="O60" s="11" t="s">
        <v>289</v>
      </c>
      <c r="P60" s="3">
        <v>66</v>
      </c>
      <c r="Q60" s="2">
        <v>34</v>
      </c>
      <c r="R60" s="4">
        <v>100</v>
      </c>
      <c r="S60" s="14" t="s">
        <v>284</v>
      </c>
      <c r="T60" s="3">
        <v>66</v>
      </c>
      <c r="U60" s="2">
        <v>34</v>
      </c>
      <c r="V60" s="4">
        <v>100</v>
      </c>
      <c r="W60" s="14" t="s">
        <v>284</v>
      </c>
      <c r="X60" s="3">
        <v>66</v>
      </c>
      <c r="Y60" s="2">
        <v>34</v>
      </c>
      <c r="Z60" s="4">
        <v>100</v>
      </c>
      <c r="AA60" s="14" t="s">
        <v>284</v>
      </c>
      <c r="AB60" s="68" t="s">
        <v>18</v>
      </c>
      <c r="AC60" s="68" t="s">
        <v>321</v>
      </c>
      <c r="AD60" s="69" t="s">
        <v>311</v>
      </c>
      <c r="AE60" s="68" t="s">
        <v>16</v>
      </c>
      <c r="AF60" s="68" t="s">
        <v>17</v>
      </c>
    </row>
    <row r="61" spans="1:32" s="54" customFormat="1">
      <c r="A61" s="34" t="s">
        <v>335</v>
      </c>
      <c r="B61" s="150">
        <v>53815211</v>
      </c>
      <c r="C61" s="128" t="s">
        <v>330</v>
      </c>
      <c r="D61" s="10" t="s">
        <v>222</v>
      </c>
      <c r="E61" s="10" t="s">
        <v>47</v>
      </c>
      <c r="F61" s="10" t="s">
        <v>33</v>
      </c>
      <c r="G61" s="10" t="s">
        <v>104</v>
      </c>
      <c r="H61" s="10" t="s">
        <v>223</v>
      </c>
      <c r="I61" s="10" t="s">
        <v>35</v>
      </c>
      <c r="J61" s="10" t="s">
        <v>224</v>
      </c>
      <c r="K61" s="10"/>
      <c r="L61" s="64">
        <v>40564.661</v>
      </c>
      <c r="M61" s="65">
        <v>31828.985000000001</v>
      </c>
      <c r="N61" s="66">
        <v>72393.645999999993</v>
      </c>
      <c r="O61" s="11" t="s">
        <v>284</v>
      </c>
      <c r="P61" s="3">
        <v>48385</v>
      </c>
      <c r="Q61" s="2">
        <v>37965</v>
      </c>
      <c r="R61" s="4">
        <v>86350</v>
      </c>
      <c r="S61" s="14" t="s">
        <v>284</v>
      </c>
      <c r="T61" s="3">
        <v>47236</v>
      </c>
      <c r="U61" s="2">
        <v>37064</v>
      </c>
      <c r="V61" s="4">
        <v>84300</v>
      </c>
      <c r="W61" s="14" t="s">
        <v>284</v>
      </c>
      <c r="X61" s="3">
        <v>47573</v>
      </c>
      <c r="Y61" s="2">
        <v>37327</v>
      </c>
      <c r="Z61" s="4">
        <v>84900</v>
      </c>
      <c r="AA61" s="14" t="s">
        <v>284</v>
      </c>
      <c r="AB61" s="68" t="s">
        <v>18</v>
      </c>
      <c r="AC61" s="68" t="s">
        <v>321</v>
      </c>
      <c r="AD61" s="69" t="s">
        <v>311</v>
      </c>
      <c r="AE61" s="68" t="s">
        <v>284</v>
      </c>
      <c r="AF61" s="68" t="s">
        <v>17</v>
      </c>
    </row>
    <row r="62" spans="1:32" s="54" customFormat="1" hidden="1">
      <c r="A62" s="34" t="s">
        <v>334</v>
      </c>
      <c r="B62" s="150">
        <v>53815211</v>
      </c>
      <c r="C62" s="128" t="s">
        <v>333</v>
      </c>
      <c r="D62" s="10" t="s">
        <v>222</v>
      </c>
      <c r="E62" s="10" t="s">
        <v>47</v>
      </c>
      <c r="F62" s="10" t="s">
        <v>33</v>
      </c>
      <c r="G62" s="10"/>
      <c r="H62" s="10" t="s">
        <v>223</v>
      </c>
      <c r="I62" s="10" t="s">
        <v>35</v>
      </c>
      <c r="J62" s="10"/>
      <c r="K62" s="23" t="s">
        <v>245</v>
      </c>
      <c r="L62" s="64"/>
      <c r="M62" s="65"/>
      <c r="N62" s="66"/>
      <c r="O62" s="50">
        <v>13681904</v>
      </c>
      <c r="P62" s="12" t="s">
        <v>284</v>
      </c>
      <c r="Q62" s="13" t="s">
        <v>284</v>
      </c>
      <c r="R62" s="14" t="s">
        <v>284</v>
      </c>
      <c r="S62" s="126">
        <v>10500000</v>
      </c>
      <c r="T62" s="12" t="s">
        <v>284</v>
      </c>
      <c r="U62" s="13" t="s">
        <v>284</v>
      </c>
      <c r="V62" s="14" t="s">
        <v>284</v>
      </c>
      <c r="W62" s="127">
        <v>9600000</v>
      </c>
      <c r="X62" s="12" t="s">
        <v>284</v>
      </c>
      <c r="Y62" s="13" t="s">
        <v>284</v>
      </c>
      <c r="Z62" s="14" t="s">
        <v>284</v>
      </c>
      <c r="AA62" s="4">
        <v>9450000</v>
      </c>
      <c r="AB62" s="68" t="s">
        <v>18</v>
      </c>
      <c r="AC62" s="68" t="s">
        <v>321</v>
      </c>
      <c r="AD62" s="69" t="s">
        <v>310</v>
      </c>
      <c r="AE62" s="68" t="s">
        <v>16</v>
      </c>
      <c r="AF62" s="68" t="s">
        <v>17</v>
      </c>
    </row>
    <row r="63" spans="1:32" s="54" customFormat="1" hidden="1">
      <c r="A63" s="34" t="s">
        <v>15</v>
      </c>
      <c r="B63" s="150">
        <v>53815211</v>
      </c>
      <c r="C63" s="128" t="s">
        <v>332</v>
      </c>
      <c r="D63" s="10" t="s">
        <v>222</v>
      </c>
      <c r="E63" s="10" t="s">
        <v>47</v>
      </c>
      <c r="F63" s="10" t="s">
        <v>33</v>
      </c>
      <c r="G63" s="10"/>
      <c r="H63" s="10" t="s">
        <v>223</v>
      </c>
      <c r="I63" s="10" t="s">
        <v>35</v>
      </c>
      <c r="J63" s="10"/>
      <c r="K63" s="23" t="s">
        <v>281</v>
      </c>
      <c r="L63" s="64"/>
      <c r="M63" s="65"/>
      <c r="N63" s="66"/>
      <c r="O63" s="50"/>
      <c r="P63" s="12" t="s">
        <v>284</v>
      </c>
      <c r="Q63" s="13" t="s">
        <v>284</v>
      </c>
      <c r="R63" s="14" t="s">
        <v>284</v>
      </c>
      <c r="S63" s="126">
        <v>0</v>
      </c>
      <c r="T63" s="12" t="s">
        <v>284</v>
      </c>
      <c r="U63" s="13" t="s">
        <v>284</v>
      </c>
      <c r="V63" s="14" t="s">
        <v>284</v>
      </c>
      <c r="W63" s="127">
        <v>0</v>
      </c>
      <c r="X63" s="12" t="s">
        <v>284</v>
      </c>
      <c r="Y63" s="13" t="s">
        <v>284</v>
      </c>
      <c r="Z63" s="14" t="s">
        <v>284</v>
      </c>
      <c r="AA63" s="4">
        <v>0</v>
      </c>
      <c r="AB63" s="68" t="s">
        <v>18</v>
      </c>
      <c r="AC63" s="68" t="s">
        <v>321</v>
      </c>
      <c r="AD63" s="69" t="s">
        <v>310</v>
      </c>
      <c r="AE63" s="68" t="s">
        <v>16</v>
      </c>
      <c r="AF63" s="68" t="s">
        <v>17</v>
      </c>
    </row>
    <row r="64" spans="1:32" s="54" customFormat="1">
      <c r="A64" s="34" t="s">
        <v>15</v>
      </c>
      <c r="B64" s="150">
        <v>53815211</v>
      </c>
      <c r="C64" s="10" t="s">
        <v>331</v>
      </c>
      <c r="D64" s="10" t="s">
        <v>288</v>
      </c>
      <c r="E64" s="10">
        <v>3000</v>
      </c>
      <c r="F64" s="10"/>
      <c r="G64" s="10"/>
      <c r="H64" s="10" t="s">
        <v>277</v>
      </c>
      <c r="I64" s="10" t="s">
        <v>35</v>
      </c>
      <c r="J64" s="10" t="s">
        <v>327</v>
      </c>
      <c r="K64" s="23" t="s">
        <v>278</v>
      </c>
      <c r="L64" s="73"/>
      <c r="M64" s="74"/>
      <c r="N64" s="75"/>
      <c r="O64" s="5"/>
      <c r="P64" s="12" t="s">
        <v>284</v>
      </c>
      <c r="Q64" s="13" t="s">
        <v>284</v>
      </c>
      <c r="R64" s="14" t="s">
        <v>284</v>
      </c>
      <c r="S64" s="4">
        <v>900</v>
      </c>
      <c r="T64" s="12" t="s">
        <v>284</v>
      </c>
      <c r="U64" s="13" t="s">
        <v>284</v>
      </c>
      <c r="V64" s="14" t="s">
        <v>284</v>
      </c>
      <c r="W64" s="4">
        <v>900</v>
      </c>
      <c r="X64" s="12" t="s">
        <v>284</v>
      </c>
      <c r="Y64" s="13" t="s">
        <v>284</v>
      </c>
      <c r="Z64" s="14" t="s">
        <v>284</v>
      </c>
      <c r="AA64" s="4">
        <v>900</v>
      </c>
      <c r="AB64" s="68" t="s">
        <v>18</v>
      </c>
      <c r="AC64" s="68" t="s">
        <v>321</v>
      </c>
      <c r="AD64" s="69" t="s">
        <v>311</v>
      </c>
      <c r="AE64" s="68" t="s">
        <v>16</v>
      </c>
      <c r="AF64" s="68" t="s">
        <v>17</v>
      </c>
    </row>
    <row r="65" spans="1:32" s="54" customFormat="1" hidden="1">
      <c r="A65" s="34" t="s">
        <v>230</v>
      </c>
      <c r="B65" s="150">
        <v>14627636</v>
      </c>
      <c r="C65" s="10"/>
      <c r="D65" s="10" t="s">
        <v>231</v>
      </c>
      <c r="E65" s="10" t="s">
        <v>130</v>
      </c>
      <c r="F65" s="10" t="s">
        <v>33</v>
      </c>
      <c r="G65" s="10" t="s">
        <v>33</v>
      </c>
      <c r="H65" s="10" t="s">
        <v>232</v>
      </c>
      <c r="I65" s="10" t="s">
        <v>35</v>
      </c>
      <c r="J65" s="10" t="s">
        <v>316</v>
      </c>
      <c r="K65" s="23" t="s">
        <v>233</v>
      </c>
      <c r="L65" s="70">
        <v>2944.6360100000002</v>
      </c>
      <c r="M65" s="71">
        <v>2611.2809900000002</v>
      </c>
      <c r="N65" s="72">
        <v>5555.9170000000004</v>
      </c>
      <c r="O65" s="7">
        <v>441862.47492307692</v>
      </c>
      <c r="P65" s="88">
        <v>2650</v>
      </c>
      <c r="Q65" s="86">
        <v>2350</v>
      </c>
      <c r="R65" s="14">
        <v>5000</v>
      </c>
      <c r="S65" s="4">
        <v>441862.47492307692</v>
      </c>
      <c r="T65" s="88">
        <v>2650</v>
      </c>
      <c r="U65" s="86">
        <v>2350</v>
      </c>
      <c r="V65" s="14">
        <v>5000</v>
      </c>
      <c r="W65" s="4">
        <v>441862.47492307692</v>
      </c>
      <c r="X65" s="88">
        <v>2650</v>
      </c>
      <c r="Y65" s="86">
        <v>2350</v>
      </c>
      <c r="Z65" s="14">
        <v>5000</v>
      </c>
      <c r="AA65" s="4">
        <v>441862.47492307692</v>
      </c>
      <c r="AB65" s="95" t="s">
        <v>16</v>
      </c>
      <c r="AC65" s="68" t="s">
        <v>319</v>
      </c>
      <c r="AD65" s="130" t="s">
        <v>310</v>
      </c>
      <c r="AE65" s="68" t="s">
        <v>16</v>
      </c>
      <c r="AF65" s="68" t="s">
        <v>17</v>
      </c>
    </row>
    <row r="66" spans="1:32" s="54" customFormat="1" hidden="1">
      <c r="A66" s="34" t="s">
        <v>230</v>
      </c>
      <c r="B66" s="150">
        <v>14627636</v>
      </c>
      <c r="C66" s="10"/>
      <c r="D66" s="10" t="s">
        <v>231</v>
      </c>
      <c r="E66" s="10" t="s">
        <v>130</v>
      </c>
      <c r="F66" s="10" t="s">
        <v>33</v>
      </c>
      <c r="G66" s="10" t="s">
        <v>33</v>
      </c>
      <c r="H66" s="10" t="s">
        <v>232</v>
      </c>
      <c r="I66" s="10" t="s">
        <v>35</v>
      </c>
      <c r="J66" s="10" t="s">
        <v>317</v>
      </c>
      <c r="K66" s="23"/>
      <c r="L66" s="70">
        <v>3275.1413600000001</v>
      </c>
      <c r="M66" s="71">
        <v>2904.3706399999996</v>
      </c>
      <c r="N66" s="72">
        <v>6179.5119999999997</v>
      </c>
      <c r="O66" s="7" t="s">
        <v>284</v>
      </c>
      <c r="P66" s="88">
        <v>3180</v>
      </c>
      <c r="Q66" s="86">
        <v>2820</v>
      </c>
      <c r="R66" s="14">
        <v>6000</v>
      </c>
      <c r="S66" s="4">
        <v>0</v>
      </c>
      <c r="T66" s="88">
        <v>3180</v>
      </c>
      <c r="U66" s="86">
        <v>2820</v>
      </c>
      <c r="V66" s="14">
        <v>6000</v>
      </c>
      <c r="W66" s="4">
        <v>0</v>
      </c>
      <c r="X66" s="88">
        <v>3180</v>
      </c>
      <c r="Y66" s="86">
        <v>2820</v>
      </c>
      <c r="Z66" s="14">
        <v>6000</v>
      </c>
      <c r="AA66" s="4">
        <v>0</v>
      </c>
      <c r="AB66" s="129" t="s">
        <v>16</v>
      </c>
      <c r="AC66" s="68" t="s">
        <v>319</v>
      </c>
      <c r="AD66" s="130" t="s">
        <v>310</v>
      </c>
      <c r="AE66" s="68" t="s">
        <v>284</v>
      </c>
      <c r="AF66" s="129" t="s">
        <v>17</v>
      </c>
    </row>
    <row r="67" spans="1:32" s="54" customFormat="1" hidden="1">
      <c r="A67" s="106" t="s">
        <v>230</v>
      </c>
      <c r="B67" s="133">
        <v>14627636</v>
      </c>
      <c r="C67" s="107"/>
      <c r="D67" s="107" t="s">
        <v>231</v>
      </c>
      <c r="E67" s="133">
        <v>11</v>
      </c>
      <c r="F67" s="107" t="s">
        <v>33</v>
      </c>
      <c r="G67" s="107" t="s">
        <v>33</v>
      </c>
      <c r="H67" s="107" t="s">
        <v>340</v>
      </c>
      <c r="I67" s="107" t="s">
        <v>35</v>
      </c>
      <c r="J67" s="132" t="s">
        <v>341</v>
      </c>
      <c r="K67" s="131"/>
      <c r="L67" s="108"/>
      <c r="M67" s="109"/>
      <c r="N67" s="110"/>
      <c r="O67" s="11"/>
      <c r="P67" s="3">
        <v>412.50000000000006</v>
      </c>
      <c r="Q67" s="2">
        <v>337.49999999999994</v>
      </c>
      <c r="R67" s="4">
        <v>750</v>
      </c>
      <c r="S67" s="113">
        <v>0</v>
      </c>
      <c r="T67" s="111">
        <v>412.50000000000006</v>
      </c>
      <c r="U67" s="112">
        <v>337.49999999999994</v>
      </c>
      <c r="V67" s="113">
        <v>750</v>
      </c>
      <c r="W67" s="113">
        <v>0</v>
      </c>
      <c r="X67" s="111">
        <v>412.50000000000006</v>
      </c>
      <c r="Y67" s="112">
        <v>337.49999999999994</v>
      </c>
      <c r="Z67" s="113">
        <v>750</v>
      </c>
      <c r="AA67" s="113">
        <v>0</v>
      </c>
      <c r="AB67" s="114" t="s">
        <v>16</v>
      </c>
      <c r="AC67" s="68" t="s">
        <v>319</v>
      </c>
      <c r="AD67" s="115" t="s">
        <v>310</v>
      </c>
      <c r="AE67" s="114" t="s">
        <v>284</v>
      </c>
      <c r="AF67" s="114" t="s">
        <v>17</v>
      </c>
    </row>
    <row r="68" spans="1:32" s="54" customFormat="1" ht="13.5" hidden="1" thickBot="1">
      <c r="A68" s="42" t="s">
        <v>315</v>
      </c>
      <c r="B68" s="151"/>
      <c r="C68" s="43"/>
      <c r="D68" s="43"/>
      <c r="E68" s="43"/>
      <c r="F68" s="43"/>
      <c r="G68" s="43"/>
      <c r="H68" s="43"/>
      <c r="I68" s="43"/>
      <c r="J68" s="43"/>
      <c r="K68" s="43"/>
      <c r="L68" s="121">
        <v>141196.27236999999</v>
      </c>
      <c r="M68" s="121">
        <v>110601.87762999999</v>
      </c>
      <c r="N68" s="121">
        <v>251871.09199999992</v>
      </c>
      <c r="O68" s="123">
        <v>68073722.329954505</v>
      </c>
      <c r="P68" s="124">
        <f>SUM(P7:P67)</f>
        <v>156183.90977653093</v>
      </c>
      <c r="Q68" s="121">
        <f t="shared" ref="Q68:AA68" si="0">SUM(Q7:Q67)</f>
        <v>123056.02222346903</v>
      </c>
      <c r="R68" s="125">
        <f>SUM(R7:R67)</f>
        <v>279265.87399999995</v>
      </c>
      <c r="S68" s="121">
        <f t="shared" si="0"/>
        <v>62636621.157978222</v>
      </c>
      <c r="T68" s="124">
        <f>SUM(T7:T67)</f>
        <v>157934.48382676404</v>
      </c>
      <c r="U68" s="121">
        <f t="shared" ref="U68" si="1">SUM(U7:U67)</f>
        <v>124230.9856732359</v>
      </c>
      <c r="V68" s="125">
        <f t="shared" ref="V68" si="2">SUM(V7:V67)</f>
        <v>282191.41149999999</v>
      </c>
      <c r="W68" s="124">
        <f t="shared" si="0"/>
        <v>60902621.157978222</v>
      </c>
      <c r="X68" s="124">
        <f>SUM(X7:X67)</f>
        <v>161463.6346847071</v>
      </c>
      <c r="Y68" s="121">
        <f t="shared" ref="Y68" si="3">SUM(Y7:Y67)</f>
        <v>126609.84919029287</v>
      </c>
      <c r="Z68" s="125">
        <f t="shared" ref="Z68" si="4">SUM(Z7:Z67)</f>
        <v>288099.42587499996</v>
      </c>
      <c r="AA68" s="124">
        <f t="shared" si="0"/>
        <v>60303576.157978222</v>
      </c>
      <c r="AB68" s="43"/>
      <c r="AC68" s="43"/>
      <c r="AD68" s="43"/>
      <c r="AE68" s="43"/>
      <c r="AF68" s="43"/>
    </row>
    <row r="69" spans="1:32" s="54" customFormat="1" ht="13.5" hidden="1" thickBot="1">
      <c r="A69" s="42" t="s">
        <v>250</v>
      </c>
      <c r="B69" s="151"/>
      <c r="C69" s="43"/>
      <c r="D69" s="43" t="s">
        <v>250</v>
      </c>
      <c r="E69" s="43" t="s">
        <v>250</v>
      </c>
      <c r="F69" s="43" t="s">
        <v>250</v>
      </c>
      <c r="G69" s="43" t="s">
        <v>250</v>
      </c>
      <c r="H69" s="43" t="s">
        <v>250</v>
      </c>
      <c r="I69" s="43" t="s">
        <v>250</v>
      </c>
      <c r="J69" s="43"/>
      <c r="K69" s="43"/>
      <c r="L69" s="43" t="s">
        <v>250</v>
      </c>
      <c r="M69" s="43" t="s">
        <v>250</v>
      </c>
      <c r="N69" s="43" t="s">
        <v>250</v>
      </c>
      <c r="O69" s="52" t="s">
        <v>250</v>
      </c>
      <c r="P69" s="35" t="s">
        <v>250</v>
      </c>
      <c r="Q69" s="9" t="s">
        <v>250</v>
      </c>
      <c r="R69" s="9" t="s">
        <v>250</v>
      </c>
      <c r="S69" s="44" t="s">
        <v>250</v>
      </c>
      <c r="T69" s="43" t="s">
        <v>250</v>
      </c>
      <c r="U69" s="43" t="s">
        <v>250</v>
      </c>
      <c r="V69" s="43" t="s">
        <v>250</v>
      </c>
      <c r="W69" s="43" t="s">
        <v>250</v>
      </c>
      <c r="X69" s="43" t="s">
        <v>250</v>
      </c>
      <c r="Y69" s="43" t="s">
        <v>250</v>
      </c>
      <c r="Z69" s="43" t="s">
        <v>250</v>
      </c>
      <c r="AA69" s="44" t="s">
        <v>250</v>
      </c>
      <c r="AB69" s="43" t="s">
        <v>250</v>
      </c>
      <c r="AC69" s="43"/>
      <c r="AD69" s="43" t="s">
        <v>250</v>
      </c>
      <c r="AE69" s="43" t="s">
        <v>250</v>
      </c>
      <c r="AF69" s="43" t="s">
        <v>250</v>
      </c>
    </row>
    <row r="70" spans="1:32">
      <c r="A70" s="27"/>
      <c r="B70" s="148"/>
      <c r="C70" s="27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32">
      <c r="L71" s="122">
        <v>0.56075182589705286</v>
      </c>
      <c r="M71" s="102"/>
      <c r="R71" s="1">
        <f>SUBTOTAL(9,R6:R67)</f>
        <v>235075.87400000001</v>
      </c>
      <c r="S71" s="1">
        <f>SUBTOTAL(9,S6:S67)</f>
        <v>33724309.68305514</v>
      </c>
      <c r="V71" s="1">
        <f>SUBTOTAL(9,V6:V67)</f>
        <v>236330.41150000002</v>
      </c>
      <c r="W71" s="1">
        <f>SUBTOTAL(9,W6:W67)</f>
        <v>33090309.68305514</v>
      </c>
      <c r="Z71" s="1">
        <f>SUBTOTAL(9,Z6:Z67)</f>
        <v>240317.42587499999</v>
      </c>
      <c r="AA71" s="1">
        <f>SUBTOTAL(9,AA6:AA67)</f>
        <v>32641309.68305514</v>
      </c>
    </row>
    <row r="72" spans="1:32" s="137" customFormat="1">
      <c r="A72" s="137" t="s">
        <v>229</v>
      </c>
      <c r="B72" s="152"/>
      <c r="O72" s="138"/>
      <c r="R72" s="139">
        <v>44214.114999999998</v>
      </c>
      <c r="S72" s="139"/>
      <c r="T72" s="139"/>
      <c r="U72" s="139"/>
      <c r="V72" s="139">
        <v>43869.114999999998</v>
      </c>
      <c r="W72" s="139"/>
      <c r="X72" s="139"/>
      <c r="Y72" s="139"/>
      <c r="Z72" s="139">
        <v>43424.114999999998</v>
      </c>
      <c r="AD72" s="140" t="s">
        <v>312</v>
      </c>
    </row>
    <row r="73" spans="1:32" s="137" customFormat="1">
      <c r="A73" s="137" t="s">
        <v>347</v>
      </c>
      <c r="B73" s="152"/>
      <c r="L73" s="141"/>
      <c r="M73" s="141"/>
      <c r="O73" s="138"/>
      <c r="P73" s="141"/>
      <c r="Q73" s="141"/>
      <c r="R73" s="139">
        <v>104289.75899999999</v>
      </c>
      <c r="S73" s="139"/>
      <c r="T73" s="139"/>
      <c r="U73" s="139"/>
      <c r="V73" s="139">
        <v>107939.2965</v>
      </c>
      <c r="W73" s="139"/>
      <c r="X73" s="139"/>
      <c r="Y73" s="139"/>
      <c r="Z73" s="139">
        <v>111771.310875</v>
      </c>
      <c r="AD73" s="140" t="s">
        <v>313</v>
      </c>
    </row>
    <row r="74" spans="1:32" s="137" customFormat="1">
      <c r="A74" s="137" t="s">
        <v>344</v>
      </c>
      <c r="B74" s="152"/>
      <c r="O74" s="138"/>
      <c r="R74" s="139">
        <v>17314.400000000001</v>
      </c>
      <c r="S74" s="139"/>
      <c r="T74" s="139"/>
      <c r="U74" s="139"/>
      <c r="V74" s="139">
        <v>8452.2000000000007</v>
      </c>
      <c r="W74" s="139"/>
      <c r="X74" s="139"/>
      <c r="Y74" s="139"/>
      <c r="Z74" s="139">
        <v>0</v>
      </c>
      <c r="AD74" s="140" t="s">
        <v>314</v>
      </c>
    </row>
    <row r="75" spans="1:32" s="137" customFormat="1">
      <c r="A75" s="137" t="s">
        <v>345</v>
      </c>
      <c r="B75" s="152"/>
      <c r="O75" s="138"/>
      <c r="R75" s="139">
        <v>69257.600000000006</v>
      </c>
      <c r="S75" s="139"/>
      <c r="T75" s="139"/>
      <c r="U75" s="139"/>
      <c r="V75" s="139">
        <v>76069.8</v>
      </c>
      <c r="W75" s="139"/>
      <c r="X75" s="139"/>
      <c r="Y75" s="139"/>
      <c r="Z75" s="139">
        <v>85122</v>
      </c>
    </row>
    <row r="76" spans="1:32">
      <c r="A76" s="27" t="s">
        <v>346</v>
      </c>
      <c r="B76" s="148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135"/>
      <c r="P76" s="27"/>
      <c r="Q76" s="27"/>
      <c r="R76" s="136">
        <f>+R72+R74</f>
        <v>61528.514999999999</v>
      </c>
      <c r="S76" s="136"/>
      <c r="T76" s="136"/>
      <c r="U76" s="136"/>
      <c r="V76" s="136">
        <f>+V72+V74</f>
        <v>52321.315000000002</v>
      </c>
      <c r="W76" s="136"/>
      <c r="X76" s="136"/>
      <c r="Y76" s="136"/>
      <c r="Z76" s="136">
        <f>+Z72+Z74</f>
        <v>43424.114999999998</v>
      </c>
    </row>
    <row r="77" spans="1:32">
      <c r="A77" s="27" t="s">
        <v>348</v>
      </c>
      <c r="B77" s="148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35"/>
      <c r="P77" s="27"/>
      <c r="Q77" s="27"/>
      <c r="R77" s="136">
        <f>+R73+R75</f>
        <v>173547.359</v>
      </c>
      <c r="S77" s="136"/>
      <c r="T77" s="136"/>
      <c r="U77" s="136"/>
      <c r="V77" s="136">
        <f>+V73+V75</f>
        <v>184009.09649999999</v>
      </c>
      <c r="W77" s="136"/>
      <c r="X77" s="136"/>
      <c r="Y77" s="136"/>
      <c r="Z77" s="136">
        <f>+Z73+Z75</f>
        <v>196893.310875</v>
      </c>
    </row>
    <row r="78" spans="1:32">
      <c r="A78" s="27" t="s">
        <v>349</v>
      </c>
      <c r="B78" s="14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35"/>
      <c r="P78" s="27"/>
      <c r="Q78" s="27"/>
      <c r="R78" s="136"/>
      <c r="S78" s="154">
        <v>14510500</v>
      </c>
      <c r="T78" s="136"/>
      <c r="U78" s="136"/>
      <c r="V78" s="136"/>
      <c r="W78" s="154">
        <v>14576500</v>
      </c>
      <c r="X78" s="136"/>
      <c r="Y78" s="136"/>
      <c r="Z78" s="136"/>
      <c r="AA78" s="154">
        <v>14627500</v>
      </c>
    </row>
    <row r="79" spans="1:32">
      <c r="R79" s="1"/>
      <c r="S79" s="1"/>
      <c r="T79" s="1"/>
      <c r="U79" s="1"/>
      <c r="V79" s="1"/>
      <c r="W79" s="1"/>
      <c r="X79" s="1"/>
      <c r="Y79" s="1"/>
      <c r="Z79" s="1"/>
    </row>
    <row r="80" spans="1:32"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34" t="s">
        <v>336</v>
      </c>
      <c r="B81" s="153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34" t="s">
        <v>337</v>
      </c>
      <c r="B82" s="153"/>
    </row>
    <row r="83" spans="1:26">
      <c r="A83" s="134" t="s">
        <v>338</v>
      </c>
      <c r="B83" s="153"/>
    </row>
    <row r="84" spans="1:26">
      <c r="A84" s="134" t="s">
        <v>339</v>
      </c>
      <c r="B84" s="153"/>
    </row>
  </sheetData>
  <autoFilter ref="A6:AG69" xr:uid="{00000000-0001-0000-0000-000000000000}">
    <filterColumn colId="29">
      <filters>
        <filter val="Ja, EU Wind"/>
        <filter val="Ja, NL Wind"/>
        <filter val="Ja, NL Wind*"/>
      </filters>
    </filterColumn>
  </autoFilter>
  <phoneticPr fontId="19" type="noConversion"/>
  <dataValidations count="4">
    <dataValidation type="list" allowBlank="1" showInputMessage="1" showErrorMessage="1" sqref="AC68 AB7:AB68" xr:uid="{00000000-0002-0000-0000-000000000000}">
      <formula1>$AB$4:$AB$6</formula1>
    </dataValidation>
    <dataValidation type="list" allowBlank="1" showInputMessage="1" showErrorMessage="1" sqref="AD7:AD68" xr:uid="{00000000-0002-0000-0000-000001000000}">
      <formula1>$AD$4:$AD$6</formula1>
    </dataValidation>
    <dataValidation type="list" allowBlank="1" showInputMessage="1" showErrorMessage="1" sqref="AF7:AF68" xr:uid="{00000000-0002-0000-0000-000002000000}">
      <formula1>$AF$4:$AF$6</formula1>
    </dataValidation>
    <dataValidation type="list" allowBlank="1" showInputMessage="1" showErrorMessage="1" sqref="AE7:AE68" xr:uid="{80C364A6-77DA-4788-84FB-DCA90F15611A}">
      <formula1>$AE$4:$AE$6</formula1>
    </dataValidation>
  </dataValidations>
  <pageMargins left="0.7" right="0.7" top="0.75" bottom="0.75" header="0.3" footer="0.3"/>
  <pageSetup paperSize="9" orientation="portrait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612FE230EBB44AFB9BAF93548099F" ma:contentTypeVersion="16" ma:contentTypeDescription="Een nieuw document maken." ma:contentTypeScope="" ma:versionID="ed499dd5803af9ddf7d1537192cccf12">
  <xsd:schema xmlns:xsd="http://www.w3.org/2001/XMLSchema" xmlns:xs="http://www.w3.org/2001/XMLSchema" xmlns:p="http://schemas.microsoft.com/office/2006/metadata/properties" xmlns:ns2="209ba6de-25e1-4b58-8b3b-98a90ea43f6a" xmlns:ns3="388c4e1c-eb8f-4144-9aae-dfb22c71954f" targetNamespace="http://schemas.microsoft.com/office/2006/metadata/properties" ma:root="true" ma:fieldsID="93e8a6258bf23472fec18eaa682fff86" ns2:_="" ns3:_="">
    <xsd:import namespace="209ba6de-25e1-4b58-8b3b-98a90ea43f6a"/>
    <xsd:import namespace="388c4e1c-eb8f-4144-9aae-dfb22c7195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ba6de-25e1-4b58-8b3b-98a90ea43f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07288c-32e3-4aad-b2c6-28f030d90acb}" ma:internalName="TaxCatchAll" ma:showField="CatchAllData" ma:web="209ba6de-25e1-4b58-8b3b-98a90ea43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c4e1c-eb8f-4144-9aae-dfb22c719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8a2393b-bb4f-45bd-adcd-62adbe9ece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614258-E273-4F4F-8E60-59372BAF23E7}"/>
</file>

<file path=customXml/itemProps2.xml><?xml version="1.0" encoding="utf-8"?>
<ds:datastoreItem xmlns:ds="http://schemas.openxmlformats.org/officeDocument/2006/customXml" ds:itemID="{C437D885-9863-4176-B3D1-3124B3F7B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Nodig voor uitvraag</vt:lpstr>
    </vt:vector>
  </TitlesOfParts>
  <Company>Nigol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Knufing</dc:creator>
  <cp:lastModifiedBy>Leon Knufing</cp:lastModifiedBy>
  <dcterms:created xsi:type="dcterms:W3CDTF">2019-03-27T07:07:22Z</dcterms:created>
  <dcterms:modified xsi:type="dcterms:W3CDTF">2022-10-14T13:52:19Z</dcterms:modified>
</cp:coreProperties>
</file>