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95_VRU projecten\049_Sleutelsystemen VRU\2020 - Project Brandweertoegang\Aanbesteding 2022\"/>
    </mc:Choice>
  </mc:AlternateContent>
  <bookViews>
    <workbookView xWindow="0" yWindow="0" windowWidth="23443" windowHeight="11340" activeTab="1"/>
  </bookViews>
  <sheets>
    <sheet name="Prijzenblad A-sleutels" sheetId="1" r:id="rId1"/>
    <sheet name="Prijzenblad Sluitsystemen" sheetId="2" r:id="rId2"/>
  </sheets>
  <definedNames>
    <definedName name="_Toc474311427" localSheetId="0">'Prijzenblad A-sleutels'!#REF!</definedName>
    <definedName name="_Toc474311428" localSheetId="0">'Prijzenblad A-sleutels'!$B$6</definedName>
    <definedName name="_Toc474311429" localSheetId="0">'Prijzenblad A-sleutels'!#REF!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8" i="2" l="1"/>
  <c r="F28" i="2"/>
  <c r="F24" i="2" l="1"/>
  <c r="G24" i="2" s="1"/>
  <c r="E24" i="2"/>
  <c r="E19" i="2" l="1"/>
  <c r="F9" i="1"/>
  <c r="G9" i="1" s="1"/>
  <c r="E9" i="1"/>
  <c r="F16" i="2"/>
  <c r="F17" i="2"/>
  <c r="G17" i="2" s="1"/>
  <c r="F18" i="2"/>
  <c r="G18" i="2" s="1"/>
  <c r="F19" i="2"/>
  <c r="G19" i="2" s="1"/>
  <c r="F20" i="2"/>
  <c r="G20" i="2" s="1"/>
  <c r="E16" i="2"/>
  <c r="E17" i="2"/>
  <c r="E18" i="2"/>
  <c r="E20" i="2"/>
  <c r="F10" i="2"/>
  <c r="G10" i="2" s="1"/>
  <c r="F9" i="2"/>
  <c r="F8" i="2"/>
  <c r="G8" i="2" s="1"/>
  <c r="E10" i="2"/>
  <c r="E9" i="2"/>
  <c r="E8" i="2"/>
  <c r="G16" i="2" l="1"/>
  <c r="G21" i="2" s="1"/>
  <c r="F21" i="2"/>
  <c r="G9" i="2"/>
  <c r="G11" i="2" s="1"/>
  <c r="F11" i="2"/>
  <c r="F8" i="1"/>
  <c r="F10" i="1" s="1"/>
  <c r="G8" i="1" l="1"/>
  <c r="G10" i="1" s="1"/>
  <c r="E8" i="1"/>
</calcChain>
</file>

<file path=xl/sharedStrings.xml><?xml version="1.0" encoding="utf-8"?>
<sst xmlns="http://schemas.openxmlformats.org/spreadsheetml/2006/main" count="48" uniqueCount="31">
  <si>
    <t>Totaal</t>
  </si>
  <si>
    <t>Aantal</t>
  </si>
  <si>
    <t>Product</t>
  </si>
  <si>
    <t>Prijs per stuk exclusief BTW</t>
  </si>
  <si>
    <t>Prijs per stuk inclusief BTW</t>
  </si>
  <si>
    <t>Aantal * prijs (inclusief BTW)</t>
  </si>
  <si>
    <t>Aantal * prijs (exclusief BTW)</t>
  </si>
  <si>
    <t>A-sleutel</t>
  </si>
  <si>
    <t>Te leveren aan VRU</t>
  </si>
  <si>
    <t>Standaardformulier A1_Invulblad prijs</t>
  </si>
  <si>
    <t>Standaardformulier A2_Invulblad prijs</t>
  </si>
  <si>
    <t>Eurocilinderslot ten behoeve van de sleutelkluis (type FSD-brandweer) inclusief B-sleutel</t>
  </si>
  <si>
    <t>Te leveren aan bestaande panden gedurende de looptijd van de overeenkomst</t>
  </si>
  <si>
    <t>Te leveren aan nieuwe panden gedurende de looptijd van de overeenkomst</t>
  </si>
  <si>
    <t>Totaal nieuwe panden</t>
  </si>
  <si>
    <t>Totaal bestaande panden</t>
  </si>
  <si>
    <t>Totaalprijs Inschrijving</t>
  </si>
  <si>
    <t>Software applicatie en eventuele hardware voor autorisatie (voor stand alone android devices in de voertuigen)</t>
  </si>
  <si>
    <t>Ovalen cilinderslot ten behoeve van de sleutelbuis inclusief B-sleutel</t>
  </si>
  <si>
    <t>demontage huidige cilinderslot en montage/installatie van het cilinderslot in de sleutelbuis</t>
  </si>
  <si>
    <t>demontage huidige cilinderslot en montage/installatie van het cilinderslot in de sleutelkluis (type FSD-brandweer) inclusief B-sleutel</t>
  </si>
  <si>
    <t>Sleutelbuis inclusief cilinderslot en B-sleutel</t>
  </si>
  <si>
    <t>Cilinderslot ten behoeve van de sleutelkluis (type FSD-brandweer) inclusief B-sleutel</t>
  </si>
  <si>
    <t>Compleet hangslot (inclusief cilinderslot) met beugel 50mm inclusief B-sleutel</t>
  </si>
  <si>
    <t>Cilinderslot voor bestaande hangsloten inclusief B-sleutel
LET OP: zie afbeelding bij 2.05 in het PvE voor het soort cilinder in de huidige hangsloten</t>
  </si>
  <si>
    <t>Losse B-sleutels</t>
  </si>
  <si>
    <r>
      <rPr>
        <b/>
        <i/>
        <sz val="11"/>
        <color theme="1"/>
        <rFont val="Calibri"/>
        <family val="2"/>
      </rPr>
      <t xml:space="preserve">Let op: </t>
    </r>
    <r>
      <rPr>
        <i/>
        <sz val="11"/>
        <color theme="1"/>
        <rFont val="Calibri"/>
        <family val="2"/>
      </rPr>
      <t>Alleen de geel gearceerde velden dienen ingevuld te worden. Het is op straffe van uitsluiting niet toegestaan om andere velden in te vullen of aan te passen. De aantallen hieronder betreffen fictieve aantallen en aan deze aantallen kunnen geen rechten worden ontleend. Ten aanzien van de in te vullen prijzen geldt dat de totaalprijs binnen</t>
    </r>
    <r>
      <rPr>
        <i/>
        <sz val="11"/>
        <rFont val="Calibri"/>
        <family val="2"/>
      </rPr>
      <t>de bandbreedte moet vallen zoals beschreven in hoofdstuk 4.7</t>
    </r>
    <r>
      <rPr>
        <i/>
        <sz val="11"/>
        <color theme="1"/>
        <rFont val="Calibri"/>
        <family val="2"/>
      </rPr>
      <t xml:space="preserve"> van het Beschrijvend Document. Vul in D9 de prijs in indien er additionele hardware of software vereist is om de A-sleutel te gebruiken/autoriseren. Indien er geen kosten in rekening worden gebracht voor software/hardware, dan kan veld D9 leeg worden gelaten of ingevuld worden met een 0-bedrag. De kosten in D9 betreffen éénmalige kosten. De kosten voor het beheer en het onderhoud van de aanvraag- en beheertool dienen in de eenheidsprijzen van de A-sleutels en de hardware verdisconteerd te zijn. De kosten voor het onderhoud- en beheer kunnen niet apart in rekening worden gebracht aan de VRU. In de ingediende prijzen worden alle zaken/eisen/activiteiten zoals vermeld in het PvE en het aanbestedingsdocument geacht inbegrepen te zijn.</t>
    </r>
  </si>
  <si>
    <t>Exclusief BTW</t>
  </si>
  <si>
    <t>Inclusief BTW</t>
  </si>
  <si>
    <r>
      <rPr>
        <b/>
        <sz val="11"/>
        <color theme="1"/>
        <rFont val="Calibri"/>
        <family val="2"/>
      </rPr>
      <t xml:space="preserve">Let op: </t>
    </r>
    <r>
      <rPr>
        <sz val="11"/>
        <color theme="1"/>
        <rFont val="Calibri"/>
        <family val="2"/>
      </rPr>
      <t>Alleen de geel gearceerde velden dienen ingevuld te worden. Het is op straffe van uitsluiting niet toegestaan om andere velden in te vullen of aan te passen. De aantallen hieronder betreffen fictieve aantallen en aan deze aantallen kunnen geen rechten worden ontleend. De aantallen zijn gebaseerd op de verwachte afname door de pandeigenaren. Het betreft een ruwe schatting. De daadwerkelijke aantallen die worden afgenomen kunnen (sterk) afwijken in de praktijk. De kosten voor het beheer en het onderhoud van de aanvraag- en beheertool dienen apart ingevuld te worden in de derde tabel. In de ingediende prijzen worden alle zaken/eisen/activiteiten zoals vermeld in het PvE en het aanbestedingsdocument geacht inbegrepen te zijn. In de tabel is voor de beheerskosten van de aanvraag- en beheertool uitgegaan van 15 jaar. Ook hieraan kunnen geen rechten worden ontleend. In de praktijk kan het voorkomen dat Gebruikers voor een minder lange termijn gebruikmaken van de aanvraag- en beheertool.</t>
    </r>
  </si>
  <si>
    <t>Product, inclusief eventuele door te berekenen kosten voor de webbased applicatie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</si>
</sst>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font>
    <font>
      <sz val="9"/>
      <color theme="1"/>
      <name val="Verdana"/>
      <family val="2"/>
    </font>
    <font>
      <b/>
      <sz val="9"/>
      <color theme="1"/>
      <name val="Verdana"/>
      <family val="2"/>
    </font>
    <font>
      <b/>
      <sz val="10"/>
      <color rgb="FF000000"/>
      <name val="Verdana"/>
      <family val="2"/>
    </font>
    <font>
      <b/>
      <u/>
      <sz val="11"/>
      <color theme="1"/>
      <name val="Calibri"/>
      <family val="2"/>
    </font>
    <font>
      <i/>
      <sz val="11"/>
      <color theme="1"/>
      <name val="Calibri"/>
      <family val="2"/>
    </font>
    <font>
      <b/>
      <i/>
      <sz val="11"/>
      <color theme="1"/>
      <name val="Calibri"/>
      <family val="2"/>
    </font>
    <font>
      <b/>
      <sz val="11"/>
      <color theme="1"/>
      <name val="Calibri"/>
      <family val="2"/>
    </font>
    <font>
      <i/>
      <sz val="11"/>
      <name val="Calibri"/>
      <family val="2"/>
    </font>
    <font>
      <sz val="9"/>
      <name val="Verdana"/>
      <family val="2"/>
    </font>
    <font>
      <b/>
      <sz val="10"/>
      <name val="Verdana"/>
      <family val="2"/>
    </font>
    <font>
      <sz val="11"/>
      <name val="Calibri"/>
      <family val="2"/>
    </font>
  </fonts>
  <fills count="6">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37">
    <xf numFmtId="0" fontId="0" fillId="0" borderId="0" xfId="0"/>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4" fillId="0" borderId="0" xfId="0" applyFont="1"/>
    <xf numFmtId="0" fontId="3" fillId="2" borderId="3" xfId="0" applyFont="1" applyFill="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2"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0" fillId="0" borderId="0" xfId="0" applyAlignment="1">
      <alignment vertical="top" wrapText="1"/>
    </xf>
    <xf numFmtId="0" fontId="7" fillId="0" borderId="0" xfId="0" applyFont="1"/>
    <xf numFmtId="0" fontId="2" fillId="0" borderId="0" xfId="0" applyFont="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9" fillId="2" borderId="4" xfId="0" applyFont="1" applyFill="1" applyBorder="1" applyAlignment="1">
      <alignment horizontal="center" vertical="center" wrapText="1"/>
    </xf>
    <xf numFmtId="0" fontId="10" fillId="2" borderId="5" xfId="0" applyFont="1" applyFill="1" applyBorder="1" applyAlignment="1">
      <alignment horizontal="center" vertical="center"/>
    </xf>
    <xf numFmtId="0" fontId="11" fillId="0" borderId="0" xfId="0" applyFont="1"/>
    <xf numFmtId="0" fontId="11" fillId="0" borderId="0" xfId="0" applyFont="1" applyAlignment="1">
      <alignment horizontal="center"/>
    </xf>
    <xf numFmtId="0" fontId="10" fillId="5" borderId="2" xfId="0" applyFont="1" applyFill="1" applyBorder="1" applyAlignment="1">
      <alignment horizontal="center" vertical="center"/>
    </xf>
    <xf numFmtId="0" fontId="9" fillId="2" borderId="3"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5" fillId="0" borderId="0" xfId="0" applyFont="1" applyAlignment="1">
      <alignment horizontal="left" vertical="top" wrapText="1"/>
    </xf>
    <xf numFmtId="0" fontId="3" fillId="0" borderId="0" xfId="0" applyFont="1" applyBorder="1" applyAlignment="1">
      <alignment horizontal="center" vertical="center" wrapText="1"/>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2"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topLeftCell="A3" zoomScale="137" workbookViewId="0">
      <selection activeCell="C8" sqref="C8"/>
    </sheetView>
  </sheetViews>
  <sheetFormatPr defaultRowHeight="14.6" x14ac:dyDescent="0.4"/>
  <cols>
    <col min="2" max="2" width="70.69140625" customWidth="1"/>
    <col min="3" max="3" width="26" customWidth="1"/>
    <col min="4" max="4" width="22.53515625" customWidth="1"/>
    <col min="5" max="5" width="20" customWidth="1"/>
    <col min="6" max="6" width="22.53515625" customWidth="1"/>
    <col min="7" max="7" width="20" customWidth="1"/>
  </cols>
  <sheetData>
    <row r="1" spans="1:7" x14ac:dyDescent="0.4">
      <c r="A1" s="3" t="s">
        <v>9</v>
      </c>
    </row>
    <row r="3" spans="1:7" ht="204" x14ac:dyDescent="0.4">
      <c r="B3" s="29" t="s">
        <v>26</v>
      </c>
    </row>
    <row r="6" spans="1:7" ht="15" thickBot="1" x14ac:dyDescent="0.45">
      <c r="B6" s="5" t="s">
        <v>8</v>
      </c>
      <c r="C6" s="6"/>
      <c r="D6" s="6"/>
      <c r="E6" s="6"/>
      <c r="F6" s="6"/>
      <c r="G6" s="6"/>
    </row>
    <row r="7" spans="1:7" ht="25.3" thickBot="1" x14ac:dyDescent="0.45">
      <c r="B7" s="12" t="s">
        <v>2</v>
      </c>
      <c r="C7" s="13" t="s">
        <v>1</v>
      </c>
      <c r="D7" s="14" t="s">
        <v>3</v>
      </c>
      <c r="E7" s="14" t="s">
        <v>4</v>
      </c>
      <c r="F7" s="14" t="s">
        <v>6</v>
      </c>
      <c r="G7" s="14" t="s">
        <v>5</v>
      </c>
    </row>
    <row r="8" spans="1:7" ht="15" thickBot="1" x14ac:dyDescent="0.45">
      <c r="B8" s="7" t="s">
        <v>7</v>
      </c>
      <c r="C8" s="11">
        <v>200</v>
      </c>
      <c r="D8" s="8"/>
      <c r="E8" s="9">
        <f>D8*1.21</f>
        <v>0</v>
      </c>
      <c r="F8" s="9">
        <f>C8*D8</f>
        <v>0</v>
      </c>
      <c r="G8" s="9">
        <f>F8*1.21</f>
        <v>0</v>
      </c>
    </row>
    <row r="9" spans="1:7" ht="22.75" thickBot="1" x14ac:dyDescent="0.45">
      <c r="B9" s="7" t="s">
        <v>17</v>
      </c>
      <c r="C9" s="11">
        <v>150</v>
      </c>
      <c r="D9" s="8"/>
      <c r="E9" s="9">
        <f>D9*1.21</f>
        <v>0</v>
      </c>
      <c r="F9" s="9">
        <f>C9*D9</f>
        <v>0</v>
      </c>
      <c r="G9" s="9">
        <f>F9*1.21</f>
        <v>0</v>
      </c>
    </row>
    <row r="10" spans="1:7" ht="15" thickBot="1" x14ac:dyDescent="0.45">
      <c r="B10" s="4" t="s">
        <v>0</v>
      </c>
      <c r="C10" s="15"/>
      <c r="D10" s="16"/>
      <c r="E10" s="10"/>
      <c r="F10" s="1">
        <f>SUM(F8,F9)</f>
        <v>0</v>
      </c>
      <c r="G10" s="2">
        <f>SUM(G8,G9)</f>
        <v>0</v>
      </c>
    </row>
  </sheetData>
  <pageMargins left="0.7" right="0.7" top="0.75" bottom="0.75" header="0.3" footer="0.3"/>
  <pageSetup paperSize="9" orientation="portrait" r:id="rId1"/>
  <ignoredErrors>
    <ignoredError sqref="F8:F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tabSelected="1" zoomScale="112" workbookViewId="0">
      <selection activeCell="F21" sqref="F21"/>
    </sheetView>
  </sheetViews>
  <sheetFormatPr defaultRowHeight="14.6" x14ac:dyDescent="0.4"/>
  <cols>
    <col min="2" max="2" width="63.3828125" customWidth="1"/>
    <col min="3" max="3" width="12.53515625" customWidth="1"/>
    <col min="4" max="4" width="19.3828125" customWidth="1"/>
    <col min="5" max="5" width="17.3828125" customWidth="1"/>
    <col min="6" max="6" width="30.53515625" customWidth="1"/>
    <col min="7" max="8" width="25.765625" customWidth="1"/>
    <col min="9" max="9" width="24.61328125" customWidth="1"/>
  </cols>
  <sheetData>
    <row r="1" spans="1:7" x14ac:dyDescent="0.4">
      <c r="A1" s="18" t="s">
        <v>10</v>
      </c>
    </row>
    <row r="3" spans="1:7" ht="218.6" x14ac:dyDescent="0.4">
      <c r="B3" s="17" t="s">
        <v>29</v>
      </c>
    </row>
    <row r="6" spans="1:7" ht="22.75" thickBot="1" x14ac:dyDescent="0.45">
      <c r="B6" s="19" t="s">
        <v>13</v>
      </c>
      <c r="C6" s="6"/>
      <c r="D6" s="6"/>
      <c r="E6" s="6"/>
      <c r="F6" s="6"/>
      <c r="G6" s="6"/>
    </row>
    <row r="7" spans="1:7" ht="25.3" thickBot="1" x14ac:dyDescent="0.45">
      <c r="B7" s="28" t="s">
        <v>30</v>
      </c>
      <c r="C7" s="13" t="s">
        <v>1</v>
      </c>
      <c r="D7" s="14" t="s">
        <v>3</v>
      </c>
      <c r="E7" s="14" t="s">
        <v>4</v>
      </c>
      <c r="F7" s="14" t="s">
        <v>6</v>
      </c>
      <c r="G7" s="14" t="s">
        <v>5</v>
      </c>
    </row>
    <row r="8" spans="1:7" ht="15" thickBot="1" x14ac:dyDescent="0.45">
      <c r="B8" s="7" t="s">
        <v>21</v>
      </c>
      <c r="C8" s="22">
        <v>830</v>
      </c>
      <c r="D8" s="8"/>
      <c r="E8" s="9">
        <f>D8*1.21</f>
        <v>0</v>
      </c>
      <c r="F8" s="9">
        <f>C8*D8</f>
        <v>0</v>
      </c>
      <c r="G8" s="9">
        <f>F8*1.21</f>
        <v>0</v>
      </c>
    </row>
    <row r="9" spans="1:7" ht="22.75" thickBot="1" x14ac:dyDescent="0.45">
      <c r="B9" s="7" t="s">
        <v>22</v>
      </c>
      <c r="C9" s="22">
        <v>85</v>
      </c>
      <c r="D9" s="8"/>
      <c r="E9" s="9">
        <f>D9*1.21</f>
        <v>0</v>
      </c>
      <c r="F9" s="9">
        <f>C9*D9</f>
        <v>0</v>
      </c>
      <c r="G9" s="9">
        <f>F9*1.21</f>
        <v>0</v>
      </c>
    </row>
    <row r="10" spans="1:7" ht="22.75" thickBot="1" x14ac:dyDescent="0.45">
      <c r="B10" s="27" t="s">
        <v>23</v>
      </c>
      <c r="C10" s="22">
        <v>85</v>
      </c>
      <c r="D10" s="8"/>
      <c r="E10" s="9">
        <f>D10*1.21</f>
        <v>0</v>
      </c>
      <c r="F10" s="9">
        <f>C10*D10</f>
        <v>0</v>
      </c>
      <c r="G10" s="9">
        <f>F10*1.21</f>
        <v>0</v>
      </c>
    </row>
    <row r="11" spans="1:7" ht="15" thickBot="1" x14ac:dyDescent="0.45">
      <c r="B11" s="4" t="s">
        <v>14</v>
      </c>
      <c r="C11" s="23"/>
      <c r="D11" s="16"/>
      <c r="E11" s="10"/>
      <c r="F11" s="1">
        <f>SUM(F8,F9,F10)</f>
        <v>0</v>
      </c>
      <c r="G11" s="2">
        <f>SUM(G8,G9,G10)</f>
        <v>0</v>
      </c>
    </row>
    <row r="12" spans="1:7" x14ac:dyDescent="0.4">
      <c r="C12" s="24"/>
    </row>
    <row r="13" spans="1:7" x14ac:dyDescent="0.4">
      <c r="C13" s="24"/>
    </row>
    <row r="14" spans="1:7" ht="22.75" thickBot="1" x14ac:dyDescent="0.45">
      <c r="B14" s="19" t="s">
        <v>12</v>
      </c>
      <c r="C14" s="25"/>
      <c r="D14" s="6"/>
      <c r="E14" s="6"/>
      <c r="F14" s="6"/>
      <c r="G14" s="6"/>
    </row>
    <row r="15" spans="1:7" ht="25.3" thickBot="1" x14ac:dyDescent="0.45">
      <c r="B15" s="28" t="s">
        <v>30</v>
      </c>
      <c r="C15" s="26" t="s">
        <v>1</v>
      </c>
      <c r="D15" s="14" t="s">
        <v>3</v>
      </c>
      <c r="E15" s="14" t="s">
        <v>4</v>
      </c>
      <c r="F15" s="14" t="s">
        <v>6</v>
      </c>
      <c r="G15" s="14" t="s">
        <v>5</v>
      </c>
    </row>
    <row r="16" spans="1:7" ht="15" thickBot="1" x14ac:dyDescent="0.45">
      <c r="B16" s="27" t="s">
        <v>18</v>
      </c>
      <c r="C16" s="22">
        <v>850</v>
      </c>
      <c r="D16" s="8"/>
      <c r="E16" s="9">
        <f t="shared" ref="E16:E20" si="0">D16*1.21</f>
        <v>0</v>
      </c>
      <c r="F16" s="9">
        <f t="shared" ref="F16:F20" si="1">C16*D16</f>
        <v>0</v>
      </c>
      <c r="G16" s="9">
        <f t="shared" ref="G16:G20" si="2">F16*1.21</f>
        <v>0</v>
      </c>
    </row>
    <row r="17" spans="2:8" ht="22.75" thickBot="1" x14ac:dyDescent="0.45">
      <c r="B17" s="27" t="s">
        <v>19</v>
      </c>
      <c r="C17" s="22">
        <v>200</v>
      </c>
      <c r="D17" s="8"/>
      <c r="E17" s="9">
        <f t="shared" si="0"/>
        <v>0</v>
      </c>
      <c r="F17" s="9">
        <f t="shared" si="1"/>
        <v>0</v>
      </c>
      <c r="G17" s="9">
        <f t="shared" si="2"/>
        <v>0</v>
      </c>
    </row>
    <row r="18" spans="2:8" ht="22.75" thickBot="1" x14ac:dyDescent="0.45">
      <c r="B18" s="7" t="s">
        <v>11</v>
      </c>
      <c r="C18" s="22">
        <v>100</v>
      </c>
      <c r="D18" s="8"/>
      <c r="E18" s="9">
        <f t="shared" si="0"/>
        <v>0</v>
      </c>
      <c r="F18" s="9">
        <f t="shared" si="1"/>
        <v>0</v>
      </c>
      <c r="G18" s="9">
        <f t="shared" si="2"/>
        <v>0</v>
      </c>
    </row>
    <row r="19" spans="2:8" ht="22.75" thickBot="1" x14ac:dyDescent="0.45">
      <c r="B19" s="27" t="s">
        <v>20</v>
      </c>
      <c r="C19" s="22">
        <v>100</v>
      </c>
      <c r="D19" s="8"/>
      <c r="E19" s="9">
        <f>D19*1.21</f>
        <v>0</v>
      </c>
      <c r="F19" s="9">
        <f t="shared" si="1"/>
        <v>0</v>
      </c>
      <c r="G19" s="9">
        <f t="shared" si="2"/>
        <v>0</v>
      </c>
    </row>
    <row r="20" spans="2:8" ht="33.9" thickBot="1" x14ac:dyDescent="0.45">
      <c r="B20" s="27" t="s">
        <v>24</v>
      </c>
      <c r="C20" s="22">
        <v>50</v>
      </c>
      <c r="D20" s="8"/>
      <c r="E20" s="9">
        <f t="shared" si="0"/>
        <v>0</v>
      </c>
      <c r="F20" s="9">
        <f t="shared" si="1"/>
        <v>0</v>
      </c>
      <c r="G20" s="9">
        <f t="shared" si="2"/>
        <v>0</v>
      </c>
    </row>
    <row r="21" spans="2:8" ht="15" thickBot="1" x14ac:dyDescent="0.45">
      <c r="B21" s="4" t="s">
        <v>15</v>
      </c>
      <c r="C21" s="15"/>
      <c r="D21" s="16"/>
      <c r="E21" s="10"/>
      <c r="F21" s="1">
        <f>SUM(F16,F17,F18,F19,F20)</f>
        <v>0</v>
      </c>
      <c r="G21" s="2">
        <f>SUM(G16,G17,G18,G19,G20)</f>
        <v>0</v>
      </c>
    </row>
    <row r="22" spans="2:8" ht="15" thickBot="1" x14ac:dyDescent="0.45"/>
    <row r="23" spans="2:8" ht="25.3" thickBot="1" x14ac:dyDescent="0.45">
      <c r="B23" s="28" t="s">
        <v>30</v>
      </c>
      <c r="C23" s="13" t="s">
        <v>1</v>
      </c>
      <c r="D23" s="14" t="s">
        <v>3</v>
      </c>
      <c r="E23" s="14" t="s">
        <v>4</v>
      </c>
      <c r="F23" s="14" t="s">
        <v>6</v>
      </c>
      <c r="G23" s="14" t="s">
        <v>5</v>
      </c>
    </row>
    <row r="24" spans="2:8" ht="15" thickBot="1" x14ac:dyDescent="0.45">
      <c r="B24" s="7" t="s">
        <v>25</v>
      </c>
      <c r="C24" s="22">
        <v>1000</v>
      </c>
      <c r="D24" s="8"/>
      <c r="E24" s="9">
        <f>D24*1.21</f>
        <v>0</v>
      </c>
      <c r="F24" s="9">
        <f>C24*D24</f>
        <v>0</v>
      </c>
      <c r="G24" s="9">
        <f>F24*1.21</f>
        <v>0</v>
      </c>
    </row>
    <row r="26" spans="2:8" ht="15" thickBot="1" x14ac:dyDescent="0.45"/>
    <row r="27" spans="2:8" ht="15" thickBot="1" x14ac:dyDescent="0.45">
      <c r="B27" s="31"/>
      <c r="C27" s="32"/>
      <c r="D27" s="32"/>
      <c r="E27" s="33"/>
      <c r="F27" s="14" t="s">
        <v>27</v>
      </c>
      <c r="G27" s="14" t="s">
        <v>28</v>
      </c>
    </row>
    <row r="28" spans="2:8" ht="15" thickBot="1" x14ac:dyDescent="0.45">
      <c r="B28" s="34" t="s">
        <v>16</v>
      </c>
      <c r="C28" s="35"/>
      <c r="D28" s="35"/>
      <c r="E28" s="36"/>
      <c r="F28" s="20">
        <f>SUM(F11,F21,F24)</f>
        <v>0</v>
      </c>
      <c r="G28" s="21">
        <f>SUM(G11,G21,G24)</f>
        <v>0</v>
      </c>
      <c r="H28" s="30"/>
    </row>
  </sheetData>
  <mergeCells count="2">
    <mergeCell ref="B27:E27"/>
    <mergeCell ref="B28:E28"/>
  </mergeCells>
  <pageMargins left="0.7" right="0.7" top="0.75" bottom="0.75" header="0.3" footer="0.3"/>
  <pageSetup paperSize="9" orientation="portrait" r:id="rId1"/>
  <ignoredErrors>
    <ignoredError sqref="F8:F10 F19:F20 F16 F17:F1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 A-sleutels</vt:lpstr>
      <vt:lpstr>Prijzenblad Sluitsystemen</vt:lpstr>
      <vt:lpstr>'Prijzenblad A-sleutels'!_Toc474311428</vt:lpstr>
    </vt:vector>
  </TitlesOfParts>
  <Company>Veiligheidsregio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Arkoubi, Yassine el</dc:creator>
  <cp:lastModifiedBy>Arkoubi, Yassine el</cp:lastModifiedBy>
  <dcterms:created xsi:type="dcterms:W3CDTF">2021-02-09T09:06:24Z</dcterms:created>
  <dcterms:modified xsi:type="dcterms:W3CDTF">2022-04-21T11:49:46Z</dcterms:modified>
</cp:coreProperties>
</file>