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filterPrivacy="1" codeName="ThisWorkbook" autoCompressPictures="0"/>
  <xr:revisionPtr revIDLastSave="0" documentId="13_ncr:1_{EA31930D-3C51-BC42-9752-7ED04B94C08D}" xr6:coauthVersionLast="47" xr6:coauthVersionMax="47" xr10:uidLastSave="{00000000-0000-0000-0000-000000000000}"/>
  <bookViews>
    <workbookView xWindow="38240" yWindow="500" windowWidth="30260" windowHeight="19400" activeTab="9" xr2:uid="{00000000-000D-0000-FFFF-FFFF00000000}"/>
  </bookViews>
  <sheets>
    <sheet name="Beoordelen open vragen" sheetId="6" r:id="rId1"/>
    <sheet name="Beoordelen interview" sheetId="21" r:id="rId2"/>
    <sheet name="Beoordelaar 1" sheetId="7" r:id="rId3"/>
    <sheet name="Beoordelaar 2" sheetId="15" r:id="rId4"/>
    <sheet name="Beoordelaar 3" sheetId="16" r:id="rId5"/>
    <sheet name="Beoordelaar 4" sheetId="17" r:id="rId6"/>
    <sheet name="Beoordelaar 5" sheetId="18" r:id="rId7"/>
    <sheet name="Beoordelaar 6" sheetId="19" r:id="rId8"/>
    <sheet name="Beoordelaar 7" sheetId="20" r:id="rId9"/>
    <sheet name="Consensus" sheetId="9" r:id="rId10"/>
    <sheet name="Eindscores" sheetId="22" r:id="rId11"/>
  </sheets>
  <externalReferences>
    <externalReference r:id="rId12"/>
  </externalReferences>
  <definedNames>
    <definedName name="OLE_LINK2" localSheetId="0">'Beoordelen open vragen'!$A$4</definedName>
    <definedName name="Score">'Beoordelen open vragen'!$B$3:$B$8</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D11" i="9" l="1"/>
  <c r="D48" i="9"/>
  <c r="A4" i="7"/>
  <c r="A6" i="7"/>
  <c r="A8" i="7"/>
  <c r="A10" i="7"/>
  <c r="A12" i="7"/>
  <c r="A11" i="7"/>
  <c r="D20" i="9"/>
  <c r="D29" i="9"/>
  <c r="D38" i="9"/>
  <c r="D47" i="9"/>
  <c r="D59" i="9"/>
  <c r="D68" i="9"/>
  <c r="D77" i="9"/>
  <c r="D86" i="9"/>
  <c r="D95" i="9"/>
  <c r="D96" i="9"/>
  <c r="C3" i="22"/>
  <c r="C4" i="22"/>
  <c r="C5" i="22"/>
  <c r="C9" i="22"/>
  <c r="C2" i="22"/>
  <c r="A24" i="20"/>
  <c r="A22" i="20"/>
  <c r="A20" i="20"/>
  <c r="A18" i="20"/>
  <c r="A16" i="20"/>
  <c r="A15" i="20"/>
  <c r="A12" i="20"/>
  <c r="A11" i="20"/>
  <c r="A10" i="20"/>
  <c r="A9" i="20"/>
  <c r="A8" i="20"/>
  <c r="A7" i="20"/>
  <c r="A6" i="20"/>
  <c r="A5" i="20"/>
  <c r="A4" i="20"/>
  <c r="A3" i="20"/>
  <c r="A2" i="20"/>
  <c r="A24" i="19"/>
  <c r="A22" i="19"/>
  <c r="A20" i="19"/>
  <c r="A18" i="19"/>
  <c r="A16" i="19"/>
  <c r="A15" i="19"/>
  <c r="A12" i="19"/>
  <c r="A11" i="19"/>
  <c r="A10" i="19"/>
  <c r="A9" i="19"/>
  <c r="A8" i="19"/>
  <c r="A7" i="19"/>
  <c r="A6" i="19"/>
  <c r="A5" i="19"/>
  <c r="A4" i="19"/>
  <c r="A3" i="19"/>
  <c r="A2" i="19"/>
  <c r="A24" i="18"/>
  <c r="A22" i="18"/>
  <c r="A20" i="18"/>
  <c r="A18" i="18"/>
  <c r="A16" i="18"/>
  <c r="A15" i="18"/>
  <c r="A12" i="18"/>
  <c r="A11" i="18"/>
  <c r="A10" i="18"/>
  <c r="A9" i="18"/>
  <c r="A8" i="18"/>
  <c r="A7" i="18"/>
  <c r="A6" i="18"/>
  <c r="A5" i="18"/>
  <c r="A4" i="18"/>
  <c r="A3" i="18"/>
  <c r="A2" i="18"/>
  <c r="A24" i="17"/>
  <c r="A22" i="17"/>
  <c r="A20" i="17"/>
  <c r="A18" i="17"/>
  <c r="A16" i="17"/>
  <c r="A15" i="17"/>
  <c r="A12" i="17"/>
  <c r="A11" i="17"/>
  <c r="A10" i="17"/>
  <c r="A9" i="17"/>
  <c r="A8" i="17"/>
  <c r="A7" i="17"/>
  <c r="A6" i="17"/>
  <c r="A5" i="17"/>
  <c r="A4" i="17"/>
  <c r="A3" i="17"/>
  <c r="A2" i="17"/>
  <c r="A24" i="16"/>
  <c r="A22" i="16"/>
  <c r="A20" i="16"/>
  <c r="A18" i="16"/>
  <c r="A16" i="16"/>
  <c r="A15" i="16"/>
  <c r="A12" i="16"/>
  <c r="A11" i="16"/>
  <c r="A10" i="16"/>
  <c r="A9" i="16"/>
  <c r="A8" i="16"/>
  <c r="A7" i="16"/>
  <c r="A6" i="16"/>
  <c r="A5" i="16"/>
  <c r="A4" i="16"/>
  <c r="A3" i="16"/>
  <c r="A2" i="16"/>
  <c r="A24" i="15"/>
  <c r="A22" i="15"/>
  <c r="A20" i="15"/>
  <c r="A18" i="15"/>
  <c r="A16" i="15"/>
  <c r="A15" i="15"/>
  <c r="A12" i="15"/>
  <c r="A11" i="15"/>
  <c r="A10" i="15"/>
  <c r="A9" i="15"/>
  <c r="A8" i="15"/>
  <c r="A7" i="15"/>
  <c r="A6" i="15"/>
  <c r="A5" i="15"/>
  <c r="A4" i="15"/>
  <c r="A3" i="15"/>
  <c r="A2" i="15"/>
  <c r="D93" i="9"/>
  <c r="D92" i="9"/>
  <c r="D91" i="9"/>
  <c r="D90" i="9"/>
  <c r="D89" i="9"/>
  <c r="D88" i="9"/>
  <c r="D87" i="9"/>
  <c r="D84" i="9"/>
  <c r="D83" i="9"/>
  <c r="D82" i="9"/>
  <c r="D81" i="9"/>
  <c r="D80" i="9"/>
  <c r="D79" i="9"/>
  <c r="D78" i="9"/>
  <c r="D75" i="9"/>
  <c r="D74" i="9"/>
  <c r="D73" i="9"/>
  <c r="D72" i="9"/>
  <c r="D71" i="9"/>
  <c r="D70" i="9"/>
  <c r="D69" i="9"/>
  <c r="D66" i="9"/>
  <c r="D65" i="9"/>
  <c r="D64" i="9"/>
  <c r="D63" i="9"/>
  <c r="D62" i="9"/>
  <c r="D61" i="9"/>
  <c r="D60" i="9"/>
  <c r="D57" i="9"/>
  <c r="D56" i="9"/>
  <c r="D55" i="9"/>
  <c r="D54" i="9"/>
  <c r="D53" i="9"/>
  <c r="D52" i="9"/>
  <c r="D51" i="9"/>
  <c r="D2" i="9"/>
  <c r="D45" i="9"/>
  <c r="D44" i="9"/>
  <c r="D43" i="9"/>
  <c r="D42" i="9"/>
  <c r="D41" i="9"/>
  <c r="D40" i="9"/>
  <c r="D39" i="9"/>
  <c r="A87" i="9"/>
  <c r="A78" i="9"/>
  <c r="A69" i="9"/>
  <c r="A39" i="9"/>
  <c r="A18" i="7"/>
  <c r="A20" i="7"/>
  <c r="A22" i="7"/>
  <c r="A24" i="7"/>
  <c r="D50" i="9"/>
  <c r="A60" i="9"/>
  <c r="A51" i="9"/>
  <c r="A50" i="9"/>
  <c r="A2" i="9"/>
  <c r="A16" i="7"/>
  <c r="A9" i="7"/>
  <c r="A7" i="7"/>
  <c r="A5" i="7"/>
  <c r="A3" i="7"/>
  <c r="A15" i="7"/>
  <c r="A2" i="7"/>
  <c r="D36" i="9"/>
  <c r="D35" i="9"/>
  <c r="D34" i="9"/>
  <c r="D33" i="9"/>
  <c r="D32" i="9"/>
  <c r="D27" i="9"/>
  <c r="D26" i="9"/>
  <c r="D25" i="9"/>
  <c r="D24" i="9"/>
  <c r="D23" i="9"/>
  <c r="D18" i="9"/>
  <c r="D17" i="9"/>
  <c r="D16" i="9"/>
  <c r="D15" i="9"/>
  <c r="D14" i="9"/>
  <c r="D9" i="9"/>
  <c r="D8" i="9"/>
  <c r="D7" i="9"/>
  <c r="D6" i="9"/>
  <c r="D5" i="9"/>
  <c r="A30" i="9"/>
  <c r="A21" i="9"/>
  <c r="A12" i="9"/>
  <c r="A3" i="9"/>
  <c r="D13" i="9"/>
  <c r="D12" i="9"/>
  <c r="D31" i="9"/>
  <c r="D30" i="9"/>
  <c r="D22" i="9"/>
  <c r="D21" i="9"/>
  <c r="D4" i="9"/>
  <c r="D3" i="9"/>
</calcChain>
</file>

<file path=xl/sharedStrings.xml><?xml version="1.0" encoding="utf-8"?>
<sst xmlns="http://schemas.openxmlformats.org/spreadsheetml/2006/main" count="313" uniqueCount="58">
  <si>
    <t>Beoordelaar 1</t>
  </si>
  <si>
    <t>Beoordelaar 2</t>
  </si>
  <si>
    <t>Beoordelaar 3</t>
  </si>
  <si>
    <t>Beoordelaar 1: &lt;&lt;&gt;&gt;</t>
  </si>
  <si>
    <t>Beoordelaar 2: &lt;&lt;&gt;&gt;</t>
  </si>
  <si>
    <t>Beoordelaar 3: &lt;&lt;&gt;&gt;</t>
  </si>
  <si>
    <t>Totaal behaalde waarde subcriterium open vragen:</t>
  </si>
  <si>
    <t>&lt;MOTIVATIE&gt;</t>
  </si>
  <si>
    <t>&lt;NAAM INSCHRIJVER&gt;</t>
  </si>
  <si>
    <t>Score:</t>
  </si>
  <si>
    <t>Consensus:</t>
  </si>
  <si>
    <t>Uitmuntend</t>
  </si>
  <si>
    <t>Goed</t>
  </si>
  <si>
    <t>Voldoende</t>
  </si>
  <si>
    <t>Matig</t>
  </si>
  <si>
    <t>Onvoldoende</t>
  </si>
  <si>
    <t>Totaalwaardes open vragen</t>
  </si>
  <si>
    <t>Beoordelaar 4: &lt;&lt;&gt;&gt;</t>
  </si>
  <si>
    <t>Beoordelaar 5: &lt;&lt;&gt;&gt;</t>
  </si>
  <si>
    <t>Beoordelaar 6: &lt;&lt;&gt;&gt;</t>
  </si>
  <si>
    <t>Beoordelaar 7: &lt;&lt;&gt;&gt;</t>
  </si>
  <si>
    <t>Beoordelaar 4</t>
  </si>
  <si>
    <t>Beoordelaar 5</t>
  </si>
  <si>
    <t>Beoordelaar 6</t>
  </si>
  <si>
    <t>Beoordelaar 7</t>
  </si>
  <si>
    <t>6.1.4 Informatievoorziening</t>
  </si>
  <si>
    <t>Beoordeling criterium Open vragen</t>
  </si>
  <si>
    <t>Vraag 1</t>
  </si>
  <si>
    <t>Vraag 2</t>
  </si>
  <si>
    <t>Vraag 3</t>
  </si>
  <si>
    <t>&lt;&lt;MOTIVATIE&gt;&gt;</t>
  </si>
  <si>
    <t>Behaalde waarde vraag 1:</t>
  </si>
  <si>
    <t>Behaalde waarde vraag 2:</t>
  </si>
  <si>
    <t>Behaalde waarde vraag 3:</t>
  </si>
  <si>
    <t>Behaalde waarde vraag 4:</t>
  </si>
  <si>
    <t>Behaalde waarde vraag 5:</t>
  </si>
  <si>
    <t>Totaal behaalde waarde subcriterium interview:</t>
  </si>
  <si>
    <t xml:space="preserve">Naast de gestelde eisen uit de onderhavige aanbesteding is de aanbestedende dienst op zoek naar een opdrachtnemer die haar gedurende de periode van de overeenkomst kan voorzien van veel toegevoegde waarde. Hoe meer toegevoegde waarde een inschrijver biedt, hoe hoger zij op dit onderdeel scoort. Alle antwoorden van een inschrijver dienen realistisch en uitvoerbaar te zijn. Een honorering van de antwoorden zal nimmer leiden tot een verplichte afname van datgene wat inschrijver heeft ingediend. </t>
  </si>
  <si>
    <t>6.1.1 Plan van aanpak</t>
  </si>
  <si>
    <t>6.1.2	 Werkwijze jaarrekening</t>
  </si>
  <si>
    <t>Vraag 4</t>
  </si>
  <si>
    <t>Vraag 5</t>
  </si>
  <si>
    <t>Beoordeling criterium Interview</t>
  </si>
  <si>
    <t xml:space="preserve">De beoordelaars zullen vijf vragen stellen, deze vragen zijn opgesteld VOOR publicatie van deze aanbesteding en in bewaring gesteld bij het begeleidende adviesbureau. De beoordelingsgroep wil voldoende vertrouwen in het kennisniveau van het adviesteam krijgen, een toelichting op de beantwoording van gestelde open vragen en men wil een duidelijk vertrouwen hebben in de kwaliteit van het adviesteam van de inschrijver.  </t>
  </si>
  <si>
    <t>Totaalwaarde criterium kwaliteit</t>
  </si>
  <si>
    <t>Onderdeel</t>
  </si>
  <si>
    <t>6.1 Open vragen + toelichting</t>
  </si>
  <si>
    <t xml:space="preserve">6.2 Interview </t>
  </si>
  <si>
    <t>Totaal behaalde waarde criterium kwaliteit:</t>
  </si>
  <si>
    <t>Totaal behaalde waarde criterium prijs:</t>
  </si>
  <si>
    <t>FICTIEVE EINDWAARDE (prijs -/- kwaliteit):</t>
  </si>
  <si>
    <t>6.1.5	 Rapportagevorm</t>
  </si>
  <si>
    <t>De opdrachtgever hecht veel waarde aan een zo geruisloos mogelijke overgang van de huidige dienstverlening/ situatie naar de inschrijver indien deze de opdracht gegund krijgt. Inschrijver dient te beschrijven op maximaal 4 A4 (toe te voegen op TenderNed):
-	 Op welke wijze inschrijver haar dienstverlening gaat opstarten (start controlejaar 2023, uiterlijk april 2024 inclusief controleverklaring gereed, rekening houdend met de schoolvakanties);
-	 Op welke wijze inschrijver de dossierkennis eigen gaat maken;
-	 Op welke wijze inschrijver de interim-controle gaat plannen en opstarten;
-	 Wanneer zij wat gaat uitvoeren om de gevraagde kwaliteit en uitvoering te kunnen garanderen;
-	 Wat verwacht inschrijver van de opdrachtgever bij het opvragen van dossiers (volstaat een inlog op de systemen van de opdrachtgever of moet de opdrachtgever zelf alles bij elkaar zoeken en aanleveren?);
-	 Wijze van proactief communiceren en informeren richting ROC Friese Poort, Friesland College, de concerncontroller, het College van Bestuur en de Raad van Toezicht;
-	 Wat inschrijver verwacht met betrekking tot de beschikbaarheid van de opdrachtgever en op welk niveau.</t>
  </si>
  <si>
    <t>Inschrijver dient te beschrijven in een leesbare PDF op maximaal 4 A4 (toe te voegen op TenderNed) hoe zij samenwerkt met de opdrachtgever, bestaande uit:
-	 Inspanning in uren door de opdrachtgever; 
-	 De werkwijze van inschrijver, de doorlooptijd; 
-	 Wat vraagt de inschrijver verder van de opdrachtgever om de interim-controle en de jaarrekeningcontrole te realiseren;
-	 Hoe gaat inschrijver om met een situatie waarbij uitsluitend online gewerkt mag worden?;
-	 Op welke wijze voorkomt inschrijver een discussie over meerwerk, waar ligt voor inschrijver de grens?</t>
  </si>
  <si>
    <t xml:space="preserve">6.1.3	 Kwaliteit, continuïteit van de dienstverlening en teamsamenstelling </t>
  </si>
  <si>
    <t>Opdrachtgever hecht veel waarde aan vaste contactpersonen en een vaste teamsamenstelling. Inschrijver dient te beschrijven op maximaal 3 A4 (toe te voegen op TenderNed) op welke wijze zij de continuïteit en vereiste kennis/ ervaringsniveau van het adviesteam en van de dienstverlening zelf maximaal zal waarborgen. Inschrijver beschrijft daarbij:
-	 Een overzicht van de teamsamenstelling (kwaliteit en kwantiteit) die inschrijver na gunning zal inzetten met CV’s waaruit de ervaring met het onderwijs blijkt, bij voorkeur in het MBO-onderwijs.
-	Hoe zij de dossierkennis en kennis van het onderwijs binnen het controle-samenstellingsteam van de inschrijver waarborgt.
-	 Op welke wijze inschrijver er maximaal voor kan zorgdragen dat de teamsamenstelling de eerste 36 maanden ongewijzigd blijft.
- 	 Daarnaast beschrijft inschrijver hoeveel (minimaal 2) deskundigen op het gebied van het Voortgezet Onderwijs zij in dienst heeft om de continuïteit te kunnen waarborgen.</t>
  </si>
  <si>
    <t>Inschrijver dient te beschrijven op maximaal 2 A4 (toe te voegen op TenderNed) over welke informatie/communicatiemiddelen zij beschikt in relatie tot relevante ontwikkelingen buiten de invloedsfeer van de opdrachtgever. Hierbij kan onder andere gedacht worden aan opdrachtgever relevante fiscale regelgeving, bekostiging, sociaaleconomische wijzigingen, informatiebeveiliging etc. Inschrijver beschrijft daarbij minimaal waar die informatievoorziening uit bestaat en met welke frequentie zij deze beschikbaar stelt specifiek voor de opdrachtgever. Inschrijver beschrijft daarbij tevens de deelname aan overleggen bij OCW, VO-raad en andere relevante instanties of netwerken.</t>
  </si>
  <si>
    <t xml:space="preserve">Inschrijver dient te beschrijven op maximaal 20 A4 (toe te voegen op TenderNed) op welke wijze rapportages worden opgesteld. Inschrijver laat minimaal een voorbeeld zien van (de voorbeeldrapportages maken onderdeel uit van de maximaal 20 A4):
-	 1 concept type managementletter;
-	 1 concept accountantsverslag van een Voortgezet Onderwijs organisatie.
Beoordelaars letten daarbij op:
-	 de mate van leesbaarheid en volledigheid; 
-	 de visualisatie in de rapportage van de meerjarige ontwikkelingen van de bedrijfsvoering.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</si>
</sst>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 #,##0;&quot;€&quot;\ \-#,##0"/>
    <numFmt numFmtId="165" formatCode="&quot;€&quot;\ #,##0_-"/>
    <numFmt numFmtId="166" formatCode="#,##0.00_ ;\-#,##0.00\ "/>
    <numFmt numFmtId="167" formatCode="#,##0_ ;\-#,##0\ "/>
    <numFmt numFmtId="168" formatCode="&quot;€&quot;\ #,##0.00"/>
  </numFmts>
  <fonts count="17" x14ac:knownFonts="1">
    <font>
      <sz val="11"/>
      <color theme="1"/>
      <name val="Calibri"/>
      <family val="2"/>
      <scheme val="minor"/>
    </font>
    <font>
      <sz val="12"/>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0"/>
      <name val="Verdana"/>
      <family val="2"/>
    </font>
    <font>
      <b/>
      <sz val="10"/>
      <color theme="0"/>
      <name val="Verdana"/>
      <family val="2"/>
    </font>
    <font>
      <b/>
      <sz val="11"/>
      <color theme="1"/>
      <name val="Verdana"/>
      <family val="2"/>
    </font>
    <font>
      <sz val="10"/>
      <color theme="0"/>
      <name val="Verdana"/>
      <family val="2"/>
    </font>
    <font>
      <b/>
      <sz val="11"/>
      <color theme="1"/>
      <name val="Calibri"/>
      <family val="2"/>
      <scheme val="minor"/>
    </font>
    <font>
      <b/>
      <sz val="11"/>
      <color theme="0"/>
      <name val="Verdana"/>
      <family val="2"/>
    </font>
    <font>
      <b/>
      <sz val="14"/>
      <color theme="0"/>
      <name val="Verdana"/>
      <family val="2"/>
    </font>
    <font>
      <sz val="10"/>
      <color theme="1"/>
      <name val="Calibri"/>
      <family val="2"/>
      <scheme val="minor"/>
    </font>
    <font>
      <sz val="10"/>
      <color rgb="FF454545"/>
      <name val="Helvetica Neue"/>
      <family val="2"/>
    </font>
  </fonts>
  <fills count="10">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6" tint="-0.499984740745262"/>
        <bgColor indexed="64"/>
      </patternFill>
    </fill>
    <fill>
      <patternFill patternType="solid">
        <fgColor theme="0"/>
        <bgColor theme="0"/>
      </patternFill>
    </fill>
    <fill>
      <patternFill patternType="solid">
        <fgColor theme="6"/>
        <bgColor indexed="64"/>
      </patternFill>
    </fill>
    <fill>
      <patternFill patternType="solid">
        <fgColor theme="6" tint="0.5999938962981048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s>
  <cellStyleXfs count="57">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79">
    <xf numFmtId="0" fontId="0" fillId="0" borderId="0" xfId="0"/>
    <xf numFmtId="0" fontId="3" fillId="0" borderId="0" xfId="0" applyFont="1"/>
    <xf numFmtId="0" fontId="0" fillId="0" borderId="0" xfId="0" applyAlignment="1">
      <alignment wrapText="1"/>
    </xf>
    <xf numFmtId="0" fontId="2" fillId="0" borderId="0" xfId="0" applyFont="1" applyAlignment="1" applyProtection="1"/>
    <xf numFmtId="0" fontId="3" fillId="0" borderId="0" xfId="0" applyFont="1" applyProtection="1"/>
    <xf numFmtId="0" fontId="3" fillId="2" borderId="0" xfId="0" applyFont="1" applyFill="1" applyProtection="1"/>
    <xf numFmtId="0" fontId="4" fillId="2" borderId="8" xfId="0" applyFont="1" applyFill="1" applyBorder="1" applyAlignment="1" applyProtection="1">
      <alignment horizontal="left" vertical="center" indent="1"/>
    </xf>
    <xf numFmtId="0" fontId="3" fillId="2" borderId="8" xfId="0" applyFont="1" applyFill="1" applyBorder="1" applyAlignment="1" applyProtection="1">
      <alignment horizontal="left" vertical="center" wrapText="1" indent="1"/>
    </xf>
    <xf numFmtId="0" fontId="3" fillId="2" borderId="8" xfId="0" applyFont="1" applyFill="1" applyBorder="1" applyAlignment="1" applyProtection="1"/>
    <xf numFmtId="165" fontId="3" fillId="0" borderId="0" xfId="0" applyNumberFormat="1" applyFont="1" applyAlignment="1" applyProtection="1">
      <alignment horizontal="center" wrapText="1"/>
    </xf>
    <xf numFmtId="0" fontId="3" fillId="0" borderId="0" xfId="0" applyFont="1" applyAlignment="1">
      <alignment wrapText="1"/>
    </xf>
    <xf numFmtId="0" fontId="11" fillId="0" borderId="0" xfId="0" applyFont="1" applyAlignment="1">
      <alignment wrapText="1"/>
    </xf>
    <xf numFmtId="0" fontId="5" fillId="2" borderId="8" xfId="0" applyFont="1" applyFill="1" applyBorder="1" applyAlignment="1" applyProtection="1">
      <alignment horizontal="left" vertical="center" indent="1"/>
    </xf>
    <xf numFmtId="0" fontId="3" fillId="5"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9" fillId="0" borderId="0" xfId="0" applyFont="1" applyAlignment="1">
      <alignment wrapText="1"/>
    </xf>
    <xf numFmtId="0" fontId="12" fillId="0" borderId="0" xfId="0" applyFont="1" applyAlignment="1">
      <alignment wrapText="1"/>
    </xf>
    <xf numFmtId="0" fontId="4" fillId="0" borderId="0" xfId="0" applyFont="1" applyAlignment="1">
      <alignment wrapText="1"/>
    </xf>
    <xf numFmtId="0" fontId="5" fillId="6" borderId="2" xfId="0" applyFont="1" applyFill="1" applyBorder="1" applyAlignment="1">
      <alignment horizontal="center" vertical="center"/>
    </xf>
    <xf numFmtId="0" fontId="5" fillId="6" borderId="2" xfId="0" applyFont="1" applyFill="1" applyBorder="1" applyAlignment="1" applyProtection="1">
      <alignment horizontal="left" vertical="center" indent="1"/>
      <protection locked="0"/>
    </xf>
    <xf numFmtId="0" fontId="4" fillId="3" borderId="2" xfId="0" applyFont="1" applyFill="1" applyBorder="1" applyAlignment="1" applyProtection="1">
      <alignment horizontal="left" vertical="center" indent="1"/>
    </xf>
    <xf numFmtId="0" fontId="3" fillId="3" borderId="2" xfId="0" applyFont="1" applyFill="1" applyBorder="1" applyAlignment="1" applyProtection="1"/>
    <xf numFmtId="0" fontId="3" fillId="4" borderId="7" xfId="0" applyFont="1" applyFill="1" applyBorder="1" applyAlignment="1" applyProtection="1">
      <alignment vertical="center" wrapText="1"/>
    </xf>
    <xf numFmtId="0" fontId="3" fillId="4" borderId="11" xfId="0" applyNumberFormat="1" applyFont="1" applyFill="1" applyBorder="1" applyAlignment="1" applyProtection="1">
      <alignment vertical="center" wrapText="1"/>
    </xf>
    <xf numFmtId="0" fontId="4" fillId="7" borderId="10" xfId="0" applyFont="1" applyFill="1" applyBorder="1" applyAlignment="1">
      <alignment vertical="center"/>
    </xf>
    <xf numFmtId="0" fontId="3" fillId="7" borderId="8" xfId="0" applyFont="1" applyFill="1" applyBorder="1" applyAlignment="1">
      <alignment vertical="center"/>
    </xf>
    <xf numFmtId="0" fontId="10" fillId="7" borderId="8" xfId="0" applyFont="1" applyFill="1" applyBorder="1" applyAlignment="1">
      <alignment horizontal="right" vertical="center"/>
    </xf>
    <xf numFmtId="0" fontId="5" fillId="7" borderId="8" xfId="0" applyFont="1" applyFill="1" applyBorder="1" applyAlignment="1">
      <alignment horizontal="left" vertical="center"/>
    </xf>
    <xf numFmtId="0" fontId="1" fillId="0" borderId="0" xfId="0" applyFont="1"/>
    <xf numFmtId="164" fontId="5" fillId="6" borderId="1" xfId="0" applyNumberFormat="1" applyFont="1" applyFill="1" applyBorder="1" applyAlignment="1">
      <alignment horizontal="center" vertical="center" wrapText="1"/>
    </xf>
    <xf numFmtId="164" fontId="9" fillId="3" borderId="1" xfId="0" applyNumberFormat="1" applyFont="1" applyFill="1" applyBorder="1" applyAlignment="1" applyProtection="1">
      <alignment horizontal="center" vertical="center" wrapText="1"/>
    </xf>
    <xf numFmtId="0" fontId="13" fillId="3" borderId="3" xfId="0" applyFont="1" applyFill="1" applyBorder="1" applyAlignment="1">
      <alignment horizontal="right" vertical="center"/>
    </xf>
    <xf numFmtId="0" fontId="13" fillId="3" borderId="6" xfId="0" applyFont="1" applyFill="1" applyBorder="1" applyAlignment="1">
      <alignment horizontal="right" vertical="center"/>
    </xf>
    <xf numFmtId="167" fontId="8" fillId="4" borderId="1" xfId="0" applyNumberFormat="1" applyFont="1" applyFill="1" applyBorder="1" applyAlignment="1" applyProtection="1">
      <alignment horizontal="center" vertical="center" wrapText="1"/>
      <protection locked="0"/>
    </xf>
    <xf numFmtId="0" fontId="3" fillId="9" borderId="1" xfId="0" applyFont="1" applyFill="1" applyBorder="1" applyAlignment="1">
      <alignment vertical="center"/>
    </xf>
    <xf numFmtId="0" fontId="4" fillId="8" borderId="1" xfId="0" applyFont="1" applyFill="1" applyBorder="1" applyAlignment="1">
      <alignment vertical="center"/>
    </xf>
    <xf numFmtId="166" fontId="3" fillId="9" borderId="1" xfId="0" applyNumberFormat="1" applyFont="1" applyFill="1" applyBorder="1" applyAlignment="1">
      <alignment horizontal="center" vertical="center" wrapText="1"/>
    </xf>
    <xf numFmtId="0" fontId="4" fillId="4" borderId="1" xfId="0" applyFont="1" applyFill="1" applyBorder="1" applyAlignment="1" applyProtection="1">
      <alignment vertical="center" wrapText="1"/>
    </xf>
    <xf numFmtId="0" fontId="4" fillId="4" borderId="1" xfId="0" applyNumberFormat="1" applyFont="1" applyFill="1" applyBorder="1" applyAlignment="1" applyProtection="1">
      <alignment vertical="center" wrapText="1"/>
    </xf>
    <xf numFmtId="165" fontId="4" fillId="5" borderId="1" xfId="0" applyNumberFormat="1" applyFont="1" applyFill="1" applyBorder="1" applyAlignment="1" applyProtection="1">
      <alignment horizontal="center" vertical="center" wrapText="1"/>
      <protection locked="0"/>
    </xf>
    <xf numFmtId="1" fontId="4" fillId="2" borderId="1" xfId="0" applyNumberFormat="1" applyFont="1" applyFill="1" applyBorder="1" applyAlignment="1" applyProtection="1">
      <alignment horizontal="center" vertical="center" wrapText="1"/>
      <protection locked="0"/>
    </xf>
    <xf numFmtId="165" fontId="4" fillId="3" borderId="1" xfId="0" applyNumberFormat="1" applyFont="1" applyFill="1" applyBorder="1" applyAlignment="1" applyProtection="1">
      <alignment horizontal="center" vertical="center" wrapText="1"/>
    </xf>
    <xf numFmtId="0" fontId="3" fillId="3" borderId="1" xfId="0" applyFont="1" applyFill="1" applyBorder="1" applyAlignment="1" applyProtection="1">
      <alignment wrapText="1"/>
    </xf>
    <xf numFmtId="165" fontId="5" fillId="6" borderId="1" xfId="0" applyNumberFormat="1" applyFont="1" applyFill="1" applyBorder="1" applyAlignment="1" applyProtection="1">
      <alignment horizontal="center" vertical="center" wrapText="1"/>
      <protection locked="0"/>
    </xf>
    <xf numFmtId="0" fontId="4" fillId="4" borderId="2" xfId="0" applyFont="1" applyFill="1" applyBorder="1" applyAlignment="1">
      <alignment vertical="center"/>
    </xf>
    <xf numFmtId="0" fontId="9" fillId="0" borderId="8" xfId="0" applyFont="1" applyBorder="1" applyAlignment="1">
      <alignment horizontal="left" vertical="center" indent="1"/>
    </xf>
    <xf numFmtId="0" fontId="9" fillId="4" borderId="3" xfId="0" applyFont="1" applyFill="1" applyBorder="1" applyAlignment="1">
      <alignment vertical="center"/>
    </xf>
    <xf numFmtId="0" fontId="15" fillId="0" borderId="0" xfId="0" applyFont="1"/>
    <xf numFmtId="0" fontId="4" fillId="3" borderId="1" xfId="0" applyFont="1" applyFill="1" applyBorder="1" applyAlignment="1">
      <alignment horizontal="left" vertical="center"/>
    </xf>
    <xf numFmtId="0" fontId="4" fillId="3" borderId="1" xfId="0" applyFont="1" applyFill="1" applyBorder="1" applyAlignment="1">
      <alignment horizontal="center" vertical="center"/>
    </xf>
    <xf numFmtId="0" fontId="4" fillId="9" borderId="1" xfId="0" applyFont="1" applyFill="1" applyBorder="1" applyAlignment="1">
      <alignment vertical="center" wrapText="1"/>
    </xf>
    <xf numFmtId="168" fontId="4" fillId="9" borderId="10" xfId="0" applyNumberFormat="1" applyFont="1" applyFill="1" applyBorder="1" applyAlignment="1">
      <alignment horizontal="center" vertical="center" wrapText="1"/>
    </xf>
    <xf numFmtId="0" fontId="15" fillId="0" borderId="0" xfId="0" applyFont="1" applyAlignment="1">
      <alignment wrapText="1"/>
    </xf>
    <xf numFmtId="168" fontId="4" fillId="9" borderId="1" xfId="0" applyNumberFormat="1" applyFont="1" applyFill="1" applyBorder="1" applyAlignment="1">
      <alignment horizontal="center" vertical="center" wrapText="1"/>
    </xf>
    <xf numFmtId="0" fontId="4" fillId="3" borderId="1" xfId="0" applyFont="1" applyFill="1" applyBorder="1" applyAlignment="1">
      <alignment horizontal="right" vertical="center"/>
    </xf>
    <xf numFmtId="168" fontId="4" fillId="3" borderId="1" xfId="0" applyNumberFormat="1" applyFont="1" applyFill="1" applyBorder="1" applyAlignment="1">
      <alignment horizontal="center" vertical="center"/>
    </xf>
    <xf numFmtId="0" fontId="4" fillId="9" borderId="1" xfId="0" applyFont="1" applyFill="1" applyBorder="1" applyAlignment="1">
      <alignment horizontal="right" vertical="center"/>
    </xf>
    <xf numFmtId="168" fontId="4" fillId="9" borderId="1" xfId="0" applyNumberFormat="1" applyFont="1" applyFill="1" applyBorder="1" applyAlignment="1" applyProtection="1">
      <alignment horizontal="center" vertical="center"/>
      <protection locked="0"/>
    </xf>
    <xf numFmtId="0" fontId="4" fillId="8" borderId="1" xfId="0" applyFont="1" applyFill="1" applyBorder="1" applyAlignment="1">
      <alignment horizontal="left" vertical="center"/>
    </xf>
    <xf numFmtId="168" fontId="4" fillId="8" borderId="1" xfId="0" applyNumberFormat="1" applyFont="1" applyFill="1" applyBorder="1" applyAlignment="1">
      <alignment horizontal="center" vertical="center"/>
    </xf>
    <xf numFmtId="0" fontId="16" fillId="0" borderId="0" xfId="0" applyFont="1"/>
    <xf numFmtId="0" fontId="3" fillId="4" borderId="10" xfId="0" applyFont="1" applyFill="1" applyBorder="1" applyAlignment="1" applyProtection="1">
      <alignment horizontal="left" vertical="center" wrapText="1"/>
    </xf>
    <xf numFmtId="0" fontId="3" fillId="4" borderId="11" xfId="0" applyFont="1" applyFill="1" applyBorder="1" applyAlignment="1" applyProtection="1">
      <alignment horizontal="left" vertical="center" wrapText="1"/>
    </xf>
    <xf numFmtId="0" fontId="10" fillId="4" borderId="2" xfId="0" applyFont="1" applyFill="1" applyBorder="1" applyAlignment="1">
      <alignment horizontal="right" vertical="center"/>
    </xf>
    <xf numFmtId="0" fontId="10" fillId="4" borderId="3" xfId="0" applyFont="1" applyFill="1" applyBorder="1" applyAlignment="1">
      <alignment horizontal="right" vertical="center"/>
    </xf>
    <xf numFmtId="0" fontId="5" fillId="6" borderId="1" xfId="0" applyFont="1" applyFill="1" applyBorder="1" applyAlignment="1">
      <alignment horizontal="left" vertical="center"/>
    </xf>
    <xf numFmtId="0" fontId="10" fillId="9" borderId="6" xfId="0" applyFont="1" applyFill="1" applyBorder="1" applyAlignment="1">
      <alignment horizontal="left" vertical="center"/>
    </xf>
    <xf numFmtId="0" fontId="10" fillId="9" borderId="7" xfId="0" applyFont="1" applyFill="1" applyBorder="1" applyAlignment="1">
      <alignment horizontal="left" vertical="center"/>
    </xf>
    <xf numFmtId="0" fontId="10" fillId="9" borderId="9" xfId="0" applyFont="1" applyFill="1" applyBorder="1" applyAlignment="1">
      <alignment horizontal="left" vertical="center"/>
    </xf>
    <xf numFmtId="166" fontId="3" fillId="5" borderId="10" xfId="0" applyNumberFormat="1" applyFont="1" applyFill="1" applyBorder="1" applyAlignment="1">
      <alignment horizontal="center" vertical="center" wrapText="1"/>
    </xf>
    <xf numFmtId="166" fontId="3" fillId="5" borderId="8" xfId="0" applyNumberFormat="1" applyFont="1" applyFill="1" applyBorder="1" applyAlignment="1">
      <alignment horizontal="center" vertical="center" wrapText="1"/>
    </xf>
    <xf numFmtId="166" fontId="3" fillId="5" borderId="11" xfId="0" applyNumberFormat="1" applyFont="1" applyFill="1" applyBorder="1" applyAlignment="1">
      <alignment horizontal="center" vertical="center" wrapText="1"/>
    </xf>
    <xf numFmtId="0" fontId="4" fillId="8" borderId="2" xfId="0" applyFont="1" applyFill="1" applyBorder="1" applyAlignment="1" applyProtection="1">
      <alignment horizontal="center" vertical="center" wrapText="1"/>
      <protection locked="0"/>
    </xf>
    <xf numFmtId="0" fontId="4" fillId="8" borderId="3" xfId="0" applyFont="1" applyFill="1" applyBorder="1" applyAlignment="1" applyProtection="1">
      <alignment horizontal="center" vertical="center" wrapText="1"/>
      <protection locked="0"/>
    </xf>
    <xf numFmtId="0" fontId="14" fillId="6" borderId="2" xfId="0" applyFont="1" applyFill="1" applyBorder="1" applyAlignment="1">
      <alignment horizontal="center" vertical="center"/>
    </xf>
    <xf numFmtId="0" fontId="14" fillId="6" borderId="4" xfId="0" applyFont="1" applyFill="1" applyBorder="1" applyAlignment="1">
      <alignment horizontal="center" vertical="center"/>
    </xf>
    <xf numFmtId="0" fontId="10" fillId="9" borderId="12" xfId="0" applyFont="1" applyFill="1" applyBorder="1" applyAlignment="1">
      <alignment horizontal="left" vertical="center" wrapText="1"/>
    </xf>
    <xf numFmtId="0" fontId="10" fillId="9" borderId="5" xfId="0" applyFont="1" applyFill="1" applyBorder="1" applyAlignment="1">
      <alignment horizontal="left" vertical="center" wrapText="1"/>
    </xf>
  </cellXfs>
  <cellStyles count="57">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s>
  <dxfs count="0"/>
  <tableStyles count="0" defaultTableStyle="TableStyleMedium2" defaultPivotStyle="PivotStyleMedium9"/>
  <colors>
    <mruColors>
      <color rgb="FFE26B0A"/>
      <color rgb="FFF69D54"/>
      <color rgb="FFFF7C80"/>
      <color rgb="FFF2F2F2"/>
      <color rgb="FFFDE9D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Library/Dropbox%20BIC%20BV/BiC%20bv%20Dropbox/BiC%20Leeuwarden/BiC%20Leeuwarden/BiC_consultancy/SOPOH%20Stichting%20Openbaar%20Primair%20Onderwijs%20Haarlemmermeer/MVOA%20ARBO%202021/aanbestedingsdocument%20en%20bijlagen/definitief/Bijlage%207%20Beoordelingsformulier%20kwaliteit.xlsx?6FE972F5" TargetMode="External"/><Relationship Id="rId1" Type="http://schemas.openxmlformats.org/officeDocument/2006/relationships/externalLinkPath" Target="file:///6FE972F5/Bijlage%207%20Beoordelingsformulier%20kwalite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oordelen open vragen"/>
      <sheetName val="Beoordelen interview"/>
      <sheetName val="Beoordelaar 1"/>
      <sheetName val="Beoordelaar 2"/>
      <sheetName val="Beoordelaar 3"/>
      <sheetName val="Beoordelaar 4"/>
      <sheetName val="Beoordelaar 5"/>
      <sheetName val="Consensus"/>
      <sheetName val="Eindscores"/>
    </sheetNames>
    <sheetDataSet>
      <sheetData sheetId="0"/>
      <sheetData sheetId="1"/>
      <sheetData sheetId="2">
        <row r="1">
          <cell r="C1" t="str">
            <v>Inschrijver 1</v>
          </cell>
          <cell r="D1"/>
        </row>
      </sheetData>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B33"/>
  <sheetViews>
    <sheetView showGridLines="0" topLeftCell="A6" workbookViewId="0">
      <selection activeCell="E12" sqref="E12"/>
    </sheetView>
  </sheetViews>
  <sheetFormatPr baseColWidth="10" defaultColWidth="8.83203125" defaultRowHeight="15" x14ac:dyDescent="0.2"/>
  <cols>
    <col min="1" max="1" width="97.83203125" customWidth="1"/>
  </cols>
  <sheetData>
    <row r="1" spans="1:2" ht="30" customHeight="1" x14ac:dyDescent="0.2">
      <c r="A1" s="19" t="s">
        <v>26</v>
      </c>
      <c r="B1" s="1"/>
    </row>
    <row r="2" spans="1:2" s="2" customFormat="1" ht="90" customHeight="1" x14ac:dyDescent="0.2">
      <c r="A2" s="14" t="s">
        <v>37</v>
      </c>
      <c r="B2" s="10"/>
    </row>
    <row r="3" spans="1:2" s="17" customFormat="1" ht="30" customHeight="1" x14ac:dyDescent="0.2">
      <c r="A3" s="15" t="s">
        <v>38</v>
      </c>
      <c r="B3" s="16" t="s">
        <v>9</v>
      </c>
    </row>
    <row r="4" spans="1:2" s="2" customFormat="1" ht="238" customHeight="1" x14ac:dyDescent="0.2">
      <c r="A4" s="13" t="s">
        <v>52</v>
      </c>
      <c r="B4" s="11" t="s">
        <v>11</v>
      </c>
    </row>
    <row r="5" spans="1:2" s="17" customFormat="1" ht="30" customHeight="1" x14ac:dyDescent="0.2">
      <c r="A5" s="15" t="s">
        <v>39</v>
      </c>
      <c r="B5" s="16" t="s">
        <v>12</v>
      </c>
    </row>
    <row r="6" spans="1:2" s="2" customFormat="1" ht="151" customHeight="1" x14ac:dyDescent="0.2">
      <c r="A6" s="13" t="s">
        <v>53</v>
      </c>
      <c r="B6" s="11" t="s">
        <v>13</v>
      </c>
    </row>
    <row r="7" spans="1:2" s="17" customFormat="1" ht="30" customHeight="1" x14ac:dyDescent="0.2">
      <c r="A7" s="15" t="s">
        <v>54</v>
      </c>
      <c r="B7" s="16" t="s">
        <v>14</v>
      </c>
    </row>
    <row r="8" spans="1:2" s="2" customFormat="1" ht="174" customHeight="1" x14ac:dyDescent="0.2">
      <c r="A8" s="13" t="s">
        <v>55</v>
      </c>
      <c r="B8" s="11" t="s">
        <v>15</v>
      </c>
    </row>
    <row r="9" spans="1:2" s="17" customFormat="1" ht="30" customHeight="1" x14ac:dyDescent="0.2">
      <c r="A9" s="15" t="s">
        <v>25</v>
      </c>
      <c r="B9" s="18"/>
    </row>
    <row r="10" spans="1:2" s="2" customFormat="1" ht="125" customHeight="1" x14ac:dyDescent="0.2">
      <c r="A10" s="13" t="s">
        <v>56</v>
      </c>
      <c r="B10" s="10"/>
    </row>
    <row r="11" spans="1:2" s="2" customFormat="1" ht="30" customHeight="1" x14ac:dyDescent="0.2">
      <c r="A11" s="15" t="s">
        <v>51</v>
      </c>
      <c r="B11"/>
    </row>
    <row r="12" spans="1:2" s="2" customFormat="1" ht="130" customHeight="1" x14ac:dyDescent="0.2">
      <c r="A12" s="13" t="s">
        <v>57</v>
      </c>
      <c r="B12"/>
    </row>
    <row r="13" spans="1:2" s="2" customFormat="1" ht="15" customHeight="1" x14ac:dyDescent="0.2">
      <c r="A13"/>
      <c r="B13"/>
    </row>
    <row r="14" spans="1:2" s="2" customFormat="1" ht="15" customHeight="1" x14ac:dyDescent="0.2">
      <c r="A14"/>
      <c r="B14"/>
    </row>
    <row r="15" spans="1:2" s="2" customFormat="1" ht="15" customHeight="1" x14ac:dyDescent="0.2">
      <c r="A15"/>
      <c r="B15"/>
    </row>
    <row r="16" spans="1:2" s="2" customFormat="1" ht="15" customHeight="1" x14ac:dyDescent="0.2">
      <c r="A16"/>
      <c r="B16"/>
    </row>
    <row r="17" spans="1:2" s="2" customFormat="1" ht="15" customHeight="1" x14ac:dyDescent="0.2">
      <c r="A17"/>
      <c r="B17"/>
    </row>
    <row r="18" spans="1:2" s="2" customFormat="1" ht="15" customHeight="1" x14ac:dyDescent="0.2">
      <c r="A18"/>
      <c r="B18"/>
    </row>
    <row r="19" spans="1:2" s="2" customFormat="1" ht="15" customHeight="1" x14ac:dyDescent="0.2">
      <c r="A19"/>
      <c r="B19"/>
    </row>
    <row r="20" spans="1:2" s="2" customFormat="1" ht="15" customHeight="1" x14ac:dyDescent="0.2">
      <c r="A20"/>
      <c r="B20"/>
    </row>
    <row r="21" spans="1:2" s="2" customFormat="1" ht="15" customHeight="1" x14ac:dyDescent="0.2">
      <c r="A21"/>
      <c r="B21"/>
    </row>
    <row r="22" spans="1:2" s="2" customFormat="1" ht="15" customHeight="1" x14ac:dyDescent="0.2">
      <c r="A22"/>
      <c r="B22"/>
    </row>
    <row r="23" spans="1:2" s="2" customFormat="1" ht="15" customHeight="1" x14ac:dyDescent="0.2">
      <c r="A23"/>
      <c r="B23"/>
    </row>
    <row r="24" spans="1:2" s="2" customFormat="1" ht="15" customHeight="1" x14ac:dyDescent="0.2">
      <c r="A24"/>
      <c r="B24"/>
    </row>
    <row r="25" spans="1:2" s="2" customFormat="1" ht="15" customHeight="1" x14ac:dyDescent="0.2">
      <c r="A25"/>
      <c r="B25"/>
    </row>
    <row r="26" spans="1:2" s="2" customFormat="1" ht="15" customHeight="1" x14ac:dyDescent="0.2">
      <c r="A26"/>
      <c r="B26"/>
    </row>
    <row r="27" spans="1:2" ht="20" customHeight="1" x14ac:dyDescent="0.2"/>
    <row r="28" spans="1:2" ht="35" customHeight="1" x14ac:dyDescent="0.2"/>
    <row r="29" spans="1:2" ht="35" customHeight="1" x14ac:dyDescent="0.2"/>
    <row r="30" spans="1:2" ht="35" customHeight="1" x14ac:dyDescent="0.2"/>
    <row r="31" spans="1:2" ht="35" customHeight="1" x14ac:dyDescent="0.2"/>
    <row r="32" spans="1:2" ht="35" customHeight="1" x14ac:dyDescent="0.2"/>
    <row r="33" ht="20" customHeight="1" x14ac:dyDescent="0.2"/>
  </sheetData>
  <sheetProtection algorithmName="SHA-512" hashValue="/GI9nIO9aqp/UV03uXNhYlHUWMYGmgm39BTsusS16AvDckeIb9ngpEUdVcE603MBYAyJgH62yIeM2KCQsDoA+w==" saltValue="Lg6PwBv/sPQ2olpbWSG7Ng==" spinCount="100000" sheet="1" objects="1" scenarios="1"/>
  <pageMargins left="0.31496062992125984" right="0.31496062992125984" top="0.35433070866141736" bottom="0.35433070866141736" header="0.31496062992125984" footer="0.31496062992125984"/>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51DDF-2608-BC4C-91AF-D0EC6302C640}">
  <dimension ref="A1:B7"/>
  <sheetViews>
    <sheetView showGridLines="0" zoomScaleNormal="100" workbookViewId="0">
      <selection activeCell="A3" sqref="A3"/>
    </sheetView>
  </sheetViews>
  <sheetFormatPr baseColWidth="10" defaultRowHeight="15" x14ac:dyDescent="0.2"/>
  <cols>
    <col min="1" max="1" width="97.83203125" customWidth="1"/>
  </cols>
  <sheetData>
    <row r="1" spans="1:2" ht="30" customHeight="1" x14ac:dyDescent="0.2">
      <c r="A1" s="19" t="s">
        <v>42</v>
      </c>
      <c r="B1" s="1"/>
    </row>
    <row r="2" spans="1:2" s="2" customFormat="1" ht="90" customHeight="1" x14ac:dyDescent="0.2">
      <c r="A2" s="14" t="s">
        <v>43</v>
      </c>
      <c r="B2" s="10"/>
    </row>
    <row r="3" spans="1:2" s="17" customFormat="1" ht="30" customHeight="1" x14ac:dyDescent="0.2">
      <c r="A3" s="15" t="s">
        <v>27</v>
      </c>
      <c r="B3" s="16"/>
    </row>
    <row r="4" spans="1:2" s="17" customFormat="1" ht="30" customHeight="1" x14ac:dyDescent="0.2">
      <c r="A4" s="15" t="s">
        <v>28</v>
      </c>
      <c r="B4" s="18"/>
    </row>
    <row r="5" spans="1:2" s="17" customFormat="1" ht="30" customHeight="1" x14ac:dyDescent="0.2">
      <c r="A5" s="15" t="s">
        <v>29</v>
      </c>
      <c r="B5" s="18"/>
    </row>
    <row r="6" spans="1:2" ht="30" customHeight="1" x14ac:dyDescent="0.2">
      <c r="A6" s="15" t="s">
        <v>40</v>
      </c>
    </row>
    <row r="7" spans="1:2" ht="30" customHeight="1" x14ac:dyDescent="0.2">
      <c r="A7" s="15" t="s">
        <v>41</v>
      </c>
    </row>
  </sheetData>
  <sheetProtection algorithmName="SHA-512" hashValue="kohkmzPRT+9Ngqb6+lFgjf8y1EbPcoMVnTSjEX+VeeYR3BHlmfFdu6TZtnN0Kyuu08jPTB+n2O0hGzkox1G5cw==" saltValue="QFaRn4lWXCnxd8Z7og7QB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D26"/>
  <sheetViews>
    <sheetView showGridLines="0" zoomScaleNormal="100" zoomScalePageLayoutView="85" workbookViewId="0">
      <pane xSplit="1" ySplit="1" topLeftCell="B2" activePane="bottomRight" state="frozen"/>
      <selection pane="topRight" activeCell="B1" sqref="B1"/>
      <selection pane="bottomLeft" activeCell="A2" sqref="A2"/>
      <selection pane="bottomRight" activeCell="C3" sqref="C3"/>
    </sheetView>
  </sheetViews>
  <sheetFormatPr baseColWidth="10" defaultColWidth="8.83203125" defaultRowHeight="13" x14ac:dyDescent="0.15"/>
  <cols>
    <col min="1" max="1" width="90.5" style="4" customWidth="1"/>
    <col min="2" max="2" width="2.6640625" style="5" customWidth="1"/>
    <col min="3" max="3" width="30.33203125" style="9" customWidth="1"/>
    <col min="4" max="4" width="11.6640625" style="4" bestFit="1" customWidth="1"/>
    <col min="5" max="16384" width="8.83203125" style="4"/>
  </cols>
  <sheetData>
    <row r="1" spans="1:4" ht="50" customHeight="1" x14ac:dyDescent="0.2">
      <c r="A1" s="20" t="s">
        <v>3</v>
      </c>
      <c r="B1" s="12"/>
      <c r="C1" s="44" t="s">
        <v>8</v>
      </c>
      <c r="D1" s="3"/>
    </row>
    <row r="2" spans="1:4" ht="20" customHeight="1" x14ac:dyDescent="0.15">
      <c r="A2" s="21" t="str">
        <f>'Beoordelen open vragen'!A1</f>
        <v>Beoordeling criterium Open vragen</v>
      </c>
      <c r="B2" s="6"/>
      <c r="C2" s="42" t="s">
        <v>9</v>
      </c>
    </row>
    <row r="3" spans="1:4" ht="20" customHeight="1" x14ac:dyDescent="0.15">
      <c r="A3" s="38" t="str">
        <f>'Beoordelen open vragen'!A3</f>
        <v>6.1.1 Plan van aanpak</v>
      </c>
      <c r="B3" s="7"/>
      <c r="C3" s="41" t="s">
        <v>9</v>
      </c>
    </row>
    <row r="4" spans="1:4" ht="240" customHeight="1" x14ac:dyDescent="0.15">
      <c r="A4" s="23" t="str">
        <f>'Beoordelen open vragen'!A4</f>
        <v>De opdrachtgever hecht veel waarde aan een zo geruisloos mogelijke overgang van de huidige dienstverlening/ situatie naar de inschrijver indien deze de opdracht gegund krijgt. Inschrijver dient te beschrijven op maximaal 4 A4 (toe te voegen op TenderNed):
-	 Op welke wijze inschrijver haar dienstverlening gaat opstarten (start controlejaar 2023, uiterlijk april 2024 inclusief controleverklaring gereed, rekening houdend met de schoolvakanties);
-	 Op welke wijze inschrijver de dossierkennis eigen gaat maken;
-	 Op welke wijze inschrijver de interim-controle gaat plannen en opstarten;
-	 Wanneer zij wat gaat uitvoeren om de gevraagde kwaliteit en uitvoering te kunnen garanderen;
-	 Wat verwacht inschrijver van de opdrachtgever bij het opvragen van dossiers (volstaat een inlog op de systemen van de opdrachtgever of moet de opdrachtgever zelf alles bij elkaar zoeken en aanleveren?);
-	 Wijze van proactief communiceren en informeren richting ROC Friese Poort, Friesland College, de concerncontroller, het College van Bestuur en de Raad van Toezicht;
-	 Wat inschrijver verwacht met betrekking tot de beschikbaarheid van de opdrachtgever en op welk niveau.</v>
      </c>
      <c r="B4" s="7"/>
      <c r="C4" s="40" t="s">
        <v>7</v>
      </c>
    </row>
    <row r="5" spans="1:4" ht="20" customHeight="1" x14ac:dyDescent="0.15">
      <c r="A5" s="38" t="str">
        <f>'Beoordelen open vragen'!A5</f>
        <v>6.1.2	 Werkwijze jaarrekening</v>
      </c>
      <c r="B5" s="7"/>
      <c r="C5" s="41" t="s">
        <v>9</v>
      </c>
    </row>
    <row r="6" spans="1:4" ht="180" customHeight="1" x14ac:dyDescent="0.15">
      <c r="A6" s="23" t="str">
        <f>'Beoordelen open vragen'!A6</f>
        <v>Inschrijver dient te beschrijven in een leesbare PDF op maximaal 4 A4 (toe te voegen op TenderNed) hoe zij samenwerkt met de opdrachtgever, bestaande uit:
-	 Inspanning in uren door de opdrachtgever; 
-	 De werkwijze van inschrijver, de doorlooptijd; 
-	 Wat vraagt de inschrijver verder van de opdrachtgever om de interim-controle en de jaarrekeningcontrole te realiseren;
-	 Hoe gaat inschrijver om met een situatie waarbij uitsluitend online gewerkt mag worden?;
-	 Op welke wijze voorkomt inschrijver een discussie over meerwerk, waar ligt voor inschrijver de grens?</v>
      </c>
      <c r="B6" s="7"/>
      <c r="C6" s="40" t="s">
        <v>7</v>
      </c>
    </row>
    <row r="7" spans="1:4" ht="20" customHeight="1" x14ac:dyDescent="0.15">
      <c r="A7" s="38" t="str">
        <f>'Beoordelen open vragen'!A7</f>
        <v xml:space="preserve">6.1.3	 Kwaliteit, continuïteit van de dienstverlening en teamsamenstelling </v>
      </c>
      <c r="B7" s="7"/>
      <c r="C7" s="41" t="s">
        <v>9</v>
      </c>
    </row>
    <row r="8" spans="1:4" ht="191" customHeight="1" x14ac:dyDescent="0.15">
      <c r="A8" s="23" t="str">
        <f>'Beoordelen open vragen'!A8</f>
        <v>Opdrachtgever hecht veel waarde aan vaste contactpersonen en een vaste teamsamenstelling. Inschrijver dient te beschrijven op maximaal 3 A4 (toe te voegen op TenderNed) op welke wijze zij de continuïteit en vereiste kennis/ ervaringsniveau van het adviesteam en van de dienstverlening zelf maximaal zal waarborgen. Inschrijver beschrijft daarbij:
-	 Een overzicht van de teamsamenstelling (kwaliteit en kwantiteit) die inschrijver na gunning zal inzetten met CV’s waaruit de ervaring met het onderwijs blijkt, bij voorkeur in het MBO-onderwijs.
-	Hoe zij de dossierkennis en kennis van het onderwijs binnen het controle-samenstellingsteam van de inschrijver waarborgt.
-	 Op welke wijze inschrijver er maximaal voor kan zorgdragen dat de teamsamenstelling de eerste 36 maanden ongewijzigd blijft.
- 	 Daarnaast beschrijft inschrijver hoeveel (minimaal 2) deskundigen op het gebied van het Voortgezet Onderwijs zij in dienst heeft om de continuïteit te kunnen waarborgen.</v>
      </c>
      <c r="B8" s="7"/>
      <c r="C8" s="40" t="s">
        <v>7</v>
      </c>
    </row>
    <row r="9" spans="1:4" ht="20" customHeight="1" x14ac:dyDescent="0.15">
      <c r="A9" s="39" t="str">
        <f>('Beoordelen open vragen'!A9)</f>
        <v>6.1.4 Informatievoorziening</v>
      </c>
      <c r="B9" s="7"/>
      <c r="C9" s="41" t="s">
        <v>9</v>
      </c>
    </row>
    <row r="10" spans="1:4" ht="135" customHeight="1" x14ac:dyDescent="0.15">
      <c r="A10" s="24" t="str">
        <f>('Beoordelen open vragen'!A10)</f>
        <v>Inschrijver dient te beschrijven op maximaal 2 A4 (toe te voegen op TenderNed) over welke informatie/communicatiemiddelen zij beschikt in relatie tot relevante ontwikkelingen buiten de invloedsfeer van de opdrachtgever. Hierbij kan onder andere gedacht worden aan opdrachtgever relevante fiscale regelgeving, bekostiging, sociaaleconomische wijzigingen, informatiebeveiliging etc. Inschrijver beschrijft daarbij minimaal waar die informatievoorziening uit bestaat en met welke frequentie zij deze beschikbaar stelt specifiek voor de opdrachtgever. Inschrijver beschrijft daarbij tevens de deelname aan overleggen bij OCW, VO-raad en andere relevante instanties of netwerken.</v>
      </c>
      <c r="B10" s="7"/>
      <c r="C10" s="40" t="s">
        <v>7</v>
      </c>
    </row>
    <row r="11" spans="1:4" ht="20" customHeight="1" x14ac:dyDescent="0.15">
      <c r="A11" s="38" t="str">
        <f>'Beoordelen open vragen'!A11</f>
        <v>6.1.5	 Rapportagevorm</v>
      </c>
      <c r="B11" s="7"/>
      <c r="C11" s="41" t="s">
        <v>9</v>
      </c>
    </row>
    <row r="12" spans="1:4" ht="134" customHeight="1" x14ac:dyDescent="0.15">
      <c r="A12" s="23" t="str">
        <f>'Beoordelen open vragen'!A12</f>
        <v xml:space="preserve">Inschrijver dient te beschrijven op maximaal 20 A4 (toe te voegen op TenderNed) op welke wijze rapportages worden opgesteld. Inschrijver laat minimaal een voorbeeld zien van (de voorbeeldrapportages maken onderdeel uit van de maximaal 20 A4):
-	 1 concept type managementletter;
-	 1 concept accountantsverslag van een Voortgezet Onderwijs organisatie.
Beoordelaars letten daarbij op:
-	 de mate van leesbaarheid en volledigheid; 
-	 de visualisatie in de rapportage van de meerjarige ontwikkelingen van de bedrijfsvoering. </v>
      </c>
      <c r="B12" s="7"/>
      <c r="C12" s="40" t="s">
        <v>7</v>
      </c>
    </row>
    <row r="13" spans="1:4" ht="20" customHeight="1" x14ac:dyDescent="0.15">
      <c r="A13" s="22"/>
      <c r="B13" s="8"/>
      <c r="C13" s="43"/>
    </row>
    <row r="15" spans="1:4" ht="20" customHeight="1" x14ac:dyDescent="0.15">
      <c r="A15" s="21" t="str">
        <f>'Beoordelen interview'!A1</f>
        <v>Beoordeling criterium Interview</v>
      </c>
      <c r="B15" s="6"/>
      <c r="C15" s="42" t="s">
        <v>9</v>
      </c>
    </row>
    <row r="16" spans="1:4" ht="20" customHeight="1" x14ac:dyDescent="0.15">
      <c r="A16" s="62" t="str">
        <f>'Beoordelen interview'!A3</f>
        <v>Vraag 1</v>
      </c>
      <c r="B16" s="7"/>
      <c r="C16" s="41" t="s">
        <v>9</v>
      </c>
    </row>
    <row r="17" spans="1:3" ht="131" customHeight="1" x14ac:dyDescent="0.15">
      <c r="A17" s="63"/>
      <c r="B17" s="7"/>
      <c r="C17" s="40" t="s">
        <v>7</v>
      </c>
    </row>
    <row r="18" spans="1:3" ht="20" customHeight="1" x14ac:dyDescent="0.15">
      <c r="A18" s="62" t="str">
        <f>'Beoordelen interview'!A4</f>
        <v>Vraag 2</v>
      </c>
      <c r="B18" s="7"/>
      <c r="C18" s="41" t="s">
        <v>9</v>
      </c>
    </row>
    <row r="19" spans="1:3" ht="130" customHeight="1" x14ac:dyDescent="0.15">
      <c r="A19" s="63"/>
      <c r="B19" s="7"/>
      <c r="C19" s="40" t="s">
        <v>7</v>
      </c>
    </row>
    <row r="20" spans="1:3" ht="20" customHeight="1" x14ac:dyDescent="0.15">
      <c r="A20" s="62" t="str">
        <f>'Beoordelen interview'!A5</f>
        <v>Vraag 3</v>
      </c>
      <c r="B20" s="7"/>
      <c r="C20" s="41" t="s">
        <v>9</v>
      </c>
    </row>
    <row r="21" spans="1:3" ht="130" customHeight="1" x14ac:dyDescent="0.15">
      <c r="A21" s="63"/>
      <c r="B21" s="7"/>
      <c r="C21" s="40" t="s">
        <v>7</v>
      </c>
    </row>
    <row r="22" spans="1:3" ht="19" customHeight="1" x14ac:dyDescent="0.15">
      <c r="A22" s="62" t="str">
        <f>'Beoordelen interview'!A6</f>
        <v>Vraag 4</v>
      </c>
      <c r="B22" s="7"/>
      <c r="C22" s="41" t="s">
        <v>9</v>
      </c>
    </row>
    <row r="23" spans="1:3" ht="130" customHeight="1" x14ac:dyDescent="0.15">
      <c r="A23" s="63"/>
      <c r="B23" s="7"/>
      <c r="C23" s="40" t="s">
        <v>7</v>
      </c>
    </row>
    <row r="24" spans="1:3" ht="20" customHeight="1" x14ac:dyDescent="0.15">
      <c r="A24" s="62" t="str">
        <f>'Beoordelen interview'!A7</f>
        <v>Vraag 5</v>
      </c>
      <c r="B24" s="7"/>
      <c r="C24" s="41" t="s">
        <v>9</v>
      </c>
    </row>
    <row r="25" spans="1:3" ht="131" customHeight="1" x14ac:dyDescent="0.15">
      <c r="A25" s="63"/>
      <c r="B25" s="7"/>
      <c r="C25" s="40" t="s">
        <v>7</v>
      </c>
    </row>
    <row r="26" spans="1:3" ht="20" customHeight="1" x14ac:dyDescent="0.15">
      <c r="A26" s="22"/>
      <c r="B26" s="8"/>
      <c r="C26" s="43"/>
    </row>
  </sheetData>
  <sheetProtection algorithmName="SHA-512" hashValue="sCArs3ogH+cS+SkiU3xj0dKZgHiur/6cYS+ZnH8AFAMvxuQkAz1JdPBRLuLuyslMEswayLT1Z8VND36tMEjlXg==" saltValue="J5UHIzKtxNFOkMUbvkQkBw==" spinCount="100000" sheet="1" objects="1" scenarios="1"/>
  <mergeCells count="5">
    <mergeCell ref="A16:A17"/>
    <mergeCell ref="A18:A19"/>
    <mergeCell ref="A20:A21"/>
    <mergeCell ref="A22:A23"/>
    <mergeCell ref="A24:A25"/>
  </mergeCells>
  <dataValidations count="1">
    <dataValidation type="list" errorStyle="warning" allowBlank="1" showErrorMessage="1" error="Voer juiste waarde in. " sqref="C3 C11 C9 C7 C5 C22 C16 C18 C20 C24" xr:uid="{AA36DC38-670C-6D44-8E92-80431CBDBE59}">
      <formula1>Score</formula1>
    </dataValidation>
  </dataValidations>
  <pageMargins left="0.7" right="0.7" top="0.75" bottom="0.75" header="0.3" footer="0.3"/>
  <pageSetup paperSize="8"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6"/>
  <sheetViews>
    <sheetView showGridLines="0" zoomScaleNormal="100" zoomScalePageLayoutView="85" workbookViewId="0">
      <pane xSplit="1" ySplit="1" topLeftCell="B17" activePane="bottomRight" state="frozen"/>
      <selection pane="topRight" activeCell="B1" sqref="B1"/>
      <selection pane="bottomLeft" activeCell="A2" sqref="A2"/>
      <selection pane="bottomRight" activeCell="A12" sqref="A12"/>
    </sheetView>
  </sheetViews>
  <sheetFormatPr baseColWidth="10" defaultColWidth="8.83203125" defaultRowHeight="13" x14ac:dyDescent="0.15"/>
  <cols>
    <col min="1" max="1" width="90.5" style="4" customWidth="1"/>
    <col min="2" max="2" width="2.6640625" style="5" customWidth="1"/>
    <col min="3" max="3" width="30.33203125" style="9" customWidth="1"/>
    <col min="4" max="4" width="11.6640625" style="4" bestFit="1" customWidth="1"/>
    <col min="5" max="16384" width="8.83203125" style="4"/>
  </cols>
  <sheetData>
    <row r="1" spans="1:4" ht="50" customHeight="1" x14ac:dyDescent="0.2">
      <c r="A1" s="20" t="s">
        <v>4</v>
      </c>
      <c r="B1" s="12"/>
      <c r="C1" s="44" t="s">
        <v>8</v>
      </c>
      <c r="D1" s="3"/>
    </row>
    <row r="2" spans="1:4" ht="20" customHeight="1" x14ac:dyDescent="0.15">
      <c r="A2" s="21" t="str">
        <f>'Beoordelen open vragen'!A1</f>
        <v>Beoordeling criterium Open vragen</v>
      </c>
      <c r="B2" s="6"/>
      <c r="C2" s="42" t="s">
        <v>9</v>
      </c>
    </row>
    <row r="3" spans="1:4" ht="20" customHeight="1" x14ac:dyDescent="0.15">
      <c r="A3" s="38" t="str">
        <f>'Beoordelen open vragen'!A3</f>
        <v>6.1.1 Plan van aanpak</v>
      </c>
      <c r="B3" s="7"/>
      <c r="C3" s="41" t="s">
        <v>9</v>
      </c>
    </row>
    <row r="4" spans="1:4" ht="240" customHeight="1" x14ac:dyDescent="0.15">
      <c r="A4" s="23" t="str">
        <f>'Beoordelen open vragen'!A4</f>
        <v>De opdrachtgever hecht veel waarde aan een zo geruisloos mogelijke overgang van de huidige dienstverlening/ situatie naar de inschrijver indien deze de opdracht gegund krijgt. Inschrijver dient te beschrijven op maximaal 4 A4 (toe te voegen op TenderNed):
-	 Op welke wijze inschrijver haar dienstverlening gaat opstarten (start controlejaar 2023, uiterlijk april 2024 inclusief controleverklaring gereed, rekening houdend met de schoolvakanties);
-	 Op welke wijze inschrijver de dossierkennis eigen gaat maken;
-	 Op welke wijze inschrijver de interim-controle gaat plannen en opstarten;
-	 Wanneer zij wat gaat uitvoeren om de gevraagde kwaliteit en uitvoering te kunnen garanderen;
-	 Wat verwacht inschrijver van de opdrachtgever bij het opvragen van dossiers (volstaat een inlog op de systemen van de opdrachtgever of moet de opdrachtgever zelf alles bij elkaar zoeken en aanleveren?);
-	 Wijze van proactief communiceren en informeren richting ROC Friese Poort, Friesland College, de concerncontroller, het College van Bestuur en de Raad van Toezicht;
-	 Wat inschrijver verwacht met betrekking tot de beschikbaarheid van de opdrachtgever en op welk niveau.</v>
      </c>
      <c r="B4" s="7"/>
      <c r="C4" s="40" t="s">
        <v>7</v>
      </c>
    </row>
    <row r="5" spans="1:4" ht="20" customHeight="1" x14ac:dyDescent="0.15">
      <c r="A5" s="38" t="str">
        <f>'Beoordelen open vragen'!A5</f>
        <v>6.1.2	 Werkwijze jaarrekening</v>
      </c>
      <c r="B5" s="7"/>
      <c r="C5" s="41" t="s">
        <v>9</v>
      </c>
    </row>
    <row r="6" spans="1:4" ht="180" customHeight="1" x14ac:dyDescent="0.15">
      <c r="A6" s="23" t="str">
        <f>'Beoordelen open vragen'!A6</f>
        <v>Inschrijver dient te beschrijven in een leesbare PDF op maximaal 4 A4 (toe te voegen op TenderNed) hoe zij samenwerkt met de opdrachtgever, bestaande uit:
-	 Inspanning in uren door de opdrachtgever; 
-	 De werkwijze van inschrijver, de doorlooptijd; 
-	 Wat vraagt de inschrijver verder van de opdrachtgever om de interim-controle en de jaarrekeningcontrole te realiseren;
-	 Hoe gaat inschrijver om met een situatie waarbij uitsluitend online gewerkt mag worden?;
-	 Op welke wijze voorkomt inschrijver een discussie over meerwerk, waar ligt voor inschrijver de grens?</v>
      </c>
      <c r="B6" s="7"/>
      <c r="C6" s="40" t="s">
        <v>7</v>
      </c>
    </row>
    <row r="7" spans="1:4" ht="20" customHeight="1" x14ac:dyDescent="0.15">
      <c r="A7" s="38" t="str">
        <f>'Beoordelen open vragen'!A7</f>
        <v xml:space="preserve">6.1.3	 Kwaliteit, continuïteit van de dienstverlening en teamsamenstelling </v>
      </c>
      <c r="B7" s="7"/>
      <c r="C7" s="41" t="s">
        <v>9</v>
      </c>
    </row>
    <row r="8" spans="1:4" ht="191" customHeight="1" x14ac:dyDescent="0.15">
      <c r="A8" s="23" t="str">
        <f>'Beoordelen open vragen'!A8</f>
        <v>Opdrachtgever hecht veel waarde aan vaste contactpersonen en een vaste teamsamenstelling. Inschrijver dient te beschrijven op maximaal 3 A4 (toe te voegen op TenderNed) op welke wijze zij de continuïteit en vereiste kennis/ ervaringsniveau van het adviesteam en van de dienstverlening zelf maximaal zal waarborgen. Inschrijver beschrijft daarbij:
-	 Een overzicht van de teamsamenstelling (kwaliteit en kwantiteit) die inschrijver na gunning zal inzetten met CV’s waaruit de ervaring met het onderwijs blijkt, bij voorkeur in het MBO-onderwijs.
-	Hoe zij de dossierkennis en kennis van het onderwijs binnen het controle-samenstellingsteam van de inschrijver waarborgt.
-	 Op welke wijze inschrijver er maximaal voor kan zorgdragen dat de teamsamenstelling de eerste 36 maanden ongewijzigd blijft.
- 	 Daarnaast beschrijft inschrijver hoeveel (minimaal 2) deskundigen op het gebied van het Voortgezet Onderwijs zij in dienst heeft om de continuïteit te kunnen waarborgen.</v>
      </c>
      <c r="B8" s="7"/>
      <c r="C8" s="40" t="s">
        <v>7</v>
      </c>
    </row>
    <row r="9" spans="1:4" ht="20" customHeight="1" x14ac:dyDescent="0.15">
      <c r="A9" s="39" t="str">
        <f>('Beoordelen open vragen'!A9)</f>
        <v>6.1.4 Informatievoorziening</v>
      </c>
      <c r="B9" s="7"/>
      <c r="C9" s="41" t="s">
        <v>9</v>
      </c>
    </row>
    <row r="10" spans="1:4" ht="135" customHeight="1" x14ac:dyDescent="0.15">
      <c r="A10" s="24" t="str">
        <f>('Beoordelen open vragen'!A10)</f>
        <v>Inschrijver dient te beschrijven op maximaal 2 A4 (toe te voegen op TenderNed) over welke informatie/communicatiemiddelen zij beschikt in relatie tot relevante ontwikkelingen buiten de invloedsfeer van de opdrachtgever. Hierbij kan onder andere gedacht worden aan opdrachtgever relevante fiscale regelgeving, bekostiging, sociaaleconomische wijzigingen, informatiebeveiliging etc. Inschrijver beschrijft daarbij minimaal waar die informatievoorziening uit bestaat en met welke frequentie zij deze beschikbaar stelt specifiek voor de opdrachtgever. Inschrijver beschrijft daarbij tevens de deelname aan overleggen bij OCW, VO-raad en andere relevante instanties of netwerken.</v>
      </c>
      <c r="B10" s="7"/>
      <c r="C10" s="40" t="s">
        <v>7</v>
      </c>
    </row>
    <row r="11" spans="1:4" ht="20" customHeight="1" x14ac:dyDescent="0.15">
      <c r="A11" s="38" t="str">
        <f>'Beoordelen open vragen'!A11</f>
        <v>6.1.5	 Rapportagevorm</v>
      </c>
      <c r="B11" s="7"/>
      <c r="C11" s="41" t="s">
        <v>9</v>
      </c>
    </row>
    <row r="12" spans="1:4" ht="134" customHeight="1" x14ac:dyDescent="0.15">
      <c r="A12" s="23" t="str">
        <f>'Beoordelen open vragen'!A12</f>
        <v xml:space="preserve">Inschrijver dient te beschrijven op maximaal 20 A4 (toe te voegen op TenderNed) op welke wijze rapportages worden opgesteld. Inschrijver laat minimaal een voorbeeld zien van (de voorbeeldrapportages maken onderdeel uit van de maximaal 20 A4):
-	 1 concept type managementletter;
-	 1 concept accountantsverslag van een Voortgezet Onderwijs organisatie.
Beoordelaars letten daarbij op:
-	 de mate van leesbaarheid en volledigheid; 
-	 de visualisatie in de rapportage van de meerjarige ontwikkelingen van de bedrijfsvoering. </v>
      </c>
      <c r="B12" s="7"/>
      <c r="C12" s="40" t="s">
        <v>7</v>
      </c>
    </row>
    <row r="13" spans="1:4" ht="20" customHeight="1" x14ac:dyDescent="0.15">
      <c r="A13" s="22"/>
      <c r="B13" s="8"/>
      <c r="C13" s="43"/>
    </row>
    <row r="15" spans="1:4" ht="20" customHeight="1" x14ac:dyDescent="0.15">
      <c r="A15" s="21" t="str">
        <f>'Beoordelen interview'!A1</f>
        <v>Beoordeling criterium Interview</v>
      </c>
      <c r="B15" s="6"/>
      <c r="C15" s="42" t="s">
        <v>9</v>
      </c>
    </row>
    <row r="16" spans="1:4" ht="20" customHeight="1" x14ac:dyDescent="0.15">
      <c r="A16" s="62" t="str">
        <f>'Beoordelen interview'!A3</f>
        <v>Vraag 1</v>
      </c>
      <c r="B16" s="7"/>
      <c r="C16" s="41" t="s">
        <v>9</v>
      </c>
    </row>
    <row r="17" spans="1:3" ht="131" customHeight="1" x14ac:dyDescent="0.15">
      <c r="A17" s="63"/>
      <c r="B17" s="7"/>
      <c r="C17" s="40" t="s">
        <v>7</v>
      </c>
    </row>
    <row r="18" spans="1:3" ht="20" customHeight="1" x14ac:dyDescent="0.15">
      <c r="A18" s="62" t="str">
        <f>'Beoordelen interview'!A4</f>
        <v>Vraag 2</v>
      </c>
      <c r="B18" s="7"/>
      <c r="C18" s="41" t="s">
        <v>9</v>
      </c>
    </row>
    <row r="19" spans="1:3" ht="130" customHeight="1" x14ac:dyDescent="0.15">
      <c r="A19" s="63"/>
      <c r="B19" s="7"/>
      <c r="C19" s="40" t="s">
        <v>7</v>
      </c>
    </row>
    <row r="20" spans="1:3" ht="20" customHeight="1" x14ac:dyDescent="0.15">
      <c r="A20" s="62" t="str">
        <f>'Beoordelen interview'!A5</f>
        <v>Vraag 3</v>
      </c>
      <c r="B20" s="7"/>
      <c r="C20" s="41" t="s">
        <v>9</v>
      </c>
    </row>
    <row r="21" spans="1:3" ht="130" customHeight="1" x14ac:dyDescent="0.15">
      <c r="A21" s="63"/>
      <c r="B21" s="7"/>
      <c r="C21" s="40" t="s">
        <v>7</v>
      </c>
    </row>
    <row r="22" spans="1:3" ht="19" customHeight="1" x14ac:dyDescent="0.15">
      <c r="A22" s="62" t="str">
        <f>'Beoordelen interview'!A6</f>
        <v>Vraag 4</v>
      </c>
      <c r="B22" s="7"/>
      <c r="C22" s="41" t="s">
        <v>9</v>
      </c>
    </row>
    <row r="23" spans="1:3" ht="130" customHeight="1" x14ac:dyDescent="0.15">
      <c r="A23" s="63"/>
      <c r="B23" s="7"/>
      <c r="C23" s="40" t="s">
        <v>7</v>
      </c>
    </row>
    <row r="24" spans="1:3" ht="20" customHeight="1" x14ac:dyDescent="0.15">
      <c r="A24" s="62" t="str">
        <f>'Beoordelen interview'!A7</f>
        <v>Vraag 5</v>
      </c>
      <c r="B24" s="7"/>
      <c r="C24" s="41" t="s">
        <v>9</v>
      </c>
    </row>
    <row r="25" spans="1:3" ht="131" customHeight="1" x14ac:dyDescent="0.15">
      <c r="A25" s="63"/>
      <c r="B25" s="7"/>
      <c r="C25" s="40" t="s">
        <v>7</v>
      </c>
    </row>
    <row r="26" spans="1:3" ht="20" customHeight="1" x14ac:dyDescent="0.15">
      <c r="A26" s="22"/>
      <c r="B26" s="8"/>
      <c r="C26" s="43"/>
    </row>
  </sheetData>
  <sheetProtection algorithmName="SHA-512" hashValue="oJOdKRMBqpz1/YF0wZ/coAOayfc7LmO5CL2ZkT6AJdDayZ3j7ID7ezTT9LggNKoirGERENDEAbh3QmS1pxZA0A==" saltValue="8N6gufDctzGkDVVk8vxtZw==" spinCount="100000" sheet="1" objects="1" scenarios="1"/>
  <mergeCells count="5">
    <mergeCell ref="A24:A25"/>
    <mergeCell ref="A20:A21"/>
    <mergeCell ref="A22:A23"/>
    <mergeCell ref="A16:A17"/>
    <mergeCell ref="A18:A19"/>
  </mergeCells>
  <dataValidations count="1">
    <dataValidation type="list" errorStyle="warning" allowBlank="1" showErrorMessage="1" error="Voer juiste waarde in. " sqref="C3 C11 C9 C7 C5 C22 C16 C18 C20 C24" xr:uid="{5E53DFA2-08D3-BB4C-9F1C-8330CC94FD85}">
      <formula1>Score</formula1>
    </dataValidation>
  </dataValidations>
  <pageMargins left="0.7" right="0.7" top="0.75" bottom="0.75" header="0.3" footer="0.3"/>
  <pageSetup paperSize="8" scale="4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26"/>
  <sheetViews>
    <sheetView showGridLines="0" zoomScaleNormal="100" zoomScalePageLayoutView="85" workbookViewId="0">
      <pane xSplit="1" ySplit="1" topLeftCell="B42" activePane="bottomRight" state="frozen"/>
      <selection pane="topRight" activeCell="B1" sqref="B1"/>
      <selection pane="bottomLeft" activeCell="A2" sqref="A2"/>
      <selection pane="bottomRight" activeCell="A11" sqref="A11:XFD12"/>
    </sheetView>
  </sheetViews>
  <sheetFormatPr baseColWidth="10" defaultColWidth="8.83203125" defaultRowHeight="13" x14ac:dyDescent="0.15"/>
  <cols>
    <col min="1" max="1" width="90.5" style="4" customWidth="1"/>
    <col min="2" max="2" width="2.6640625" style="5" customWidth="1"/>
    <col min="3" max="3" width="30.33203125" style="9" customWidth="1"/>
    <col min="4" max="4" width="11.6640625" style="4" bestFit="1" customWidth="1"/>
    <col min="5" max="16384" width="8.83203125" style="4"/>
  </cols>
  <sheetData>
    <row r="1" spans="1:4" ht="50" customHeight="1" x14ac:dyDescent="0.2">
      <c r="A1" s="20" t="s">
        <v>5</v>
      </c>
      <c r="B1" s="12"/>
      <c r="C1" s="44" t="s">
        <v>8</v>
      </c>
      <c r="D1" s="3"/>
    </row>
    <row r="2" spans="1:4" ht="20" customHeight="1" x14ac:dyDescent="0.15">
      <c r="A2" s="21" t="str">
        <f>'Beoordelen open vragen'!A1</f>
        <v>Beoordeling criterium Open vragen</v>
      </c>
      <c r="B2" s="6"/>
      <c r="C2" s="42" t="s">
        <v>9</v>
      </c>
    </row>
    <row r="3" spans="1:4" ht="20" customHeight="1" x14ac:dyDescent="0.15">
      <c r="A3" s="38" t="str">
        <f>'Beoordelen open vragen'!A3</f>
        <v>6.1.1 Plan van aanpak</v>
      </c>
      <c r="B3" s="7"/>
      <c r="C3" s="41" t="s">
        <v>9</v>
      </c>
    </row>
    <row r="4" spans="1:4" ht="240" customHeight="1" x14ac:dyDescent="0.15">
      <c r="A4" s="23" t="str">
        <f>'Beoordelen open vragen'!A4</f>
        <v>De opdrachtgever hecht veel waarde aan een zo geruisloos mogelijke overgang van de huidige dienstverlening/ situatie naar de inschrijver indien deze de opdracht gegund krijgt. Inschrijver dient te beschrijven op maximaal 4 A4 (toe te voegen op TenderNed):
-	 Op welke wijze inschrijver haar dienstverlening gaat opstarten (start controlejaar 2023, uiterlijk april 2024 inclusief controleverklaring gereed, rekening houdend met de schoolvakanties);
-	 Op welke wijze inschrijver de dossierkennis eigen gaat maken;
-	 Op welke wijze inschrijver de interim-controle gaat plannen en opstarten;
-	 Wanneer zij wat gaat uitvoeren om de gevraagde kwaliteit en uitvoering te kunnen garanderen;
-	 Wat verwacht inschrijver van de opdrachtgever bij het opvragen van dossiers (volstaat een inlog op de systemen van de opdrachtgever of moet de opdrachtgever zelf alles bij elkaar zoeken en aanleveren?);
-	 Wijze van proactief communiceren en informeren richting ROC Friese Poort, Friesland College, de concerncontroller, het College van Bestuur en de Raad van Toezicht;
-	 Wat inschrijver verwacht met betrekking tot de beschikbaarheid van de opdrachtgever en op welk niveau.</v>
      </c>
      <c r="B4" s="7"/>
      <c r="C4" s="40" t="s">
        <v>7</v>
      </c>
    </row>
    <row r="5" spans="1:4" ht="20" customHeight="1" x14ac:dyDescent="0.15">
      <c r="A5" s="38" t="str">
        <f>'Beoordelen open vragen'!A5</f>
        <v>6.1.2	 Werkwijze jaarrekening</v>
      </c>
      <c r="B5" s="7"/>
      <c r="C5" s="41" t="s">
        <v>9</v>
      </c>
    </row>
    <row r="6" spans="1:4" ht="180" customHeight="1" x14ac:dyDescent="0.15">
      <c r="A6" s="23" t="str">
        <f>'Beoordelen open vragen'!A6</f>
        <v>Inschrijver dient te beschrijven in een leesbare PDF op maximaal 4 A4 (toe te voegen op TenderNed) hoe zij samenwerkt met de opdrachtgever, bestaande uit:
-	 Inspanning in uren door de opdrachtgever; 
-	 De werkwijze van inschrijver, de doorlooptijd; 
-	 Wat vraagt de inschrijver verder van de opdrachtgever om de interim-controle en de jaarrekeningcontrole te realiseren;
-	 Hoe gaat inschrijver om met een situatie waarbij uitsluitend online gewerkt mag worden?;
-	 Op welke wijze voorkomt inschrijver een discussie over meerwerk, waar ligt voor inschrijver de grens?</v>
      </c>
      <c r="B6" s="7"/>
      <c r="C6" s="40" t="s">
        <v>7</v>
      </c>
    </row>
    <row r="7" spans="1:4" ht="20" customHeight="1" x14ac:dyDescent="0.15">
      <c r="A7" s="38" t="str">
        <f>'Beoordelen open vragen'!A7</f>
        <v xml:space="preserve">6.1.3	 Kwaliteit, continuïteit van de dienstverlening en teamsamenstelling </v>
      </c>
      <c r="B7" s="7"/>
      <c r="C7" s="41" t="s">
        <v>9</v>
      </c>
    </row>
    <row r="8" spans="1:4" ht="191" customHeight="1" x14ac:dyDescent="0.15">
      <c r="A8" s="23" t="str">
        <f>'Beoordelen open vragen'!A8</f>
        <v>Opdrachtgever hecht veel waarde aan vaste contactpersonen en een vaste teamsamenstelling. Inschrijver dient te beschrijven op maximaal 3 A4 (toe te voegen op TenderNed) op welke wijze zij de continuïteit en vereiste kennis/ ervaringsniveau van het adviesteam en van de dienstverlening zelf maximaal zal waarborgen. Inschrijver beschrijft daarbij:
-	 Een overzicht van de teamsamenstelling (kwaliteit en kwantiteit) die inschrijver na gunning zal inzetten met CV’s waaruit de ervaring met het onderwijs blijkt, bij voorkeur in het MBO-onderwijs.
-	Hoe zij de dossierkennis en kennis van het onderwijs binnen het controle-samenstellingsteam van de inschrijver waarborgt.
-	 Op welke wijze inschrijver er maximaal voor kan zorgdragen dat de teamsamenstelling de eerste 36 maanden ongewijzigd blijft.
- 	 Daarnaast beschrijft inschrijver hoeveel (minimaal 2) deskundigen op het gebied van het Voortgezet Onderwijs zij in dienst heeft om de continuïteit te kunnen waarborgen.</v>
      </c>
      <c r="B8" s="7"/>
      <c r="C8" s="40" t="s">
        <v>7</v>
      </c>
    </row>
    <row r="9" spans="1:4" ht="20" customHeight="1" x14ac:dyDescent="0.15">
      <c r="A9" s="39" t="str">
        <f>('Beoordelen open vragen'!A9)</f>
        <v>6.1.4 Informatievoorziening</v>
      </c>
      <c r="B9" s="7"/>
      <c r="C9" s="41" t="s">
        <v>9</v>
      </c>
    </row>
    <row r="10" spans="1:4" ht="135" customHeight="1" x14ac:dyDescent="0.15">
      <c r="A10" s="24" t="str">
        <f>('Beoordelen open vragen'!A10)</f>
        <v>Inschrijver dient te beschrijven op maximaal 2 A4 (toe te voegen op TenderNed) over welke informatie/communicatiemiddelen zij beschikt in relatie tot relevante ontwikkelingen buiten de invloedsfeer van de opdrachtgever. Hierbij kan onder andere gedacht worden aan opdrachtgever relevante fiscale regelgeving, bekostiging, sociaaleconomische wijzigingen, informatiebeveiliging etc. Inschrijver beschrijft daarbij minimaal waar die informatievoorziening uit bestaat en met welke frequentie zij deze beschikbaar stelt specifiek voor de opdrachtgever. Inschrijver beschrijft daarbij tevens de deelname aan overleggen bij OCW, VO-raad en andere relevante instanties of netwerken.</v>
      </c>
      <c r="B10" s="7"/>
      <c r="C10" s="40" t="s">
        <v>7</v>
      </c>
    </row>
    <row r="11" spans="1:4" ht="20" customHeight="1" x14ac:dyDescent="0.15">
      <c r="A11" s="38" t="str">
        <f>'Beoordelen open vragen'!A11</f>
        <v>6.1.5	 Rapportagevorm</v>
      </c>
      <c r="B11" s="7"/>
      <c r="C11" s="41" t="s">
        <v>9</v>
      </c>
    </row>
    <row r="12" spans="1:4" ht="134" customHeight="1" x14ac:dyDescent="0.15">
      <c r="A12" s="23" t="str">
        <f>'Beoordelen open vragen'!A12</f>
        <v xml:space="preserve">Inschrijver dient te beschrijven op maximaal 20 A4 (toe te voegen op TenderNed) op welke wijze rapportages worden opgesteld. Inschrijver laat minimaal een voorbeeld zien van (de voorbeeldrapportages maken onderdeel uit van de maximaal 20 A4):
-	 1 concept type managementletter;
-	 1 concept accountantsverslag van een Voortgezet Onderwijs organisatie.
Beoordelaars letten daarbij op:
-	 de mate van leesbaarheid en volledigheid; 
-	 de visualisatie in de rapportage van de meerjarige ontwikkelingen van de bedrijfsvoering. </v>
      </c>
      <c r="B12" s="7"/>
      <c r="C12" s="40" t="s">
        <v>7</v>
      </c>
    </row>
    <row r="13" spans="1:4" ht="20" customHeight="1" x14ac:dyDescent="0.15">
      <c r="A13" s="22"/>
      <c r="B13" s="8"/>
      <c r="C13" s="43"/>
    </row>
    <row r="15" spans="1:4" ht="20" customHeight="1" x14ac:dyDescent="0.15">
      <c r="A15" s="21" t="str">
        <f>'Beoordelen interview'!A1</f>
        <v>Beoordeling criterium Interview</v>
      </c>
      <c r="B15" s="6"/>
      <c r="C15" s="42" t="s">
        <v>9</v>
      </c>
    </row>
    <row r="16" spans="1:4" ht="20" customHeight="1" x14ac:dyDescent="0.15">
      <c r="A16" s="62" t="str">
        <f>'Beoordelen interview'!A3</f>
        <v>Vraag 1</v>
      </c>
      <c r="B16" s="7"/>
      <c r="C16" s="41" t="s">
        <v>9</v>
      </c>
    </row>
    <row r="17" spans="1:3" ht="131" customHeight="1" x14ac:dyDescent="0.15">
      <c r="A17" s="63"/>
      <c r="B17" s="7"/>
      <c r="C17" s="40" t="s">
        <v>7</v>
      </c>
    </row>
    <row r="18" spans="1:3" ht="20" customHeight="1" x14ac:dyDescent="0.15">
      <c r="A18" s="62" t="str">
        <f>'Beoordelen interview'!A4</f>
        <v>Vraag 2</v>
      </c>
      <c r="B18" s="7"/>
      <c r="C18" s="41" t="s">
        <v>9</v>
      </c>
    </row>
    <row r="19" spans="1:3" ht="130" customHeight="1" x14ac:dyDescent="0.15">
      <c r="A19" s="63"/>
      <c r="B19" s="7"/>
      <c r="C19" s="40" t="s">
        <v>7</v>
      </c>
    </row>
    <row r="20" spans="1:3" ht="20" customHeight="1" x14ac:dyDescent="0.15">
      <c r="A20" s="62" t="str">
        <f>'Beoordelen interview'!A5</f>
        <v>Vraag 3</v>
      </c>
      <c r="B20" s="7"/>
      <c r="C20" s="41" t="s">
        <v>9</v>
      </c>
    </row>
    <row r="21" spans="1:3" ht="130" customHeight="1" x14ac:dyDescent="0.15">
      <c r="A21" s="63"/>
      <c r="B21" s="7"/>
      <c r="C21" s="40" t="s">
        <v>7</v>
      </c>
    </row>
    <row r="22" spans="1:3" ht="19" customHeight="1" x14ac:dyDescent="0.15">
      <c r="A22" s="62" t="str">
        <f>'Beoordelen interview'!A6</f>
        <v>Vraag 4</v>
      </c>
      <c r="B22" s="7"/>
      <c r="C22" s="41" t="s">
        <v>9</v>
      </c>
    </row>
    <row r="23" spans="1:3" ht="130" customHeight="1" x14ac:dyDescent="0.15">
      <c r="A23" s="63"/>
      <c r="B23" s="7"/>
      <c r="C23" s="40" t="s">
        <v>7</v>
      </c>
    </row>
    <row r="24" spans="1:3" ht="20" customHeight="1" x14ac:dyDescent="0.15">
      <c r="A24" s="62" t="str">
        <f>'Beoordelen interview'!A7</f>
        <v>Vraag 5</v>
      </c>
      <c r="B24" s="7"/>
      <c r="C24" s="41" t="s">
        <v>9</v>
      </c>
    </row>
    <row r="25" spans="1:3" ht="131" customHeight="1" x14ac:dyDescent="0.15">
      <c r="A25" s="63"/>
      <c r="B25" s="7"/>
      <c r="C25" s="40" t="s">
        <v>7</v>
      </c>
    </row>
    <row r="26" spans="1:3" ht="20" customHeight="1" x14ac:dyDescent="0.15">
      <c r="A26" s="22"/>
      <c r="B26" s="8"/>
      <c r="C26" s="43"/>
    </row>
  </sheetData>
  <sheetProtection algorithmName="SHA-512" hashValue="R3ksbx5JKgGgN4/dIKqxd7zKKKtAsr8b/+RM9ZrU8/Ob0UhkK9m2vOHgNoEKqsNrulZPW4r9yQSRIZRr1A1QDw==" saltValue="bDIQySNdwxdQfzgsYjvhCA==" spinCount="100000" sheet="1" objects="1" scenarios="1"/>
  <mergeCells count="5">
    <mergeCell ref="A22:A23"/>
    <mergeCell ref="A24:A25"/>
    <mergeCell ref="A18:A19"/>
    <mergeCell ref="A20:A21"/>
    <mergeCell ref="A16:A17"/>
  </mergeCells>
  <dataValidations count="1">
    <dataValidation type="list" errorStyle="warning" allowBlank="1" showErrorMessage="1" error="Voer juiste waarde in. " sqref="C3 C11 C9 C7 C5 C22 C16 C18 C20 C24" xr:uid="{71F1EE3A-2C1F-3F48-A31D-652C5E7568D8}">
      <formula1>Score</formula1>
    </dataValidation>
  </dataValidations>
  <pageMargins left="0.7" right="0.7" top="0.75" bottom="0.75" header="0.3" footer="0.3"/>
  <pageSetup paperSize="8" scale="4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6"/>
  <sheetViews>
    <sheetView showGridLines="0" workbookViewId="0">
      <pane xSplit="1" ySplit="1" topLeftCell="B10" activePane="bottomRight" state="frozen"/>
      <selection pane="topRight" activeCell="B1" sqref="B1"/>
      <selection pane="bottomLeft" activeCell="A2" sqref="A2"/>
      <selection pane="bottomRight" activeCell="D12" sqref="D12"/>
    </sheetView>
  </sheetViews>
  <sheetFormatPr baseColWidth="10" defaultColWidth="8.83203125" defaultRowHeight="13" x14ac:dyDescent="0.15"/>
  <cols>
    <col min="1" max="1" width="90.5" style="4" customWidth="1"/>
    <col min="2" max="2" width="2.6640625" style="5" customWidth="1"/>
    <col min="3" max="3" width="30.33203125" style="9" customWidth="1"/>
    <col min="4" max="4" width="11.6640625" style="4" bestFit="1" customWidth="1"/>
    <col min="5" max="16384" width="8.83203125" style="4"/>
  </cols>
  <sheetData>
    <row r="1" spans="1:4" ht="50" customHeight="1" x14ac:dyDescent="0.2">
      <c r="A1" s="20" t="s">
        <v>17</v>
      </c>
      <c r="B1" s="12"/>
      <c r="C1" s="44" t="s">
        <v>8</v>
      </c>
      <c r="D1" s="3"/>
    </row>
    <row r="2" spans="1:4" ht="20" customHeight="1" x14ac:dyDescent="0.15">
      <c r="A2" s="21" t="str">
        <f>'Beoordelen open vragen'!A1</f>
        <v>Beoordeling criterium Open vragen</v>
      </c>
      <c r="B2" s="6"/>
      <c r="C2" s="42" t="s">
        <v>9</v>
      </c>
    </row>
    <row r="3" spans="1:4" ht="20" customHeight="1" x14ac:dyDescent="0.15">
      <c r="A3" s="38" t="str">
        <f>'Beoordelen open vragen'!A3</f>
        <v>6.1.1 Plan van aanpak</v>
      </c>
      <c r="B3" s="7"/>
      <c r="C3" s="41" t="s">
        <v>9</v>
      </c>
    </row>
    <row r="4" spans="1:4" ht="240" customHeight="1" x14ac:dyDescent="0.15">
      <c r="A4" s="23" t="str">
        <f>'Beoordelen open vragen'!A4</f>
        <v>De opdrachtgever hecht veel waarde aan een zo geruisloos mogelijke overgang van de huidige dienstverlening/ situatie naar de inschrijver indien deze de opdracht gegund krijgt. Inschrijver dient te beschrijven op maximaal 4 A4 (toe te voegen op TenderNed):
-	 Op welke wijze inschrijver haar dienstverlening gaat opstarten (start controlejaar 2023, uiterlijk april 2024 inclusief controleverklaring gereed, rekening houdend met de schoolvakanties);
-	 Op welke wijze inschrijver de dossierkennis eigen gaat maken;
-	 Op welke wijze inschrijver de interim-controle gaat plannen en opstarten;
-	 Wanneer zij wat gaat uitvoeren om de gevraagde kwaliteit en uitvoering te kunnen garanderen;
-	 Wat verwacht inschrijver van de opdrachtgever bij het opvragen van dossiers (volstaat een inlog op de systemen van de opdrachtgever of moet de opdrachtgever zelf alles bij elkaar zoeken en aanleveren?);
-	 Wijze van proactief communiceren en informeren richting ROC Friese Poort, Friesland College, de concerncontroller, het College van Bestuur en de Raad van Toezicht;
-	 Wat inschrijver verwacht met betrekking tot de beschikbaarheid van de opdrachtgever en op welk niveau.</v>
      </c>
      <c r="B4" s="7"/>
      <c r="C4" s="40" t="s">
        <v>7</v>
      </c>
    </row>
    <row r="5" spans="1:4" ht="20" customHeight="1" x14ac:dyDescent="0.15">
      <c r="A5" s="38" t="str">
        <f>'Beoordelen open vragen'!A5</f>
        <v>6.1.2	 Werkwijze jaarrekening</v>
      </c>
      <c r="B5" s="7"/>
      <c r="C5" s="41" t="s">
        <v>9</v>
      </c>
    </row>
    <row r="6" spans="1:4" ht="180" customHeight="1" x14ac:dyDescent="0.15">
      <c r="A6" s="23" t="str">
        <f>'Beoordelen open vragen'!A6</f>
        <v>Inschrijver dient te beschrijven in een leesbare PDF op maximaal 4 A4 (toe te voegen op TenderNed) hoe zij samenwerkt met de opdrachtgever, bestaande uit:
-	 Inspanning in uren door de opdrachtgever; 
-	 De werkwijze van inschrijver, de doorlooptijd; 
-	 Wat vraagt de inschrijver verder van de opdrachtgever om de interim-controle en de jaarrekeningcontrole te realiseren;
-	 Hoe gaat inschrijver om met een situatie waarbij uitsluitend online gewerkt mag worden?;
-	 Op welke wijze voorkomt inschrijver een discussie over meerwerk, waar ligt voor inschrijver de grens?</v>
      </c>
      <c r="B6" s="7"/>
      <c r="C6" s="40" t="s">
        <v>7</v>
      </c>
    </row>
    <row r="7" spans="1:4" ht="20" customHeight="1" x14ac:dyDescent="0.15">
      <c r="A7" s="38" t="str">
        <f>'Beoordelen open vragen'!A7</f>
        <v xml:space="preserve">6.1.3	 Kwaliteit, continuïteit van de dienstverlening en teamsamenstelling </v>
      </c>
      <c r="B7" s="7"/>
      <c r="C7" s="41" t="s">
        <v>9</v>
      </c>
    </row>
    <row r="8" spans="1:4" ht="191" customHeight="1" x14ac:dyDescent="0.15">
      <c r="A8" s="23" t="str">
        <f>'Beoordelen open vragen'!A8</f>
        <v>Opdrachtgever hecht veel waarde aan vaste contactpersonen en een vaste teamsamenstelling. Inschrijver dient te beschrijven op maximaal 3 A4 (toe te voegen op TenderNed) op welke wijze zij de continuïteit en vereiste kennis/ ervaringsniveau van het adviesteam en van de dienstverlening zelf maximaal zal waarborgen. Inschrijver beschrijft daarbij:
-	 Een overzicht van de teamsamenstelling (kwaliteit en kwantiteit) die inschrijver na gunning zal inzetten met CV’s waaruit de ervaring met het onderwijs blijkt, bij voorkeur in het MBO-onderwijs.
-	Hoe zij de dossierkennis en kennis van het onderwijs binnen het controle-samenstellingsteam van de inschrijver waarborgt.
-	 Op welke wijze inschrijver er maximaal voor kan zorgdragen dat de teamsamenstelling de eerste 36 maanden ongewijzigd blijft.
- 	 Daarnaast beschrijft inschrijver hoeveel (minimaal 2) deskundigen op het gebied van het Voortgezet Onderwijs zij in dienst heeft om de continuïteit te kunnen waarborgen.</v>
      </c>
      <c r="B8" s="7"/>
      <c r="C8" s="40" t="s">
        <v>7</v>
      </c>
    </row>
    <row r="9" spans="1:4" ht="20" customHeight="1" x14ac:dyDescent="0.15">
      <c r="A9" s="39" t="str">
        <f>('Beoordelen open vragen'!A9)</f>
        <v>6.1.4 Informatievoorziening</v>
      </c>
      <c r="B9" s="7"/>
      <c r="C9" s="41" t="s">
        <v>9</v>
      </c>
    </row>
    <row r="10" spans="1:4" ht="135" customHeight="1" x14ac:dyDescent="0.15">
      <c r="A10" s="24" t="str">
        <f>('Beoordelen open vragen'!A10)</f>
        <v>Inschrijver dient te beschrijven op maximaal 2 A4 (toe te voegen op TenderNed) over welke informatie/communicatiemiddelen zij beschikt in relatie tot relevante ontwikkelingen buiten de invloedsfeer van de opdrachtgever. Hierbij kan onder andere gedacht worden aan opdrachtgever relevante fiscale regelgeving, bekostiging, sociaaleconomische wijzigingen, informatiebeveiliging etc. Inschrijver beschrijft daarbij minimaal waar die informatievoorziening uit bestaat en met welke frequentie zij deze beschikbaar stelt specifiek voor de opdrachtgever. Inschrijver beschrijft daarbij tevens de deelname aan overleggen bij OCW, VO-raad en andere relevante instanties of netwerken.</v>
      </c>
      <c r="B10" s="7"/>
      <c r="C10" s="40" t="s">
        <v>7</v>
      </c>
    </row>
    <row r="11" spans="1:4" ht="20" customHeight="1" x14ac:dyDescent="0.15">
      <c r="A11" s="38" t="str">
        <f>'Beoordelen open vragen'!A11</f>
        <v>6.1.5	 Rapportagevorm</v>
      </c>
      <c r="B11" s="7"/>
      <c r="C11" s="41" t="s">
        <v>9</v>
      </c>
    </row>
    <row r="12" spans="1:4" ht="134" customHeight="1" x14ac:dyDescent="0.15">
      <c r="A12" s="23" t="str">
        <f>'Beoordelen open vragen'!A12</f>
        <v xml:space="preserve">Inschrijver dient te beschrijven op maximaal 20 A4 (toe te voegen op TenderNed) op welke wijze rapportages worden opgesteld. Inschrijver laat minimaal een voorbeeld zien van (de voorbeeldrapportages maken onderdeel uit van de maximaal 20 A4):
-	 1 concept type managementletter;
-	 1 concept accountantsverslag van een Voortgezet Onderwijs organisatie.
Beoordelaars letten daarbij op:
-	 de mate van leesbaarheid en volledigheid; 
-	 de visualisatie in de rapportage van de meerjarige ontwikkelingen van de bedrijfsvoering. </v>
      </c>
      <c r="B12" s="7"/>
      <c r="C12" s="40" t="s">
        <v>7</v>
      </c>
    </row>
    <row r="13" spans="1:4" ht="20" customHeight="1" x14ac:dyDescent="0.15">
      <c r="A13" s="22"/>
      <c r="B13" s="8"/>
      <c r="C13" s="43"/>
    </row>
    <row r="15" spans="1:4" ht="20" customHeight="1" x14ac:dyDescent="0.15">
      <c r="A15" s="21" t="str">
        <f>'Beoordelen interview'!A1</f>
        <v>Beoordeling criterium Interview</v>
      </c>
      <c r="B15" s="6"/>
      <c r="C15" s="42" t="s">
        <v>9</v>
      </c>
    </row>
    <row r="16" spans="1:4" ht="20" customHeight="1" x14ac:dyDescent="0.15">
      <c r="A16" s="62" t="str">
        <f>'Beoordelen interview'!A3</f>
        <v>Vraag 1</v>
      </c>
      <c r="B16" s="7"/>
      <c r="C16" s="41" t="s">
        <v>9</v>
      </c>
    </row>
    <row r="17" spans="1:3" ht="131" customHeight="1" x14ac:dyDescent="0.15">
      <c r="A17" s="63"/>
      <c r="B17" s="7"/>
      <c r="C17" s="40" t="s">
        <v>7</v>
      </c>
    </row>
    <row r="18" spans="1:3" ht="20" customHeight="1" x14ac:dyDescent="0.15">
      <c r="A18" s="62" t="str">
        <f>'Beoordelen interview'!A4</f>
        <v>Vraag 2</v>
      </c>
      <c r="B18" s="7"/>
      <c r="C18" s="41" t="s">
        <v>9</v>
      </c>
    </row>
    <row r="19" spans="1:3" ht="130" customHeight="1" x14ac:dyDescent="0.15">
      <c r="A19" s="63"/>
      <c r="B19" s="7"/>
      <c r="C19" s="40" t="s">
        <v>7</v>
      </c>
    </row>
    <row r="20" spans="1:3" ht="20" customHeight="1" x14ac:dyDescent="0.15">
      <c r="A20" s="62" t="str">
        <f>'Beoordelen interview'!A5</f>
        <v>Vraag 3</v>
      </c>
      <c r="B20" s="7"/>
      <c r="C20" s="41" t="s">
        <v>9</v>
      </c>
    </row>
    <row r="21" spans="1:3" ht="130" customHeight="1" x14ac:dyDescent="0.15">
      <c r="A21" s="63"/>
      <c r="B21" s="7"/>
      <c r="C21" s="40" t="s">
        <v>7</v>
      </c>
    </row>
    <row r="22" spans="1:3" ht="19" customHeight="1" x14ac:dyDescent="0.15">
      <c r="A22" s="62" t="str">
        <f>'Beoordelen interview'!A6</f>
        <v>Vraag 4</v>
      </c>
      <c r="B22" s="7"/>
      <c r="C22" s="41" t="s">
        <v>9</v>
      </c>
    </row>
    <row r="23" spans="1:3" ht="130" customHeight="1" x14ac:dyDescent="0.15">
      <c r="A23" s="63"/>
      <c r="B23" s="7"/>
      <c r="C23" s="40" t="s">
        <v>7</v>
      </c>
    </row>
    <row r="24" spans="1:3" ht="20" customHeight="1" x14ac:dyDescent="0.15">
      <c r="A24" s="62" t="str">
        <f>'Beoordelen interview'!A7</f>
        <v>Vraag 5</v>
      </c>
      <c r="B24" s="7"/>
      <c r="C24" s="41" t="s">
        <v>9</v>
      </c>
    </row>
    <row r="25" spans="1:3" ht="131" customHeight="1" x14ac:dyDescent="0.15">
      <c r="A25" s="63"/>
      <c r="B25" s="7"/>
      <c r="C25" s="40" t="s">
        <v>7</v>
      </c>
    </row>
    <row r="26" spans="1:3" ht="20" customHeight="1" x14ac:dyDescent="0.15">
      <c r="A26" s="22"/>
      <c r="B26" s="8"/>
      <c r="C26" s="43"/>
    </row>
  </sheetData>
  <sheetProtection algorithmName="SHA-512" hashValue="CTASt/JH5UMwfbzrZT504TYUy2v3c/9824vLSqgCSl3e9zc8KG8ZsoQA0LIFuaZoz41lQyWF3+MGpWoPM1wWWA==" saltValue="X8JPgrD+07uOtq5XV+G2Nw==" spinCount="100000" sheet="1" objects="1" scenarios="1"/>
  <mergeCells count="5">
    <mergeCell ref="A24:A25"/>
    <mergeCell ref="A20:A21"/>
    <mergeCell ref="A22:A23"/>
    <mergeCell ref="A16:A17"/>
    <mergeCell ref="A18:A19"/>
  </mergeCells>
  <dataValidations count="1">
    <dataValidation type="list" errorStyle="warning" allowBlank="1" showErrorMessage="1" error="Voer juiste waarde in. " sqref="C3 C11 C9 C7 C5 C22 C16 C18 C20 C24" xr:uid="{372E1397-EE45-EC48-ABE2-931DD93E7DC1}">
      <formula1>Score</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6"/>
  <sheetViews>
    <sheetView showGridLines="0" workbookViewId="0">
      <pane xSplit="1" ySplit="1" topLeftCell="B9" activePane="bottomRight" state="frozen"/>
      <selection pane="topRight" activeCell="B1" sqref="B1"/>
      <selection pane="bottomLeft" activeCell="A2" sqref="A2"/>
      <selection pane="bottomRight" activeCell="A11" sqref="A11:XFD12"/>
    </sheetView>
  </sheetViews>
  <sheetFormatPr baseColWidth="10" defaultColWidth="8.83203125" defaultRowHeight="13" x14ac:dyDescent="0.15"/>
  <cols>
    <col min="1" max="1" width="90.5" style="4" customWidth="1"/>
    <col min="2" max="2" width="2.6640625" style="5" customWidth="1"/>
    <col min="3" max="3" width="30.33203125" style="9" customWidth="1"/>
    <col min="4" max="4" width="11.6640625" style="4" bestFit="1" customWidth="1"/>
    <col min="5" max="16384" width="8.83203125" style="4"/>
  </cols>
  <sheetData>
    <row r="1" spans="1:4" ht="50" customHeight="1" x14ac:dyDescent="0.2">
      <c r="A1" s="20" t="s">
        <v>18</v>
      </c>
      <c r="B1" s="12"/>
      <c r="C1" s="44" t="s">
        <v>8</v>
      </c>
      <c r="D1" s="3"/>
    </row>
    <row r="2" spans="1:4" ht="20" customHeight="1" x14ac:dyDescent="0.15">
      <c r="A2" s="21" t="str">
        <f>'Beoordelen open vragen'!A1</f>
        <v>Beoordeling criterium Open vragen</v>
      </c>
      <c r="B2" s="6"/>
      <c r="C2" s="42" t="s">
        <v>9</v>
      </c>
    </row>
    <row r="3" spans="1:4" ht="20" customHeight="1" x14ac:dyDescent="0.15">
      <c r="A3" s="38" t="str">
        <f>'Beoordelen open vragen'!A3</f>
        <v>6.1.1 Plan van aanpak</v>
      </c>
      <c r="B3" s="7"/>
      <c r="C3" s="41" t="s">
        <v>9</v>
      </c>
    </row>
    <row r="4" spans="1:4" ht="240" customHeight="1" x14ac:dyDescent="0.15">
      <c r="A4" s="23" t="str">
        <f>'Beoordelen open vragen'!A4</f>
        <v>De opdrachtgever hecht veel waarde aan een zo geruisloos mogelijke overgang van de huidige dienstverlening/ situatie naar de inschrijver indien deze de opdracht gegund krijgt. Inschrijver dient te beschrijven op maximaal 4 A4 (toe te voegen op TenderNed):
-	 Op welke wijze inschrijver haar dienstverlening gaat opstarten (start controlejaar 2023, uiterlijk april 2024 inclusief controleverklaring gereed, rekening houdend met de schoolvakanties);
-	 Op welke wijze inschrijver de dossierkennis eigen gaat maken;
-	 Op welke wijze inschrijver de interim-controle gaat plannen en opstarten;
-	 Wanneer zij wat gaat uitvoeren om de gevraagde kwaliteit en uitvoering te kunnen garanderen;
-	 Wat verwacht inschrijver van de opdrachtgever bij het opvragen van dossiers (volstaat een inlog op de systemen van de opdrachtgever of moet de opdrachtgever zelf alles bij elkaar zoeken en aanleveren?);
-	 Wijze van proactief communiceren en informeren richting ROC Friese Poort, Friesland College, de concerncontroller, het College van Bestuur en de Raad van Toezicht;
-	 Wat inschrijver verwacht met betrekking tot de beschikbaarheid van de opdrachtgever en op welk niveau.</v>
      </c>
      <c r="B4" s="7"/>
      <c r="C4" s="40" t="s">
        <v>7</v>
      </c>
    </row>
    <row r="5" spans="1:4" ht="20" customHeight="1" x14ac:dyDescent="0.15">
      <c r="A5" s="38" t="str">
        <f>'Beoordelen open vragen'!A5</f>
        <v>6.1.2	 Werkwijze jaarrekening</v>
      </c>
      <c r="B5" s="7"/>
      <c r="C5" s="41" t="s">
        <v>9</v>
      </c>
    </row>
    <row r="6" spans="1:4" ht="180" customHeight="1" x14ac:dyDescent="0.15">
      <c r="A6" s="23" t="str">
        <f>'Beoordelen open vragen'!A6</f>
        <v>Inschrijver dient te beschrijven in een leesbare PDF op maximaal 4 A4 (toe te voegen op TenderNed) hoe zij samenwerkt met de opdrachtgever, bestaande uit:
-	 Inspanning in uren door de opdrachtgever; 
-	 De werkwijze van inschrijver, de doorlooptijd; 
-	 Wat vraagt de inschrijver verder van de opdrachtgever om de interim-controle en de jaarrekeningcontrole te realiseren;
-	 Hoe gaat inschrijver om met een situatie waarbij uitsluitend online gewerkt mag worden?;
-	 Op welke wijze voorkomt inschrijver een discussie over meerwerk, waar ligt voor inschrijver de grens?</v>
      </c>
      <c r="B6" s="7"/>
      <c r="C6" s="40" t="s">
        <v>7</v>
      </c>
    </row>
    <row r="7" spans="1:4" ht="20" customHeight="1" x14ac:dyDescent="0.15">
      <c r="A7" s="38" t="str">
        <f>'Beoordelen open vragen'!A7</f>
        <v xml:space="preserve">6.1.3	 Kwaliteit, continuïteit van de dienstverlening en teamsamenstelling </v>
      </c>
      <c r="B7" s="7"/>
      <c r="C7" s="41" t="s">
        <v>9</v>
      </c>
    </row>
    <row r="8" spans="1:4" ht="191" customHeight="1" x14ac:dyDescent="0.15">
      <c r="A8" s="23" t="str">
        <f>'Beoordelen open vragen'!A8</f>
        <v>Opdrachtgever hecht veel waarde aan vaste contactpersonen en een vaste teamsamenstelling. Inschrijver dient te beschrijven op maximaal 3 A4 (toe te voegen op TenderNed) op welke wijze zij de continuïteit en vereiste kennis/ ervaringsniveau van het adviesteam en van de dienstverlening zelf maximaal zal waarborgen. Inschrijver beschrijft daarbij:
-	 Een overzicht van de teamsamenstelling (kwaliteit en kwantiteit) die inschrijver na gunning zal inzetten met CV’s waaruit de ervaring met het onderwijs blijkt, bij voorkeur in het MBO-onderwijs.
-	Hoe zij de dossierkennis en kennis van het onderwijs binnen het controle-samenstellingsteam van de inschrijver waarborgt.
-	 Op welke wijze inschrijver er maximaal voor kan zorgdragen dat de teamsamenstelling de eerste 36 maanden ongewijzigd blijft.
- 	 Daarnaast beschrijft inschrijver hoeveel (minimaal 2) deskundigen op het gebied van het Voortgezet Onderwijs zij in dienst heeft om de continuïteit te kunnen waarborgen.</v>
      </c>
      <c r="B8" s="7"/>
      <c r="C8" s="40" t="s">
        <v>7</v>
      </c>
    </row>
    <row r="9" spans="1:4" ht="20" customHeight="1" x14ac:dyDescent="0.15">
      <c r="A9" s="39" t="str">
        <f>('Beoordelen open vragen'!A9)</f>
        <v>6.1.4 Informatievoorziening</v>
      </c>
      <c r="B9" s="7"/>
      <c r="C9" s="41" t="s">
        <v>9</v>
      </c>
    </row>
    <row r="10" spans="1:4" ht="135" customHeight="1" x14ac:dyDescent="0.15">
      <c r="A10" s="24" t="str">
        <f>('Beoordelen open vragen'!A10)</f>
        <v>Inschrijver dient te beschrijven op maximaal 2 A4 (toe te voegen op TenderNed) over welke informatie/communicatiemiddelen zij beschikt in relatie tot relevante ontwikkelingen buiten de invloedsfeer van de opdrachtgever. Hierbij kan onder andere gedacht worden aan opdrachtgever relevante fiscale regelgeving, bekostiging, sociaaleconomische wijzigingen, informatiebeveiliging etc. Inschrijver beschrijft daarbij minimaal waar die informatievoorziening uit bestaat en met welke frequentie zij deze beschikbaar stelt specifiek voor de opdrachtgever. Inschrijver beschrijft daarbij tevens de deelname aan overleggen bij OCW, VO-raad en andere relevante instanties of netwerken.</v>
      </c>
      <c r="B10" s="7"/>
      <c r="C10" s="40" t="s">
        <v>7</v>
      </c>
    </row>
    <row r="11" spans="1:4" ht="20" customHeight="1" x14ac:dyDescent="0.15">
      <c r="A11" s="38" t="str">
        <f>'Beoordelen open vragen'!A11</f>
        <v>6.1.5	 Rapportagevorm</v>
      </c>
      <c r="B11" s="7"/>
      <c r="C11" s="41" t="s">
        <v>9</v>
      </c>
    </row>
    <row r="12" spans="1:4" ht="134" customHeight="1" x14ac:dyDescent="0.15">
      <c r="A12" s="23" t="str">
        <f>'Beoordelen open vragen'!A12</f>
        <v xml:space="preserve">Inschrijver dient te beschrijven op maximaal 20 A4 (toe te voegen op TenderNed) op welke wijze rapportages worden opgesteld. Inschrijver laat minimaal een voorbeeld zien van (de voorbeeldrapportages maken onderdeel uit van de maximaal 20 A4):
-	 1 concept type managementletter;
-	 1 concept accountantsverslag van een Voortgezet Onderwijs organisatie.
Beoordelaars letten daarbij op:
-	 de mate van leesbaarheid en volledigheid; 
-	 de visualisatie in de rapportage van de meerjarige ontwikkelingen van de bedrijfsvoering. </v>
      </c>
      <c r="B12" s="7"/>
      <c r="C12" s="40" t="s">
        <v>7</v>
      </c>
    </row>
    <row r="13" spans="1:4" ht="20" customHeight="1" x14ac:dyDescent="0.15">
      <c r="A13" s="22"/>
      <c r="B13" s="8"/>
      <c r="C13" s="43"/>
    </row>
    <row r="15" spans="1:4" ht="20" customHeight="1" x14ac:dyDescent="0.15">
      <c r="A15" s="21" t="str">
        <f>'Beoordelen interview'!A1</f>
        <v>Beoordeling criterium Interview</v>
      </c>
      <c r="B15" s="6"/>
      <c r="C15" s="42" t="s">
        <v>9</v>
      </c>
    </row>
    <row r="16" spans="1:4" ht="20" customHeight="1" x14ac:dyDescent="0.15">
      <c r="A16" s="62" t="str">
        <f>'Beoordelen interview'!A3</f>
        <v>Vraag 1</v>
      </c>
      <c r="B16" s="7"/>
      <c r="C16" s="41" t="s">
        <v>9</v>
      </c>
    </row>
    <row r="17" spans="1:3" ht="131" customHeight="1" x14ac:dyDescent="0.15">
      <c r="A17" s="63"/>
      <c r="B17" s="7"/>
      <c r="C17" s="40" t="s">
        <v>7</v>
      </c>
    </row>
    <row r="18" spans="1:3" ht="20" customHeight="1" x14ac:dyDescent="0.15">
      <c r="A18" s="62" t="str">
        <f>'Beoordelen interview'!A4</f>
        <v>Vraag 2</v>
      </c>
      <c r="B18" s="7"/>
      <c r="C18" s="41" t="s">
        <v>9</v>
      </c>
    </row>
    <row r="19" spans="1:3" ht="130" customHeight="1" x14ac:dyDescent="0.15">
      <c r="A19" s="63"/>
      <c r="B19" s="7"/>
      <c r="C19" s="40" t="s">
        <v>7</v>
      </c>
    </row>
    <row r="20" spans="1:3" ht="20" customHeight="1" x14ac:dyDescent="0.15">
      <c r="A20" s="62" t="str">
        <f>'Beoordelen interview'!A5</f>
        <v>Vraag 3</v>
      </c>
      <c r="B20" s="7"/>
      <c r="C20" s="41" t="s">
        <v>9</v>
      </c>
    </row>
    <row r="21" spans="1:3" ht="130" customHeight="1" x14ac:dyDescent="0.15">
      <c r="A21" s="63"/>
      <c r="B21" s="7"/>
      <c r="C21" s="40" t="s">
        <v>7</v>
      </c>
    </row>
    <row r="22" spans="1:3" ht="19" customHeight="1" x14ac:dyDescent="0.15">
      <c r="A22" s="62" t="str">
        <f>'Beoordelen interview'!A6</f>
        <v>Vraag 4</v>
      </c>
      <c r="B22" s="7"/>
      <c r="C22" s="41" t="s">
        <v>9</v>
      </c>
    </row>
    <row r="23" spans="1:3" ht="130" customHeight="1" x14ac:dyDescent="0.15">
      <c r="A23" s="63"/>
      <c r="B23" s="7"/>
      <c r="C23" s="40" t="s">
        <v>7</v>
      </c>
    </row>
    <row r="24" spans="1:3" ht="20" customHeight="1" x14ac:dyDescent="0.15">
      <c r="A24" s="62" t="str">
        <f>'Beoordelen interview'!A7</f>
        <v>Vraag 5</v>
      </c>
      <c r="B24" s="7"/>
      <c r="C24" s="41" t="s">
        <v>9</v>
      </c>
    </row>
    <row r="25" spans="1:3" ht="131" customHeight="1" x14ac:dyDescent="0.15">
      <c r="A25" s="63"/>
      <c r="B25" s="7"/>
      <c r="C25" s="40" t="s">
        <v>7</v>
      </c>
    </row>
    <row r="26" spans="1:3" ht="20" customHeight="1" x14ac:dyDescent="0.15">
      <c r="A26" s="22"/>
      <c r="B26" s="8"/>
      <c r="C26" s="43"/>
    </row>
  </sheetData>
  <sheetProtection algorithmName="SHA-512" hashValue="0/xow0f1wlCZiwPs/pUngC3rSfDUPen5iZafVZu2+CyDtyBi0W9g4l+Wyz100OCcEugU14s7tJf/cbEFJe4X0w==" saltValue="SD4N22lsbB1PoxgCioQcmQ==" spinCount="100000" sheet="1" objects="1" scenarios="1"/>
  <mergeCells count="5">
    <mergeCell ref="A24:A25"/>
    <mergeCell ref="A20:A21"/>
    <mergeCell ref="A22:A23"/>
    <mergeCell ref="A16:A17"/>
    <mergeCell ref="A18:A19"/>
  </mergeCells>
  <dataValidations count="1">
    <dataValidation type="list" errorStyle="warning" allowBlank="1" showErrorMessage="1" error="Voer juiste waarde in. " sqref="C3 C11 C9 C7 C5 C22 C16 C18 C20 C24" xr:uid="{DF016927-6005-8040-8CF3-75005A4E019C}">
      <formula1>Score</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6"/>
  <sheetViews>
    <sheetView showGridLines="0" workbookViewId="0">
      <pane xSplit="1" ySplit="1" topLeftCell="B8" activePane="bottomRight" state="frozen"/>
      <selection pane="topRight" activeCell="B1" sqref="B1"/>
      <selection pane="bottomLeft" activeCell="A2" sqref="A2"/>
      <selection pane="bottomRight" activeCell="D10" sqref="D10"/>
    </sheetView>
  </sheetViews>
  <sheetFormatPr baseColWidth="10" defaultColWidth="8.83203125" defaultRowHeight="13" x14ac:dyDescent="0.15"/>
  <cols>
    <col min="1" max="1" width="90.5" style="4" customWidth="1"/>
    <col min="2" max="2" width="2.6640625" style="5" customWidth="1"/>
    <col min="3" max="3" width="30.33203125" style="9" customWidth="1"/>
    <col min="4" max="4" width="11.6640625" style="4" bestFit="1" customWidth="1"/>
    <col min="5" max="16384" width="8.83203125" style="4"/>
  </cols>
  <sheetData>
    <row r="1" spans="1:4" ht="50" customHeight="1" x14ac:dyDescent="0.2">
      <c r="A1" s="20" t="s">
        <v>19</v>
      </c>
      <c r="B1" s="12"/>
      <c r="C1" s="44" t="s">
        <v>8</v>
      </c>
      <c r="D1" s="3"/>
    </row>
    <row r="2" spans="1:4" ht="20" customHeight="1" x14ac:dyDescent="0.15">
      <c r="A2" s="21" t="str">
        <f>'Beoordelen open vragen'!A1</f>
        <v>Beoordeling criterium Open vragen</v>
      </c>
      <c r="B2" s="6"/>
      <c r="C2" s="42" t="s">
        <v>9</v>
      </c>
    </row>
    <row r="3" spans="1:4" ht="20" customHeight="1" x14ac:dyDescent="0.15">
      <c r="A3" s="38" t="str">
        <f>'Beoordelen open vragen'!A3</f>
        <v>6.1.1 Plan van aanpak</v>
      </c>
      <c r="B3" s="7"/>
      <c r="C3" s="41" t="s">
        <v>9</v>
      </c>
    </row>
    <row r="4" spans="1:4" ht="240" customHeight="1" x14ac:dyDescent="0.15">
      <c r="A4" s="23" t="str">
        <f>'Beoordelen open vragen'!A4</f>
        <v>De opdrachtgever hecht veel waarde aan een zo geruisloos mogelijke overgang van de huidige dienstverlening/ situatie naar de inschrijver indien deze de opdracht gegund krijgt. Inschrijver dient te beschrijven op maximaal 4 A4 (toe te voegen op TenderNed):
-	 Op welke wijze inschrijver haar dienstverlening gaat opstarten (start controlejaar 2023, uiterlijk april 2024 inclusief controleverklaring gereed, rekening houdend met de schoolvakanties);
-	 Op welke wijze inschrijver de dossierkennis eigen gaat maken;
-	 Op welke wijze inschrijver de interim-controle gaat plannen en opstarten;
-	 Wanneer zij wat gaat uitvoeren om de gevraagde kwaliteit en uitvoering te kunnen garanderen;
-	 Wat verwacht inschrijver van de opdrachtgever bij het opvragen van dossiers (volstaat een inlog op de systemen van de opdrachtgever of moet de opdrachtgever zelf alles bij elkaar zoeken en aanleveren?);
-	 Wijze van proactief communiceren en informeren richting ROC Friese Poort, Friesland College, de concerncontroller, het College van Bestuur en de Raad van Toezicht;
-	 Wat inschrijver verwacht met betrekking tot de beschikbaarheid van de opdrachtgever en op welk niveau.</v>
      </c>
      <c r="B4" s="7"/>
      <c r="C4" s="40" t="s">
        <v>7</v>
      </c>
    </row>
    <row r="5" spans="1:4" ht="20" customHeight="1" x14ac:dyDescent="0.15">
      <c r="A5" s="38" t="str">
        <f>'Beoordelen open vragen'!A5</f>
        <v>6.1.2	 Werkwijze jaarrekening</v>
      </c>
      <c r="B5" s="7"/>
      <c r="C5" s="41" t="s">
        <v>9</v>
      </c>
    </row>
    <row r="6" spans="1:4" ht="180" customHeight="1" x14ac:dyDescent="0.15">
      <c r="A6" s="23" t="str">
        <f>'Beoordelen open vragen'!A6</f>
        <v>Inschrijver dient te beschrijven in een leesbare PDF op maximaal 4 A4 (toe te voegen op TenderNed) hoe zij samenwerkt met de opdrachtgever, bestaande uit:
-	 Inspanning in uren door de opdrachtgever; 
-	 De werkwijze van inschrijver, de doorlooptijd; 
-	 Wat vraagt de inschrijver verder van de opdrachtgever om de interim-controle en de jaarrekeningcontrole te realiseren;
-	 Hoe gaat inschrijver om met een situatie waarbij uitsluitend online gewerkt mag worden?;
-	 Op welke wijze voorkomt inschrijver een discussie over meerwerk, waar ligt voor inschrijver de grens?</v>
      </c>
      <c r="B6" s="7"/>
      <c r="C6" s="40" t="s">
        <v>7</v>
      </c>
    </row>
    <row r="7" spans="1:4" ht="20" customHeight="1" x14ac:dyDescent="0.15">
      <c r="A7" s="38" t="str">
        <f>'Beoordelen open vragen'!A7</f>
        <v xml:space="preserve">6.1.3	 Kwaliteit, continuïteit van de dienstverlening en teamsamenstelling </v>
      </c>
      <c r="B7" s="7"/>
      <c r="C7" s="41" t="s">
        <v>9</v>
      </c>
    </row>
    <row r="8" spans="1:4" ht="191" customHeight="1" x14ac:dyDescent="0.15">
      <c r="A8" s="23" t="str">
        <f>'Beoordelen open vragen'!A8</f>
        <v>Opdrachtgever hecht veel waarde aan vaste contactpersonen en een vaste teamsamenstelling. Inschrijver dient te beschrijven op maximaal 3 A4 (toe te voegen op TenderNed) op welke wijze zij de continuïteit en vereiste kennis/ ervaringsniveau van het adviesteam en van de dienstverlening zelf maximaal zal waarborgen. Inschrijver beschrijft daarbij:
-	 Een overzicht van de teamsamenstelling (kwaliteit en kwantiteit) die inschrijver na gunning zal inzetten met CV’s waaruit de ervaring met het onderwijs blijkt, bij voorkeur in het MBO-onderwijs.
-	Hoe zij de dossierkennis en kennis van het onderwijs binnen het controle-samenstellingsteam van de inschrijver waarborgt.
-	 Op welke wijze inschrijver er maximaal voor kan zorgdragen dat de teamsamenstelling de eerste 36 maanden ongewijzigd blijft.
- 	 Daarnaast beschrijft inschrijver hoeveel (minimaal 2) deskundigen op het gebied van het Voortgezet Onderwijs zij in dienst heeft om de continuïteit te kunnen waarborgen.</v>
      </c>
      <c r="B8" s="7"/>
      <c r="C8" s="40" t="s">
        <v>7</v>
      </c>
    </row>
    <row r="9" spans="1:4" ht="20" customHeight="1" x14ac:dyDescent="0.15">
      <c r="A9" s="39" t="str">
        <f>('Beoordelen open vragen'!A9)</f>
        <v>6.1.4 Informatievoorziening</v>
      </c>
      <c r="B9" s="7"/>
      <c r="C9" s="41" t="s">
        <v>9</v>
      </c>
    </row>
    <row r="10" spans="1:4" ht="136" customHeight="1" x14ac:dyDescent="0.15">
      <c r="A10" s="24" t="str">
        <f>('Beoordelen open vragen'!A10)</f>
        <v>Inschrijver dient te beschrijven op maximaal 2 A4 (toe te voegen op TenderNed) over welke informatie/communicatiemiddelen zij beschikt in relatie tot relevante ontwikkelingen buiten de invloedsfeer van de opdrachtgever. Hierbij kan onder andere gedacht worden aan opdrachtgever relevante fiscale regelgeving, bekostiging, sociaaleconomische wijzigingen, informatiebeveiliging etc. Inschrijver beschrijft daarbij minimaal waar die informatievoorziening uit bestaat en met welke frequentie zij deze beschikbaar stelt specifiek voor de opdrachtgever. Inschrijver beschrijft daarbij tevens de deelname aan overleggen bij OCW, VO-raad en andere relevante instanties of netwerken.</v>
      </c>
      <c r="B10" s="7"/>
      <c r="C10" s="40" t="s">
        <v>7</v>
      </c>
    </row>
    <row r="11" spans="1:4" ht="20" customHeight="1" x14ac:dyDescent="0.15">
      <c r="A11" s="38" t="str">
        <f>'Beoordelen open vragen'!A11</f>
        <v>6.1.5	 Rapportagevorm</v>
      </c>
      <c r="B11" s="7"/>
      <c r="C11" s="41" t="s">
        <v>9</v>
      </c>
    </row>
    <row r="12" spans="1:4" ht="134" customHeight="1" x14ac:dyDescent="0.15">
      <c r="A12" s="23" t="str">
        <f>'Beoordelen open vragen'!A12</f>
        <v xml:space="preserve">Inschrijver dient te beschrijven op maximaal 20 A4 (toe te voegen op TenderNed) op welke wijze rapportages worden opgesteld. Inschrijver laat minimaal een voorbeeld zien van (de voorbeeldrapportages maken onderdeel uit van de maximaal 20 A4):
-	 1 concept type managementletter;
-	 1 concept accountantsverslag van een Voortgezet Onderwijs organisatie.
Beoordelaars letten daarbij op:
-	 de mate van leesbaarheid en volledigheid; 
-	 de visualisatie in de rapportage van de meerjarige ontwikkelingen van de bedrijfsvoering. </v>
      </c>
      <c r="B12" s="7"/>
      <c r="C12" s="40" t="s">
        <v>7</v>
      </c>
    </row>
    <row r="13" spans="1:4" ht="20" customHeight="1" x14ac:dyDescent="0.15">
      <c r="A13" s="22"/>
      <c r="B13" s="8"/>
      <c r="C13" s="43"/>
    </row>
    <row r="15" spans="1:4" ht="20" customHeight="1" x14ac:dyDescent="0.15">
      <c r="A15" s="21" t="str">
        <f>'Beoordelen interview'!A1</f>
        <v>Beoordeling criterium Interview</v>
      </c>
      <c r="B15" s="6"/>
      <c r="C15" s="42" t="s">
        <v>9</v>
      </c>
    </row>
    <row r="16" spans="1:4" ht="20" customHeight="1" x14ac:dyDescent="0.15">
      <c r="A16" s="62" t="str">
        <f>'Beoordelen interview'!A3</f>
        <v>Vraag 1</v>
      </c>
      <c r="B16" s="7"/>
      <c r="C16" s="41" t="s">
        <v>9</v>
      </c>
    </row>
    <row r="17" spans="1:3" ht="131" customHeight="1" x14ac:dyDescent="0.15">
      <c r="A17" s="63"/>
      <c r="B17" s="7"/>
      <c r="C17" s="40" t="s">
        <v>7</v>
      </c>
    </row>
    <row r="18" spans="1:3" ht="20" customHeight="1" x14ac:dyDescent="0.15">
      <c r="A18" s="62" t="str">
        <f>'Beoordelen interview'!A4</f>
        <v>Vraag 2</v>
      </c>
      <c r="B18" s="7"/>
      <c r="C18" s="41" t="s">
        <v>9</v>
      </c>
    </row>
    <row r="19" spans="1:3" ht="130" customHeight="1" x14ac:dyDescent="0.15">
      <c r="A19" s="63"/>
      <c r="B19" s="7"/>
      <c r="C19" s="40" t="s">
        <v>7</v>
      </c>
    </row>
    <row r="20" spans="1:3" ht="20" customHeight="1" x14ac:dyDescent="0.15">
      <c r="A20" s="62" t="str">
        <f>'Beoordelen interview'!A5</f>
        <v>Vraag 3</v>
      </c>
      <c r="B20" s="7"/>
      <c r="C20" s="41" t="s">
        <v>9</v>
      </c>
    </row>
    <row r="21" spans="1:3" ht="130" customHeight="1" x14ac:dyDescent="0.15">
      <c r="A21" s="63"/>
      <c r="B21" s="7"/>
      <c r="C21" s="40" t="s">
        <v>7</v>
      </c>
    </row>
    <row r="22" spans="1:3" ht="19" customHeight="1" x14ac:dyDescent="0.15">
      <c r="A22" s="62" t="str">
        <f>'Beoordelen interview'!A6</f>
        <v>Vraag 4</v>
      </c>
      <c r="B22" s="7"/>
      <c r="C22" s="41" t="s">
        <v>9</v>
      </c>
    </row>
    <row r="23" spans="1:3" ht="130" customHeight="1" x14ac:dyDescent="0.15">
      <c r="A23" s="63"/>
      <c r="B23" s="7"/>
      <c r="C23" s="40" t="s">
        <v>7</v>
      </c>
    </row>
    <row r="24" spans="1:3" ht="20" customHeight="1" x14ac:dyDescent="0.15">
      <c r="A24" s="62" t="str">
        <f>'Beoordelen interview'!A7</f>
        <v>Vraag 5</v>
      </c>
      <c r="B24" s="7"/>
      <c r="C24" s="41" t="s">
        <v>9</v>
      </c>
    </row>
    <row r="25" spans="1:3" ht="131" customHeight="1" x14ac:dyDescent="0.15">
      <c r="A25" s="63"/>
      <c r="B25" s="7"/>
      <c r="C25" s="40" t="s">
        <v>7</v>
      </c>
    </row>
    <row r="26" spans="1:3" ht="20" customHeight="1" x14ac:dyDescent="0.15">
      <c r="A26" s="22"/>
      <c r="B26" s="8"/>
      <c r="C26" s="43"/>
    </row>
  </sheetData>
  <sheetProtection algorithmName="SHA-512" hashValue="zLo2GvFgkECR9VLMTeiKLlaw0fhVKtyTPb2dnXniR/BW1oMQ24yhfKxlKBq/r1mMrUlfWPCT9Ks2bmlneJq9SQ==" saltValue="H502XOCjbshSjEj7hQJcTw==" spinCount="100000" sheet="1" objects="1" scenarios="1"/>
  <mergeCells count="5">
    <mergeCell ref="A24:A25"/>
    <mergeCell ref="A20:A21"/>
    <mergeCell ref="A22:A23"/>
    <mergeCell ref="A16:A17"/>
    <mergeCell ref="A18:A19"/>
  </mergeCells>
  <dataValidations count="1">
    <dataValidation type="list" errorStyle="warning" allowBlank="1" showErrorMessage="1" error="Voer juiste waarde in. " sqref="C3 C11 C9 C7 C5 C22 C16 C18 C20 C24" xr:uid="{5D7B7A74-0515-5144-B615-8D262887E02D}">
      <formula1>Score</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6"/>
  <sheetViews>
    <sheetView showGridLines="0" workbookViewId="0">
      <pane xSplit="1" ySplit="1" topLeftCell="B6" activePane="bottomRight" state="frozen"/>
      <selection pane="topRight" activeCell="B1" sqref="B1"/>
      <selection pane="bottomLeft" activeCell="A2" sqref="A2"/>
      <selection pane="bottomRight" activeCell="E8" sqref="E8"/>
    </sheetView>
  </sheetViews>
  <sheetFormatPr baseColWidth="10" defaultColWidth="8.83203125" defaultRowHeight="13" x14ac:dyDescent="0.15"/>
  <cols>
    <col min="1" max="1" width="90.5" style="4" customWidth="1"/>
    <col min="2" max="2" width="2.6640625" style="5" customWidth="1"/>
    <col min="3" max="3" width="30.33203125" style="9" customWidth="1"/>
    <col min="4" max="4" width="11.6640625" style="4" bestFit="1" customWidth="1"/>
    <col min="5" max="16384" width="8.83203125" style="4"/>
  </cols>
  <sheetData>
    <row r="1" spans="1:4" ht="50" customHeight="1" x14ac:dyDescent="0.2">
      <c r="A1" s="20" t="s">
        <v>20</v>
      </c>
      <c r="B1" s="12"/>
      <c r="C1" s="44" t="s">
        <v>8</v>
      </c>
      <c r="D1" s="3"/>
    </row>
    <row r="2" spans="1:4" ht="20" customHeight="1" x14ac:dyDescent="0.15">
      <c r="A2" s="21" t="str">
        <f>'Beoordelen open vragen'!A1</f>
        <v>Beoordeling criterium Open vragen</v>
      </c>
      <c r="B2" s="6"/>
      <c r="C2" s="42" t="s">
        <v>9</v>
      </c>
    </row>
    <row r="3" spans="1:4" ht="20" customHeight="1" x14ac:dyDescent="0.15">
      <c r="A3" s="38" t="str">
        <f>'Beoordelen open vragen'!A3</f>
        <v>6.1.1 Plan van aanpak</v>
      </c>
      <c r="B3" s="7"/>
      <c r="C3" s="41" t="s">
        <v>9</v>
      </c>
    </row>
    <row r="4" spans="1:4" ht="240" customHeight="1" x14ac:dyDescent="0.15">
      <c r="A4" s="23" t="str">
        <f>'Beoordelen open vragen'!A4</f>
        <v>De opdrachtgever hecht veel waarde aan een zo geruisloos mogelijke overgang van de huidige dienstverlening/ situatie naar de inschrijver indien deze de opdracht gegund krijgt. Inschrijver dient te beschrijven op maximaal 4 A4 (toe te voegen op TenderNed):
-	 Op welke wijze inschrijver haar dienstverlening gaat opstarten (start controlejaar 2023, uiterlijk april 2024 inclusief controleverklaring gereed, rekening houdend met de schoolvakanties);
-	 Op welke wijze inschrijver de dossierkennis eigen gaat maken;
-	 Op welke wijze inschrijver de interim-controle gaat plannen en opstarten;
-	 Wanneer zij wat gaat uitvoeren om de gevraagde kwaliteit en uitvoering te kunnen garanderen;
-	 Wat verwacht inschrijver van de opdrachtgever bij het opvragen van dossiers (volstaat een inlog op de systemen van de opdrachtgever of moet de opdrachtgever zelf alles bij elkaar zoeken en aanleveren?);
-	 Wijze van proactief communiceren en informeren richting ROC Friese Poort, Friesland College, de concerncontroller, het College van Bestuur en de Raad van Toezicht;
-	 Wat inschrijver verwacht met betrekking tot de beschikbaarheid van de opdrachtgever en op welk niveau.</v>
      </c>
      <c r="B4" s="7"/>
      <c r="C4" s="40" t="s">
        <v>7</v>
      </c>
    </row>
    <row r="5" spans="1:4" ht="20" customHeight="1" x14ac:dyDescent="0.15">
      <c r="A5" s="38" t="str">
        <f>'Beoordelen open vragen'!A5</f>
        <v>6.1.2	 Werkwijze jaarrekening</v>
      </c>
      <c r="B5" s="7"/>
      <c r="C5" s="41" t="s">
        <v>9</v>
      </c>
    </row>
    <row r="6" spans="1:4" ht="180" customHeight="1" x14ac:dyDescent="0.15">
      <c r="A6" s="23" t="str">
        <f>'Beoordelen open vragen'!A6</f>
        <v>Inschrijver dient te beschrijven in een leesbare PDF op maximaal 4 A4 (toe te voegen op TenderNed) hoe zij samenwerkt met de opdrachtgever, bestaande uit:
-	 Inspanning in uren door de opdrachtgever; 
-	 De werkwijze van inschrijver, de doorlooptijd; 
-	 Wat vraagt de inschrijver verder van de opdrachtgever om de interim-controle en de jaarrekeningcontrole te realiseren;
-	 Hoe gaat inschrijver om met een situatie waarbij uitsluitend online gewerkt mag worden?;
-	 Op welke wijze voorkomt inschrijver een discussie over meerwerk, waar ligt voor inschrijver de grens?</v>
      </c>
      <c r="B6" s="7"/>
      <c r="C6" s="40" t="s">
        <v>7</v>
      </c>
    </row>
    <row r="7" spans="1:4" ht="20" customHeight="1" x14ac:dyDescent="0.15">
      <c r="A7" s="38" t="str">
        <f>'Beoordelen open vragen'!A7</f>
        <v xml:space="preserve">6.1.3	 Kwaliteit, continuïteit van de dienstverlening en teamsamenstelling </v>
      </c>
      <c r="B7" s="7"/>
      <c r="C7" s="41" t="s">
        <v>9</v>
      </c>
    </row>
    <row r="8" spans="1:4" ht="191" customHeight="1" x14ac:dyDescent="0.15">
      <c r="A8" s="23" t="str">
        <f>'Beoordelen open vragen'!A8</f>
        <v>Opdrachtgever hecht veel waarde aan vaste contactpersonen en een vaste teamsamenstelling. Inschrijver dient te beschrijven op maximaal 3 A4 (toe te voegen op TenderNed) op welke wijze zij de continuïteit en vereiste kennis/ ervaringsniveau van het adviesteam en van de dienstverlening zelf maximaal zal waarborgen. Inschrijver beschrijft daarbij:
-	 Een overzicht van de teamsamenstelling (kwaliteit en kwantiteit) die inschrijver na gunning zal inzetten met CV’s waaruit de ervaring met het onderwijs blijkt, bij voorkeur in het MBO-onderwijs.
-	Hoe zij de dossierkennis en kennis van het onderwijs binnen het controle-samenstellingsteam van de inschrijver waarborgt.
-	 Op welke wijze inschrijver er maximaal voor kan zorgdragen dat de teamsamenstelling de eerste 36 maanden ongewijzigd blijft.
- 	 Daarnaast beschrijft inschrijver hoeveel (minimaal 2) deskundigen op het gebied van het Voortgezet Onderwijs zij in dienst heeft om de continuïteit te kunnen waarborgen.</v>
      </c>
      <c r="B8" s="7"/>
      <c r="C8" s="40" t="s">
        <v>7</v>
      </c>
    </row>
    <row r="9" spans="1:4" ht="20" customHeight="1" x14ac:dyDescent="0.15">
      <c r="A9" s="39" t="str">
        <f>('Beoordelen open vragen'!A9)</f>
        <v>6.1.4 Informatievoorziening</v>
      </c>
      <c r="B9" s="7"/>
      <c r="C9" s="41" t="s">
        <v>9</v>
      </c>
    </row>
    <row r="10" spans="1:4" ht="135" customHeight="1" x14ac:dyDescent="0.15">
      <c r="A10" s="24" t="str">
        <f>('Beoordelen open vragen'!A10)</f>
        <v>Inschrijver dient te beschrijven op maximaal 2 A4 (toe te voegen op TenderNed) over welke informatie/communicatiemiddelen zij beschikt in relatie tot relevante ontwikkelingen buiten de invloedsfeer van de opdrachtgever. Hierbij kan onder andere gedacht worden aan opdrachtgever relevante fiscale regelgeving, bekostiging, sociaaleconomische wijzigingen, informatiebeveiliging etc. Inschrijver beschrijft daarbij minimaal waar die informatievoorziening uit bestaat en met welke frequentie zij deze beschikbaar stelt specifiek voor de opdrachtgever. Inschrijver beschrijft daarbij tevens de deelname aan overleggen bij OCW, VO-raad en andere relevante instanties of netwerken.</v>
      </c>
      <c r="B10" s="7"/>
      <c r="C10" s="40" t="s">
        <v>7</v>
      </c>
    </row>
    <row r="11" spans="1:4" ht="20" customHeight="1" x14ac:dyDescent="0.15">
      <c r="A11" s="38" t="str">
        <f>'Beoordelen open vragen'!A11</f>
        <v>6.1.5	 Rapportagevorm</v>
      </c>
      <c r="B11" s="7"/>
      <c r="C11" s="41" t="s">
        <v>9</v>
      </c>
    </row>
    <row r="12" spans="1:4" ht="134" customHeight="1" x14ac:dyDescent="0.15">
      <c r="A12" s="23" t="str">
        <f>'Beoordelen open vragen'!A12</f>
        <v xml:space="preserve">Inschrijver dient te beschrijven op maximaal 20 A4 (toe te voegen op TenderNed) op welke wijze rapportages worden opgesteld. Inschrijver laat minimaal een voorbeeld zien van (de voorbeeldrapportages maken onderdeel uit van de maximaal 20 A4):
-	 1 concept type managementletter;
-	 1 concept accountantsverslag van een Voortgezet Onderwijs organisatie.
Beoordelaars letten daarbij op:
-	 de mate van leesbaarheid en volledigheid; 
-	 de visualisatie in de rapportage van de meerjarige ontwikkelingen van de bedrijfsvoering. </v>
      </c>
      <c r="B12" s="7"/>
      <c r="C12" s="40" t="s">
        <v>7</v>
      </c>
    </row>
    <row r="13" spans="1:4" ht="20" customHeight="1" x14ac:dyDescent="0.15">
      <c r="A13" s="22"/>
      <c r="B13" s="8"/>
      <c r="C13" s="43"/>
    </row>
    <row r="15" spans="1:4" ht="20" customHeight="1" x14ac:dyDescent="0.15">
      <c r="A15" s="21" t="str">
        <f>'Beoordelen interview'!A1</f>
        <v>Beoordeling criterium Interview</v>
      </c>
      <c r="B15" s="6"/>
      <c r="C15" s="42" t="s">
        <v>9</v>
      </c>
    </row>
    <row r="16" spans="1:4" ht="20" customHeight="1" x14ac:dyDescent="0.15">
      <c r="A16" s="62" t="str">
        <f>'Beoordelen interview'!A3</f>
        <v>Vraag 1</v>
      </c>
      <c r="B16" s="7"/>
      <c r="C16" s="41" t="s">
        <v>9</v>
      </c>
    </row>
    <row r="17" spans="1:3" ht="131" customHeight="1" x14ac:dyDescent="0.15">
      <c r="A17" s="63"/>
      <c r="B17" s="7"/>
      <c r="C17" s="40" t="s">
        <v>7</v>
      </c>
    </row>
    <row r="18" spans="1:3" ht="20" customHeight="1" x14ac:dyDescent="0.15">
      <c r="A18" s="62" t="str">
        <f>'Beoordelen interview'!A4</f>
        <v>Vraag 2</v>
      </c>
      <c r="B18" s="7"/>
      <c r="C18" s="41" t="s">
        <v>9</v>
      </c>
    </row>
    <row r="19" spans="1:3" ht="130" customHeight="1" x14ac:dyDescent="0.15">
      <c r="A19" s="63"/>
      <c r="B19" s="7"/>
      <c r="C19" s="40" t="s">
        <v>7</v>
      </c>
    </row>
    <row r="20" spans="1:3" ht="20" customHeight="1" x14ac:dyDescent="0.15">
      <c r="A20" s="62" t="str">
        <f>'Beoordelen interview'!A5</f>
        <v>Vraag 3</v>
      </c>
      <c r="B20" s="7"/>
      <c r="C20" s="41" t="s">
        <v>9</v>
      </c>
    </row>
    <row r="21" spans="1:3" ht="130" customHeight="1" x14ac:dyDescent="0.15">
      <c r="A21" s="63"/>
      <c r="B21" s="7"/>
      <c r="C21" s="40" t="s">
        <v>7</v>
      </c>
    </row>
    <row r="22" spans="1:3" ht="19" customHeight="1" x14ac:dyDescent="0.15">
      <c r="A22" s="62" t="str">
        <f>'Beoordelen interview'!A6</f>
        <v>Vraag 4</v>
      </c>
      <c r="B22" s="7"/>
      <c r="C22" s="41" t="s">
        <v>9</v>
      </c>
    </row>
    <row r="23" spans="1:3" ht="130" customHeight="1" x14ac:dyDescent="0.15">
      <c r="A23" s="63"/>
      <c r="B23" s="7"/>
      <c r="C23" s="40" t="s">
        <v>7</v>
      </c>
    </row>
    <row r="24" spans="1:3" ht="20" customHeight="1" x14ac:dyDescent="0.15">
      <c r="A24" s="62" t="str">
        <f>'Beoordelen interview'!A7</f>
        <v>Vraag 5</v>
      </c>
      <c r="B24" s="7"/>
      <c r="C24" s="41" t="s">
        <v>9</v>
      </c>
    </row>
    <row r="25" spans="1:3" ht="131" customHeight="1" x14ac:dyDescent="0.15">
      <c r="A25" s="63"/>
      <c r="B25" s="7"/>
      <c r="C25" s="40" t="s">
        <v>7</v>
      </c>
    </row>
    <row r="26" spans="1:3" ht="20" customHeight="1" x14ac:dyDescent="0.15">
      <c r="A26" s="22"/>
      <c r="B26" s="8"/>
      <c r="C26" s="43"/>
    </row>
  </sheetData>
  <sheetProtection algorithmName="SHA-512" hashValue="FwLqbhUCy377fV61H3cphPjNxRkYr2+WBYInGgYNwOvBC3wBpo9qfopqNw4nNBVEqfa48xTHKMWVY4f90C2C0Q==" saltValue="EW/571IQGS2tmDdpbIRusw==" spinCount="100000" sheet="1" objects="1" scenarios="1"/>
  <mergeCells count="5">
    <mergeCell ref="A24:A25"/>
    <mergeCell ref="A20:A21"/>
    <mergeCell ref="A22:A23"/>
    <mergeCell ref="A16:A17"/>
    <mergeCell ref="A18:A19"/>
  </mergeCells>
  <dataValidations count="1">
    <dataValidation type="list" errorStyle="warning" allowBlank="1" showErrorMessage="1" error="Voer juiste waarde in. " sqref="C3 C11 C9 C7 C5 C22 C16 C18 C20 C24" xr:uid="{5CDC8B8E-8154-6943-BB33-9F336D4D3F49}">
      <formula1>Score</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3">
    <pageSetUpPr fitToPage="1"/>
  </sheetPr>
  <dimension ref="A1:E96"/>
  <sheetViews>
    <sheetView showGridLines="0" tabSelected="1" zoomScaleNormal="100" workbookViewId="0">
      <selection activeCell="D10" sqref="D10"/>
    </sheetView>
  </sheetViews>
  <sheetFormatPr baseColWidth="10" defaultColWidth="8.83203125" defaultRowHeight="15" x14ac:dyDescent="0.2"/>
  <cols>
    <col min="1" max="1" width="68.83203125" bestFit="1" customWidth="1"/>
    <col min="2" max="2" width="30.6640625" customWidth="1"/>
    <col min="3" max="3" width="1.83203125" customWidth="1"/>
    <col min="4" max="5" width="25.83203125" style="2" customWidth="1"/>
  </cols>
  <sheetData>
    <row r="1" spans="1:5" ht="50" customHeight="1" x14ac:dyDescent="0.2">
      <c r="A1" s="75" t="s">
        <v>16</v>
      </c>
      <c r="B1" s="76"/>
      <c r="C1" s="76"/>
      <c r="D1" s="76"/>
      <c r="E1" s="76"/>
    </row>
    <row r="2" spans="1:5" ht="40" customHeight="1" x14ac:dyDescent="0.2">
      <c r="A2" s="36" t="str">
        <f>'Beoordelen open vragen'!A1</f>
        <v>Beoordeling criterium Open vragen</v>
      </c>
      <c r="B2" s="36"/>
      <c r="C2" s="25"/>
      <c r="D2" s="73" t="str">
        <f>'Beoordelaar 1'!C1</f>
        <v>&lt;NAAM INSCHRIJVER&gt;</v>
      </c>
      <c r="E2" s="74"/>
    </row>
    <row r="3" spans="1:5" ht="20" customHeight="1" x14ac:dyDescent="0.2">
      <c r="A3" s="67" t="str">
        <f>'Beoordelen open vragen'!A3</f>
        <v>6.1.1 Plan van aanpak</v>
      </c>
      <c r="B3" s="35" t="s">
        <v>0</v>
      </c>
      <c r="C3" s="26"/>
      <c r="D3" s="37" t="str">
        <f>'Beoordelaar 1'!C3</f>
        <v>Score:</v>
      </c>
      <c r="E3" s="70" t="s">
        <v>30</v>
      </c>
    </row>
    <row r="4" spans="1:5" ht="20" customHeight="1" x14ac:dyDescent="0.2">
      <c r="A4" s="68"/>
      <c r="B4" s="35" t="s">
        <v>1</v>
      </c>
      <c r="C4" s="26"/>
      <c r="D4" s="37" t="str">
        <f>'Beoordelaar 2'!C3</f>
        <v>Score:</v>
      </c>
      <c r="E4" s="71"/>
    </row>
    <row r="5" spans="1:5" ht="20" customHeight="1" x14ac:dyDescent="0.2">
      <c r="A5" s="68"/>
      <c r="B5" s="35" t="s">
        <v>2</v>
      </c>
      <c r="C5" s="26"/>
      <c r="D5" s="37" t="str">
        <f>'Beoordelaar 3'!C3</f>
        <v>Score:</v>
      </c>
      <c r="E5" s="71"/>
    </row>
    <row r="6" spans="1:5" ht="20" customHeight="1" x14ac:dyDescent="0.2">
      <c r="A6" s="68"/>
      <c r="B6" s="35" t="s">
        <v>21</v>
      </c>
      <c r="C6" s="26"/>
      <c r="D6" s="37" t="str">
        <f>'Beoordelaar 4'!C3</f>
        <v>Score:</v>
      </c>
      <c r="E6" s="71"/>
    </row>
    <row r="7" spans="1:5" ht="20" customHeight="1" x14ac:dyDescent="0.2">
      <c r="A7" s="68"/>
      <c r="B7" s="35" t="s">
        <v>22</v>
      </c>
      <c r="C7" s="26"/>
      <c r="D7" s="37" t="str">
        <f>'Beoordelaar 5'!C3</f>
        <v>Score:</v>
      </c>
      <c r="E7" s="71"/>
    </row>
    <row r="8" spans="1:5" ht="20" customHeight="1" x14ac:dyDescent="0.2">
      <c r="A8" s="68"/>
      <c r="B8" s="35" t="s">
        <v>23</v>
      </c>
      <c r="C8" s="26"/>
      <c r="D8" s="37" t="str">
        <f>'Beoordelaar 6'!C3</f>
        <v>Score:</v>
      </c>
      <c r="E8" s="71"/>
    </row>
    <row r="9" spans="1:5" ht="20" customHeight="1" x14ac:dyDescent="0.2">
      <c r="A9" s="69"/>
      <c r="B9" s="35" t="s">
        <v>24</v>
      </c>
      <c r="C9" s="26"/>
      <c r="D9" s="37" t="str">
        <f>'Beoordelaar 7'!C3</f>
        <v>Score:</v>
      </c>
      <c r="E9" s="71"/>
    </row>
    <row r="10" spans="1:5" ht="20" customHeight="1" x14ac:dyDescent="0.2">
      <c r="A10" s="64" t="s">
        <v>10</v>
      </c>
      <c r="B10" s="65"/>
      <c r="C10" s="27"/>
      <c r="D10" s="34" t="s">
        <v>9</v>
      </c>
      <c r="E10" s="71"/>
    </row>
    <row r="11" spans="1:5" ht="20" customHeight="1" x14ac:dyDescent="0.2">
      <c r="A11" s="33"/>
      <c r="B11" s="32" t="s">
        <v>31</v>
      </c>
      <c r="C11" s="27"/>
      <c r="D11" s="31" t="str">
        <f>IF(D10="Onvoldoende","UITSLUITING",IF(D10="Matig","€ 0,-",IF(D10="Voldoende","€ 2.000",IF(D10="Goed","€ 5.000",IF(D10="Uitmuntend","€ 10.000"," ")))))</f>
        <v xml:space="preserve"> </v>
      </c>
      <c r="E11" s="72"/>
    </row>
    <row r="12" spans="1:5" ht="20" customHeight="1" x14ac:dyDescent="0.2">
      <c r="A12" s="67" t="str">
        <f>'Beoordelen open vragen'!A5</f>
        <v>6.1.2	 Werkwijze jaarrekening</v>
      </c>
      <c r="B12" s="35" t="s">
        <v>0</v>
      </c>
      <c r="C12" s="26"/>
      <c r="D12" s="37" t="str">
        <f>'Beoordelaar 1'!C5</f>
        <v>Score:</v>
      </c>
      <c r="E12" s="70" t="s">
        <v>30</v>
      </c>
    </row>
    <row r="13" spans="1:5" ht="20" customHeight="1" x14ac:dyDescent="0.2">
      <c r="A13" s="68"/>
      <c r="B13" s="35" t="s">
        <v>1</v>
      </c>
      <c r="C13" s="26"/>
      <c r="D13" s="37" t="str">
        <f>'Beoordelaar 2'!C5</f>
        <v>Score:</v>
      </c>
      <c r="E13" s="71"/>
    </row>
    <row r="14" spans="1:5" ht="20" customHeight="1" x14ac:dyDescent="0.2">
      <c r="A14" s="68"/>
      <c r="B14" s="35" t="s">
        <v>2</v>
      </c>
      <c r="C14" s="26"/>
      <c r="D14" s="37" t="str">
        <f>'Beoordelaar 3'!C5</f>
        <v>Score:</v>
      </c>
      <c r="E14" s="71"/>
    </row>
    <row r="15" spans="1:5" ht="20" customHeight="1" x14ac:dyDescent="0.2">
      <c r="A15" s="68"/>
      <c r="B15" s="35" t="s">
        <v>21</v>
      </c>
      <c r="C15" s="26"/>
      <c r="D15" s="37" t="str">
        <f>'Beoordelaar 4'!C5</f>
        <v>Score:</v>
      </c>
      <c r="E15" s="71"/>
    </row>
    <row r="16" spans="1:5" ht="20" customHeight="1" x14ac:dyDescent="0.2">
      <c r="A16" s="68"/>
      <c r="B16" s="35" t="s">
        <v>22</v>
      </c>
      <c r="C16" s="26"/>
      <c r="D16" s="37" t="str">
        <f>'Beoordelaar 5'!C5</f>
        <v>Score:</v>
      </c>
      <c r="E16" s="71"/>
    </row>
    <row r="17" spans="1:5" ht="20" customHeight="1" x14ac:dyDescent="0.2">
      <c r="A17" s="68"/>
      <c r="B17" s="35" t="s">
        <v>23</v>
      </c>
      <c r="C17" s="26"/>
      <c r="D17" s="37" t="str">
        <f>'Beoordelaar 6'!C5</f>
        <v>Score:</v>
      </c>
      <c r="E17" s="71"/>
    </row>
    <row r="18" spans="1:5" ht="20" customHeight="1" x14ac:dyDescent="0.2">
      <c r="A18" s="69"/>
      <c r="B18" s="35" t="s">
        <v>24</v>
      </c>
      <c r="C18" s="26"/>
      <c r="D18" s="37" t="str">
        <f>'Beoordelaar 7'!C5</f>
        <v>Score:</v>
      </c>
      <c r="E18" s="71"/>
    </row>
    <row r="19" spans="1:5" ht="20" customHeight="1" x14ac:dyDescent="0.2">
      <c r="A19" s="64" t="s">
        <v>10</v>
      </c>
      <c r="B19" s="65"/>
      <c r="C19" s="27"/>
      <c r="D19" s="34" t="s">
        <v>9</v>
      </c>
      <c r="E19" s="71"/>
    </row>
    <row r="20" spans="1:5" ht="20" customHeight="1" x14ac:dyDescent="0.2">
      <c r="A20" s="33"/>
      <c r="B20" s="32" t="s">
        <v>32</v>
      </c>
      <c r="C20" s="27"/>
      <c r="D20" s="31" t="str">
        <f>IF(D19="Onvoldoende","UITSLUITING",IF(D19="Matig","€ 0,-",IF(D19="Voldoende","€ 2.000",IF(D19="Goed","€ 5.000",IF(D19="Uitmuntend","€ 10.000"," ")))))</f>
        <v xml:space="preserve"> </v>
      </c>
      <c r="E20" s="72"/>
    </row>
    <row r="21" spans="1:5" ht="20" customHeight="1" x14ac:dyDescent="0.2">
      <c r="A21" s="67" t="str">
        <f>'Beoordelen open vragen'!A7</f>
        <v xml:space="preserve">6.1.3	 Kwaliteit, continuïteit van de dienstverlening en teamsamenstelling </v>
      </c>
      <c r="B21" s="35" t="s">
        <v>0</v>
      </c>
      <c r="C21" s="26"/>
      <c r="D21" s="37" t="str">
        <f>'Beoordelaar 1'!C7</f>
        <v>Score:</v>
      </c>
      <c r="E21" s="70" t="s">
        <v>30</v>
      </c>
    </row>
    <row r="22" spans="1:5" ht="20" customHeight="1" x14ac:dyDescent="0.2">
      <c r="A22" s="68"/>
      <c r="B22" s="35" t="s">
        <v>1</v>
      </c>
      <c r="C22" s="26"/>
      <c r="D22" s="37" t="str">
        <f>'Beoordelaar 2'!C7</f>
        <v>Score:</v>
      </c>
      <c r="E22" s="71"/>
    </row>
    <row r="23" spans="1:5" ht="20" customHeight="1" x14ac:dyDescent="0.2">
      <c r="A23" s="68"/>
      <c r="B23" s="35" t="s">
        <v>2</v>
      </c>
      <c r="C23" s="26"/>
      <c r="D23" s="37" t="str">
        <f>'Beoordelaar 3'!C7</f>
        <v>Score:</v>
      </c>
      <c r="E23" s="71"/>
    </row>
    <row r="24" spans="1:5" ht="20" customHeight="1" x14ac:dyDescent="0.2">
      <c r="A24" s="68"/>
      <c r="B24" s="35" t="s">
        <v>21</v>
      </c>
      <c r="C24" s="26"/>
      <c r="D24" s="37" t="str">
        <f>'Beoordelaar 4'!C7</f>
        <v>Score:</v>
      </c>
      <c r="E24" s="71"/>
    </row>
    <row r="25" spans="1:5" ht="20" customHeight="1" x14ac:dyDescent="0.2">
      <c r="A25" s="68"/>
      <c r="B25" s="35" t="s">
        <v>22</v>
      </c>
      <c r="C25" s="26"/>
      <c r="D25" s="37" t="str">
        <f>'Beoordelaar 5'!C7</f>
        <v>Score:</v>
      </c>
      <c r="E25" s="71"/>
    </row>
    <row r="26" spans="1:5" ht="20" customHeight="1" x14ac:dyDescent="0.2">
      <c r="A26" s="68"/>
      <c r="B26" s="35" t="s">
        <v>23</v>
      </c>
      <c r="C26" s="26"/>
      <c r="D26" s="37" t="str">
        <f>'Beoordelaar 6'!C7</f>
        <v>Score:</v>
      </c>
      <c r="E26" s="71"/>
    </row>
    <row r="27" spans="1:5" ht="20" customHeight="1" x14ac:dyDescent="0.2">
      <c r="A27" s="69"/>
      <c r="B27" s="35" t="s">
        <v>24</v>
      </c>
      <c r="C27" s="26"/>
      <c r="D27" s="37" t="str">
        <f>'Beoordelaar 7'!C7</f>
        <v>Score:</v>
      </c>
      <c r="E27" s="71"/>
    </row>
    <row r="28" spans="1:5" ht="20" customHeight="1" x14ac:dyDescent="0.2">
      <c r="A28" s="64" t="s">
        <v>10</v>
      </c>
      <c r="B28" s="65"/>
      <c r="C28" s="27"/>
      <c r="D28" s="34" t="s">
        <v>9</v>
      </c>
      <c r="E28" s="71"/>
    </row>
    <row r="29" spans="1:5" ht="20" customHeight="1" x14ac:dyDescent="0.2">
      <c r="A29" s="33"/>
      <c r="B29" s="32" t="s">
        <v>33</v>
      </c>
      <c r="C29" s="27"/>
      <c r="D29" s="31" t="str">
        <f>IF(D28="Onvoldoende","UITSLUITING",IF(D28="Matig","€ 0,-",IF(D28="Voldoende","€ 2.000",IF(D28="Goed","€ 5.000",IF(D28="Uitmuntend","€ 10.000"," ")))))</f>
        <v xml:space="preserve"> </v>
      </c>
      <c r="E29" s="72"/>
    </row>
    <row r="30" spans="1:5" ht="20" customHeight="1" x14ac:dyDescent="0.2">
      <c r="A30" s="67" t="str">
        <f>'Beoordelen open vragen'!A9</f>
        <v>6.1.4 Informatievoorziening</v>
      </c>
      <c r="B30" s="35" t="s">
        <v>0</v>
      </c>
      <c r="C30" s="26"/>
      <c r="D30" s="37" t="str">
        <f>'Beoordelaar 1'!C9</f>
        <v>Score:</v>
      </c>
      <c r="E30" s="70" t="s">
        <v>30</v>
      </c>
    </row>
    <row r="31" spans="1:5" ht="20" customHeight="1" x14ac:dyDescent="0.2">
      <c r="A31" s="68"/>
      <c r="B31" s="35" t="s">
        <v>1</v>
      </c>
      <c r="C31" s="26"/>
      <c r="D31" s="37" t="str">
        <f>'Beoordelaar 2'!C9</f>
        <v>Score:</v>
      </c>
      <c r="E31" s="71"/>
    </row>
    <row r="32" spans="1:5" ht="20" customHeight="1" x14ac:dyDescent="0.2">
      <c r="A32" s="68"/>
      <c r="B32" s="35" t="s">
        <v>2</v>
      </c>
      <c r="C32" s="26"/>
      <c r="D32" s="37" t="str">
        <f>'Beoordelaar 3'!C9</f>
        <v>Score:</v>
      </c>
      <c r="E32" s="71"/>
    </row>
    <row r="33" spans="1:5" ht="20" customHeight="1" x14ac:dyDescent="0.2">
      <c r="A33" s="68"/>
      <c r="B33" s="35" t="s">
        <v>21</v>
      </c>
      <c r="C33" s="26"/>
      <c r="D33" s="37" t="str">
        <f>'Beoordelaar 4'!C9</f>
        <v>Score:</v>
      </c>
      <c r="E33" s="71"/>
    </row>
    <row r="34" spans="1:5" ht="20" customHeight="1" x14ac:dyDescent="0.2">
      <c r="A34" s="68"/>
      <c r="B34" s="35" t="s">
        <v>22</v>
      </c>
      <c r="C34" s="26"/>
      <c r="D34" s="37" t="str">
        <f>'Beoordelaar 5'!C9</f>
        <v>Score:</v>
      </c>
      <c r="E34" s="71"/>
    </row>
    <row r="35" spans="1:5" ht="20" customHeight="1" x14ac:dyDescent="0.2">
      <c r="A35" s="68"/>
      <c r="B35" s="35" t="s">
        <v>23</v>
      </c>
      <c r="C35" s="26"/>
      <c r="D35" s="37" t="str">
        <f>'Beoordelaar 6'!C9</f>
        <v>Score:</v>
      </c>
      <c r="E35" s="71"/>
    </row>
    <row r="36" spans="1:5" ht="20" customHeight="1" x14ac:dyDescent="0.2">
      <c r="A36" s="69"/>
      <c r="B36" s="35" t="s">
        <v>24</v>
      </c>
      <c r="C36" s="26"/>
      <c r="D36" s="37" t="str">
        <f>'Beoordelaar 7'!C9</f>
        <v>Score:</v>
      </c>
      <c r="E36" s="71"/>
    </row>
    <row r="37" spans="1:5" ht="20" customHeight="1" x14ac:dyDescent="0.2">
      <c r="A37" s="64" t="s">
        <v>10</v>
      </c>
      <c r="B37" s="65"/>
      <c r="C37" s="27"/>
      <c r="D37" s="34" t="s">
        <v>9</v>
      </c>
      <c r="E37" s="71"/>
    </row>
    <row r="38" spans="1:5" ht="20" customHeight="1" x14ac:dyDescent="0.2">
      <c r="A38" s="33"/>
      <c r="B38" s="32" t="s">
        <v>34</v>
      </c>
      <c r="C38" s="27"/>
      <c r="D38" s="31" t="str">
        <f>IF(D37="Onvoldoende","UITSLUITING",IF(D37="Matig","€ 0,-",IF(D37="Voldoende","€ 2.000",IF(D37="Goed","€ 5.000",IF(D37="Uitmuntend","€ 10.000"," ")))))</f>
        <v xml:space="preserve"> </v>
      </c>
      <c r="E38" s="72"/>
    </row>
    <row r="39" spans="1:5" ht="20" customHeight="1" x14ac:dyDescent="0.2">
      <c r="A39" s="77" t="str">
        <f>'Beoordelen open vragen'!A11</f>
        <v>6.1.5	 Rapportagevorm</v>
      </c>
      <c r="B39" s="35" t="s">
        <v>0</v>
      </c>
      <c r="C39" s="26"/>
      <c r="D39" s="37" t="str">
        <f>'Beoordelaar 1'!C11</f>
        <v>Score:</v>
      </c>
      <c r="E39" s="70" t="s">
        <v>30</v>
      </c>
    </row>
    <row r="40" spans="1:5" ht="20" customHeight="1" x14ac:dyDescent="0.2">
      <c r="A40" s="77"/>
      <c r="B40" s="35" t="s">
        <v>1</v>
      </c>
      <c r="C40" s="26"/>
      <c r="D40" s="37" t="str">
        <f>'Beoordelaar 2'!C11</f>
        <v>Score:</v>
      </c>
      <c r="E40" s="71"/>
    </row>
    <row r="41" spans="1:5" ht="20.25" customHeight="1" x14ac:dyDescent="0.2">
      <c r="A41" s="77"/>
      <c r="B41" s="35" t="s">
        <v>2</v>
      </c>
      <c r="C41" s="26"/>
      <c r="D41" s="37" t="str">
        <f>'Beoordelaar 3'!C11</f>
        <v>Score:</v>
      </c>
      <c r="E41" s="71"/>
    </row>
    <row r="42" spans="1:5" ht="20.25" customHeight="1" x14ac:dyDescent="0.2">
      <c r="A42" s="77"/>
      <c r="B42" s="35" t="s">
        <v>21</v>
      </c>
      <c r="C42" s="26"/>
      <c r="D42" s="37" t="str">
        <f>'Beoordelaar 4'!C11</f>
        <v>Score:</v>
      </c>
      <c r="E42" s="71"/>
    </row>
    <row r="43" spans="1:5" ht="20.25" customHeight="1" x14ac:dyDescent="0.2">
      <c r="A43" s="77"/>
      <c r="B43" s="35" t="s">
        <v>22</v>
      </c>
      <c r="C43" s="26"/>
      <c r="D43" s="37" t="str">
        <f>'Beoordelaar 5'!C11</f>
        <v>Score:</v>
      </c>
      <c r="E43" s="71"/>
    </row>
    <row r="44" spans="1:5" ht="20.25" customHeight="1" x14ac:dyDescent="0.2">
      <c r="A44" s="77"/>
      <c r="B44" s="35" t="s">
        <v>23</v>
      </c>
      <c r="C44" s="26"/>
      <c r="D44" s="37" t="str">
        <f>'Beoordelaar 6'!C11</f>
        <v>Score:</v>
      </c>
      <c r="E44" s="71"/>
    </row>
    <row r="45" spans="1:5" ht="20.25" customHeight="1" x14ac:dyDescent="0.2">
      <c r="A45" s="78"/>
      <c r="B45" s="35" t="s">
        <v>24</v>
      </c>
      <c r="C45" s="26"/>
      <c r="D45" s="37" t="str">
        <f>'Beoordelaar 7'!C11</f>
        <v>Score:</v>
      </c>
      <c r="E45" s="71"/>
    </row>
    <row r="46" spans="1:5" ht="20" customHeight="1" x14ac:dyDescent="0.2">
      <c r="A46" s="64" t="s">
        <v>10</v>
      </c>
      <c r="B46" s="65"/>
      <c r="C46" s="27"/>
      <c r="D46" s="34" t="s">
        <v>9</v>
      </c>
      <c r="E46" s="71"/>
    </row>
    <row r="47" spans="1:5" ht="20" customHeight="1" x14ac:dyDescent="0.2">
      <c r="A47" s="33"/>
      <c r="B47" s="32" t="s">
        <v>35</v>
      </c>
      <c r="C47" s="27"/>
      <c r="D47" s="31" t="str">
        <f>IF(D46="Onvoldoende","UITSLUITING",IF(D46="Matig","€ 0,-",IF(D46="Voldoende","€ 2.000",IF(D46="Goed","€ 5.000",IF(D46="Uitmuntend","€ 10.000"," ")))))</f>
        <v xml:space="preserve"> </v>
      </c>
      <c r="E47" s="72"/>
    </row>
    <row r="48" spans="1:5" s="29" customFormat="1" ht="40" customHeight="1" x14ac:dyDescent="0.2">
      <c r="A48" s="66" t="s">
        <v>6</v>
      </c>
      <c r="B48" s="66"/>
      <c r="C48" s="28"/>
      <c r="D48" s="30" t="e">
        <f>D11+D20+D29+D38+D47</f>
        <v>#VALUE!</v>
      </c>
      <c r="E48" s="30"/>
    </row>
    <row r="50" spans="1:5" ht="40" customHeight="1" x14ac:dyDescent="0.2">
      <c r="A50" s="36" t="str">
        <f>'Beoordelen interview'!A1</f>
        <v>Beoordeling criterium Interview</v>
      </c>
      <c r="B50" s="36"/>
      <c r="C50" s="25"/>
      <c r="D50" s="73" t="str">
        <f>D2</f>
        <v>&lt;NAAM INSCHRIJVER&gt;</v>
      </c>
      <c r="E50" s="74"/>
    </row>
    <row r="51" spans="1:5" ht="20" customHeight="1" x14ac:dyDescent="0.2">
      <c r="A51" s="67" t="str">
        <f>'Beoordelen interview'!A3</f>
        <v>Vraag 1</v>
      </c>
      <c r="B51" s="35" t="s">
        <v>0</v>
      </c>
      <c r="C51" s="26"/>
      <c r="D51" s="37" t="str">
        <f>'Beoordelaar 1'!C16</f>
        <v>Score:</v>
      </c>
      <c r="E51" s="70" t="s">
        <v>30</v>
      </c>
    </row>
    <row r="52" spans="1:5" ht="20" customHeight="1" x14ac:dyDescent="0.2">
      <c r="A52" s="68"/>
      <c r="B52" s="35" t="s">
        <v>1</v>
      </c>
      <c r="C52" s="26"/>
      <c r="D52" s="37" t="str">
        <f>'Beoordelaar 2'!C16</f>
        <v>Score:</v>
      </c>
      <c r="E52" s="71"/>
    </row>
    <row r="53" spans="1:5" ht="20" customHeight="1" x14ac:dyDescent="0.2">
      <c r="A53" s="68"/>
      <c r="B53" s="35" t="s">
        <v>2</v>
      </c>
      <c r="C53" s="26"/>
      <c r="D53" s="37" t="str">
        <f>'Beoordelaar 3'!C16</f>
        <v>Score:</v>
      </c>
      <c r="E53" s="71"/>
    </row>
    <row r="54" spans="1:5" ht="20" customHeight="1" x14ac:dyDescent="0.2">
      <c r="A54" s="68"/>
      <c r="B54" s="35" t="s">
        <v>21</v>
      </c>
      <c r="C54" s="26"/>
      <c r="D54" s="37" t="str">
        <f>'Beoordelaar 4'!C16</f>
        <v>Score:</v>
      </c>
      <c r="E54" s="71"/>
    </row>
    <row r="55" spans="1:5" ht="20" customHeight="1" x14ac:dyDescent="0.2">
      <c r="A55" s="68"/>
      <c r="B55" s="35" t="s">
        <v>22</v>
      </c>
      <c r="C55" s="26"/>
      <c r="D55" s="37" t="str">
        <f>'Beoordelaar 5'!C16</f>
        <v>Score:</v>
      </c>
      <c r="E55" s="71"/>
    </row>
    <row r="56" spans="1:5" ht="20" customHeight="1" x14ac:dyDescent="0.2">
      <c r="A56" s="68"/>
      <c r="B56" s="35" t="s">
        <v>23</v>
      </c>
      <c r="C56" s="26"/>
      <c r="D56" s="37" t="str">
        <f>'Beoordelaar 6'!C16</f>
        <v>Score:</v>
      </c>
      <c r="E56" s="71"/>
    </row>
    <row r="57" spans="1:5" ht="20" customHeight="1" x14ac:dyDescent="0.2">
      <c r="A57" s="69"/>
      <c r="B57" s="35" t="s">
        <v>24</v>
      </c>
      <c r="C57" s="26"/>
      <c r="D57" s="37" t="str">
        <f>'Beoordelaar 7'!C16</f>
        <v>Score:</v>
      </c>
      <c r="E57" s="71"/>
    </row>
    <row r="58" spans="1:5" ht="20" customHeight="1" x14ac:dyDescent="0.2">
      <c r="A58" s="64" t="s">
        <v>10</v>
      </c>
      <c r="B58" s="65"/>
      <c r="C58" s="27"/>
      <c r="D58" s="34" t="s">
        <v>9</v>
      </c>
      <c r="E58" s="71"/>
    </row>
    <row r="59" spans="1:5" ht="20" customHeight="1" x14ac:dyDescent="0.2">
      <c r="A59" s="33"/>
      <c r="B59" s="32" t="s">
        <v>31</v>
      </c>
      <c r="C59" s="27"/>
      <c r="D59" s="31" t="str">
        <f>IF(D58="Onvoldoende","UITSLUITING",IF(D58="Matig","€ 0,-",IF(D58="Voldoende","€ 1.600",IF(D58="Goed","€ 4.000",IF(D58="Uitmuntend","€ 8.000"," ")))))</f>
        <v xml:space="preserve"> </v>
      </c>
      <c r="E59" s="72"/>
    </row>
    <row r="60" spans="1:5" ht="20" customHeight="1" x14ac:dyDescent="0.2">
      <c r="A60" s="67" t="str">
        <f>'Beoordelen interview'!A4</f>
        <v>Vraag 2</v>
      </c>
      <c r="B60" s="35" t="s">
        <v>0</v>
      </c>
      <c r="C60" s="26"/>
      <c r="D60" s="37" t="str">
        <f>'Beoordelaar 1'!C18</f>
        <v>Score:</v>
      </c>
      <c r="E60" s="70" t="s">
        <v>30</v>
      </c>
    </row>
    <row r="61" spans="1:5" ht="20" customHeight="1" x14ac:dyDescent="0.2">
      <c r="A61" s="68"/>
      <c r="B61" s="35" t="s">
        <v>1</v>
      </c>
      <c r="C61" s="26"/>
      <c r="D61" s="37" t="str">
        <f>'Beoordelaar 2'!C18</f>
        <v>Score:</v>
      </c>
      <c r="E61" s="71"/>
    </row>
    <row r="62" spans="1:5" ht="20" customHeight="1" x14ac:dyDescent="0.2">
      <c r="A62" s="68"/>
      <c r="B62" s="35" t="s">
        <v>2</v>
      </c>
      <c r="C62" s="26"/>
      <c r="D62" s="37" t="str">
        <f>'Beoordelaar 3'!C18</f>
        <v>Score:</v>
      </c>
      <c r="E62" s="71"/>
    </row>
    <row r="63" spans="1:5" ht="20" customHeight="1" x14ac:dyDescent="0.2">
      <c r="A63" s="68"/>
      <c r="B63" s="35" t="s">
        <v>21</v>
      </c>
      <c r="C63" s="26"/>
      <c r="D63" s="37" t="str">
        <f>'Beoordelaar 4'!C18</f>
        <v>Score:</v>
      </c>
      <c r="E63" s="71"/>
    </row>
    <row r="64" spans="1:5" ht="20" customHeight="1" x14ac:dyDescent="0.2">
      <c r="A64" s="68"/>
      <c r="B64" s="35" t="s">
        <v>22</v>
      </c>
      <c r="C64" s="26"/>
      <c r="D64" s="37" t="str">
        <f>'Beoordelaar 5'!C18</f>
        <v>Score:</v>
      </c>
      <c r="E64" s="71"/>
    </row>
    <row r="65" spans="1:5" ht="20" customHeight="1" x14ac:dyDescent="0.2">
      <c r="A65" s="68"/>
      <c r="B65" s="35" t="s">
        <v>23</v>
      </c>
      <c r="C65" s="26"/>
      <c r="D65" s="37" t="str">
        <f>'Beoordelaar 6'!C18</f>
        <v>Score:</v>
      </c>
      <c r="E65" s="71"/>
    </row>
    <row r="66" spans="1:5" ht="20" customHeight="1" x14ac:dyDescent="0.2">
      <c r="A66" s="69"/>
      <c r="B66" s="35" t="s">
        <v>24</v>
      </c>
      <c r="C66" s="26"/>
      <c r="D66" s="37" t="str">
        <f>'Beoordelaar 7'!C18</f>
        <v>Score:</v>
      </c>
      <c r="E66" s="71"/>
    </row>
    <row r="67" spans="1:5" ht="20" customHeight="1" x14ac:dyDescent="0.2">
      <c r="A67" s="64" t="s">
        <v>10</v>
      </c>
      <c r="B67" s="65"/>
      <c r="C67" s="27"/>
      <c r="D67" s="34" t="s">
        <v>9</v>
      </c>
      <c r="E67" s="71"/>
    </row>
    <row r="68" spans="1:5" ht="20" customHeight="1" x14ac:dyDescent="0.2">
      <c r="A68" s="33"/>
      <c r="B68" s="32" t="s">
        <v>32</v>
      </c>
      <c r="C68" s="27"/>
      <c r="D68" s="31" t="str">
        <f>IF(D67="Onvoldoende","UITSLUITING",IF(D67="Matig","€ 0,-",IF(D67="Voldoende","€ 1.600",IF(D67="Goed","€ 4.000",IF(D67="Uitmuntend","€ 8.000"," ")))))</f>
        <v xml:space="preserve"> </v>
      </c>
      <c r="E68" s="72"/>
    </row>
    <row r="69" spans="1:5" ht="20" customHeight="1" x14ac:dyDescent="0.2">
      <c r="A69" s="67" t="str">
        <f>'Beoordelen interview'!A5</f>
        <v>Vraag 3</v>
      </c>
      <c r="B69" s="35" t="s">
        <v>0</v>
      </c>
      <c r="C69" s="26"/>
      <c r="D69" s="37" t="str">
        <f>'Beoordelaar 1'!C20</f>
        <v>Score:</v>
      </c>
      <c r="E69" s="70" t="s">
        <v>30</v>
      </c>
    </row>
    <row r="70" spans="1:5" ht="20" customHeight="1" x14ac:dyDescent="0.2">
      <c r="A70" s="68"/>
      <c r="B70" s="35" t="s">
        <v>1</v>
      </c>
      <c r="C70" s="26"/>
      <c r="D70" s="37" t="str">
        <f>'Beoordelaar 2'!C20</f>
        <v>Score:</v>
      </c>
      <c r="E70" s="71"/>
    </row>
    <row r="71" spans="1:5" ht="20" customHeight="1" x14ac:dyDescent="0.2">
      <c r="A71" s="68"/>
      <c r="B71" s="35" t="s">
        <v>2</v>
      </c>
      <c r="C71" s="26"/>
      <c r="D71" s="37" t="str">
        <f>'Beoordelaar 3'!C20</f>
        <v>Score:</v>
      </c>
      <c r="E71" s="71"/>
    </row>
    <row r="72" spans="1:5" ht="20" customHeight="1" x14ac:dyDescent="0.2">
      <c r="A72" s="68"/>
      <c r="B72" s="35" t="s">
        <v>21</v>
      </c>
      <c r="C72" s="26"/>
      <c r="D72" s="37" t="str">
        <f>'Beoordelaar 4'!C20</f>
        <v>Score:</v>
      </c>
      <c r="E72" s="71"/>
    </row>
    <row r="73" spans="1:5" ht="20" customHeight="1" x14ac:dyDescent="0.2">
      <c r="A73" s="68"/>
      <c r="B73" s="35" t="s">
        <v>22</v>
      </c>
      <c r="C73" s="26"/>
      <c r="D73" s="37" t="str">
        <f>'Beoordelaar 5'!C20</f>
        <v>Score:</v>
      </c>
      <c r="E73" s="71"/>
    </row>
    <row r="74" spans="1:5" ht="20" customHeight="1" x14ac:dyDescent="0.2">
      <c r="A74" s="68"/>
      <c r="B74" s="35" t="s">
        <v>23</v>
      </c>
      <c r="C74" s="26"/>
      <c r="D74" s="37" t="str">
        <f>'Beoordelaar 6'!C20</f>
        <v>Score:</v>
      </c>
      <c r="E74" s="71"/>
    </row>
    <row r="75" spans="1:5" ht="20" customHeight="1" x14ac:dyDescent="0.2">
      <c r="A75" s="69"/>
      <c r="B75" s="35" t="s">
        <v>24</v>
      </c>
      <c r="C75" s="26"/>
      <c r="D75" s="37" t="str">
        <f>'Beoordelaar 7'!C20</f>
        <v>Score:</v>
      </c>
      <c r="E75" s="71"/>
    </row>
    <row r="76" spans="1:5" ht="20" customHeight="1" x14ac:dyDescent="0.2">
      <c r="A76" s="64" t="s">
        <v>10</v>
      </c>
      <c r="B76" s="65"/>
      <c r="C76" s="27"/>
      <c r="D76" s="34" t="s">
        <v>9</v>
      </c>
      <c r="E76" s="71"/>
    </row>
    <row r="77" spans="1:5" ht="20" customHeight="1" x14ac:dyDescent="0.2">
      <c r="A77" s="33"/>
      <c r="B77" s="32" t="s">
        <v>33</v>
      </c>
      <c r="C77" s="27"/>
      <c r="D77" s="31" t="str">
        <f>IF(D76="Onvoldoende","UITSLUITING",IF(D76="Matig","€ 0,-",IF(D76="Voldoende","€ 1.600",IF(D76="Goed","€ 4.000",IF(D76="Uitmuntend","€ 8.000"," ")))))</f>
        <v xml:space="preserve"> </v>
      </c>
      <c r="E77" s="72"/>
    </row>
    <row r="78" spans="1:5" ht="20" customHeight="1" x14ac:dyDescent="0.2">
      <c r="A78" s="67" t="str">
        <f>'Beoordelen interview'!A6</f>
        <v>Vraag 4</v>
      </c>
      <c r="B78" s="35" t="s">
        <v>0</v>
      </c>
      <c r="C78" s="26"/>
      <c r="D78" s="37" t="str">
        <f>'Beoordelaar 1'!C22</f>
        <v>Score:</v>
      </c>
      <c r="E78" s="70" t="s">
        <v>30</v>
      </c>
    </row>
    <row r="79" spans="1:5" ht="20" customHeight="1" x14ac:dyDescent="0.2">
      <c r="A79" s="68"/>
      <c r="B79" s="35" t="s">
        <v>1</v>
      </c>
      <c r="C79" s="26"/>
      <c r="D79" s="37" t="str">
        <f>'Beoordelaar 2'!C22</f>
        <v>Score:</v>
      </c>
      <c r="E79" s="71"/>
    </row>
    <row r="80" spans="1:5" ht="20" customHeight="1" x14ac:dyDescent="0.2">
      <c r="A80" s="68"/>
      <c r="B80" s="35" t="s">
        <v>2</v>
      </c>
      <c r="C80" s="26"/>
      <c r="D80" s="37" t="str">
        <f>'Beoordelaar 3'!C22</f>
        <v>Score:</v>
      </c>
      <c r="E80" s="71"/>
    </row>
    <row r="81" spans="1:5" ht="20" customHeight="1" x14ac:dyDescent="0.2">
      <c r="A81" s="68"/>
      <c r="B81" s="35" t="s">
        <v>21</v>
      </c>
      <c r="C81" s="26"/>
      <c r="D81" s="37" t="str">
        <f>'Beoordelaar 4'!C22</f>
        <v>Score:</v>
      </c>
      <c r="E81" s="71"/>
    </row>
    <row r="82" spans="1:5" ht="20" customHeight="1" x14ac:dyDescent="0.2">
      <c r="A82" s="68"/>
      <c r="B82" s="35" t="s">
        <v>22</v>
      </c>
      <c r="C82" s="26"/>
      <c r="D82" s="37" t="str">
        <f>'Beoordelaar 5'!C22</f>
        <v>Score:</v>
      </c>
      <c r="E82" s="71"/>
    </row>
    <row r="83" spans="1:5" ht="20" customHeight="1" x14ac:dyDescent="0.2">
      <c r="A83" s="68"/>
      <c r="B83" s="35" t="s">
        <v>23</v>
      </c>
      <c r="C83" s="26"/>
      <c r="D83" s="37" t="str">
        <f>'Beoordelaar 6'!C22</f>
        <v>Score:</v>
      </c>
      <c r="E83" s="71"/>
    </row>
    <row r="84" spans="1:5" ht="20" customHeight="1" x14ac:dyDescent="0.2">
      <c r="A84" s="69"/>
      <c r="B84" s="35" t="s">
        <v>24</v>
      </c>
      <c r="C84" s="26"/>
      <c r="D84" s="37" t="str">
        <f>'Beoordelaar 7'!C22</f>
        <v>Score:</v>
      </c>
      <c r="E84" s="71"/>
    </row>
    <row r="85" spans="1:5" ht="20" customHeight="1" x14ac:dyDescent="0.2">
      <c r="A85" s="64" t="s">
        <v>10</v>
      </c>
      <c r="B85" s="65"/>
      <c r="C85" s="27"/>
      <c r="D85" s="34" t="s">
        <v>9</v>
      </c>
      <c r="E85" s="71"/>
    </row>
    <row r="86" spans="1:5" ht="20" customHeight="1" x14ac:dyDescent="0.2">
      <c r="A86" s="33"/>
      <c r="B86" s="32" t="s">
        <v>34</v>
      </c>
      <c r="C86" s="27"/>
      <c r="D86" s="31" t="str">
        <f>IF(D85="Onvoldoende","UITSLUITING",IF(D85="Matig","€ 0,-",IF(D85="Voldoende","€ 1.600",IF(D85="Goed","€ 4.000",IF(D85="Uitmuntend","€ 8.000"," ")))))</f>
        <v xml:space="preserve"> </v>
      </c>
      <c r="E86" s="72"/>
    </row>
    <row r="87" spans="1:5" ht="20" customHeight="1" x14ac:dyDescent="0.2">
      <c r="A87" s="67" t="str">
        <f>'Beoordelen interview'!A7</f>
        <v>Vraag 5</v>
      </c>
      <c r="B87" s="35" t="s">
        <v>0</v>
      </c>
      <c r="C87" s="26"/>
      <c r="D87" s="37" t="str">
        <f>'Beoordelaar 1'!C24</f>
        <v>Score:</v>
      </c>
      <c r="E87" s="70" t="s">
        <v>30</v>
      </c>
    </row>
    <row r="88" spans="1:5" ht="20" customHeight="1" x14ac:dyDescent="0.2">
      <c r="A88" s="68"/>
      <c r="B88" s="35" t="s">
        <v>1</v>
      </c>
      <c r="C88" s="26"/>
      <c r="D88" s="37" t="str">
        <f>'Beoordelaar 2'!C24</f>
        <v>Score:</v>
      </c>
      <c r="E88" s="71"/>
    </row>
    <row r="89" spans="1:5" ht="20" customHeight="1" x14ac:dyDescent="0.2">
      <c r="A89" s="68"/>
      <c r="B89" s="35" t="s">
        <v>2</v>
      </c>
      <c r="C89" s="26"/>
      <c r="D89" s="37" t="str">
        <f>'Beoordelaar 3'!C24</f>
        <v>Score:</v>
      </c>
      <c r="E89" s="71"/>
    </row>
    <row r="90" spans="1:5" ht="20" customHeight="1" x14ac:dyDescent="0.2">
      <c r="A90" s="68"/>
      <c r="B90" s="35" t="s">
        <v>21</v>
      </c>
      <c r="C90" s="26"/>
      <c r="D90" s="37" t="str">
        <f>'Beoordelaar 4'!C24</f>
        <v>Score:</v>
      </c>
      <c r="E90" s="71"/>
    </row>
    <row r="91" spans="1:5" ht="20" customHeight="1" x14ac:dyDescent="0.2">
      <c r="A91" s="68"/>
      <c r="B91" s="35" t="s">
        <v>22</v>
      </c>
      <c r="C91" s="26"/>
      <c r="D91" s="37" t="str">
        <f>'Beoordelaar 5'!C24</f>
        <v>Score:</v>
      </c>
      <c r="E91" s="71"/>
    </row>
    <row r="92" spans="1:5" ht="20" customHeight="1" x14ac:dyDescent="0.2">
      <c r="A92" s="68"/>
      <c r="B92" s="35" t="s">
        <v>23</v>
      </c>
      <c r="C92" s="26"/>
      <c r="D92" s="37" t="str">
        <f>'Beoordelaar 6'!C24</f>
        <v>Score:</v>
      </c>
      <c r="E92" s="71"/>
    </row>
    <row r="93" spans="1:5" ht="20" customHeight="1" x14ac:dyDescent="0.2">
      <c r="A93" s="69"/>
      <c r="B93" s="35" t="s">
        <v>24</v>
      </c>
      <c r="C93" s="26"/>
      <c r="D93" s="37" t="str">
        <f>'Beoordelaar 7'!C24</f>
        <v>Score:</v>
      </c>
      <c r="E93" s="71"/>
    </row>
    <row r="94" spans="1:5" ht="20" customHeight="1" x14ac:dyDescent="0.2">
      <c r="A94" s="64" t="s">
        <v>10</v>
      </c>
      <c r="B94" s="65"/>
      <c r="C94" s="27"/>
      <c r="D94" s="34" t="s">
        <v>9</v>
      </c>
      <c r="E94" s="71"/>
    </row>
    <row r="95" spans="1:5" ht="20" customHeight="1" x14ac:dyDescent="0.2">
      <c r="A95" s="33"/>
      <c r="B95" s="32" t="s">
        <v>35</v>
      </c>
      <c r="C95" s="27"/>
      <c r="D95" s="31" t="str">
        <f>IF(D94="Onvoldoende","UITSLUITING",IF(D94="Matig","€ 0,-",IF(D94="Voldoende","€ 1.600",IF(D94="Goed","€ 4.000",IF(D94="Uitmuntend","€ 8.000"," ")))))</f>
        <v xml:space="preserve"> </v>
      </c>
      <c r="E95" s="72"/>
    </row>
    <row r="96" spans="1:5" s="29" customFormat="1" ht="40" customHeight="1" x14ac:dyDescent="0.2">
      <c r="A96" s="66" t="s">
        <v>36</v>
      </c>
      <c r="B96" s="66"/>
      <c r="C96" s="28"/>
      <c r="D96" s="30" t="e">
        <f>D59+D68+D77+D86+D95</f>
        <v>#VALUE!</v>
      </c>
      <c r="E96" s="30"/>
    </row>
  </sheetData>
  <sheetProtection algorithmName="SHA-512" hashValue="5rdWiU/7VXc9uqiKjdfVYG8KaOzFvB3VeHqcqWgdaOti3CS954LtpUtTYJBljxgXm+L8xwaC9jyq9Yg+qpuWlw==" saltValue="K/qSBaTaGUOgDoEY5eDYnw==" spinCount="100000" sheet="1" objects="1" scenarios="1"/>
  <mergeCells count="35">
    <mergeCell ref="A19:B19"/>
    <mergeCell ref="E39:E47"/>
    <mergeCell ref="A1:E1"/>
    <mergeCell ref="D2:E2"/>
    <mergeCell ref="E30:E38"/>
    <mergeCell ref="A39:A45"/>
    <mergeCell ref="E3:E11"/>
    <mergeCell ref="E12:E20"/>
    <mergeCell ref="E21:E29"/>
    <mergeCell ref="A3:A9"/>
    <mergeCell ref="A12:A18"/>
    <mergeCell ref="A21:A27"/>
    <mergeCell ref="A30:A36"/>
    <mergeCell ref="A10:B10"/>
    <mergeCell ref="A28:B28"/>
    <mergeCell ref="A46:B46"/>
    <mergeCell ref="E78:E86"/>
    <mergeCell ref="E69:E77"/>
    <mergeCell ref="D50:E50"/>
    <mergeCell ref="E51:E59"/>
    <mergeCell ref="E87:E95"/>
    <mergeCell ref="E60:E68"/>
    <mergeCell ref="A37:B37"/>
    <mergeCell ref="A96:B96"/>
    <mergeCell ref="A87:A93"/>
    <mergeCell ref="A51:A57"/>
    <mergeCell ref="A48:B48"/>
    <mergeCell ref="A78:A84"/>
    <mergeCell ref="A69:A75"/>
    <mergeCell ref="A76:B76"/>
    <mergeCell ref="A58:B58"/>
    <mergeCell ref="A94:B94"/>
    <mergeCell ref="A60:A66"/>
    <mergeCell ref="A67:B67"/>
    <mergeCell ref="A85:B85"/>
  </mergeCells>
  <dataValidations count="1">
    <dataValidation type="list" allowBlank="1" showInputMessage="1" showErrorMessage="1" sqref="D10 D19 D28 D37 D46 D58 D67 D94 D76 D85" xr:uid="{00000000-0002-0000-0800-000000000000}">
      <formula1>Score</formula1>
    </dataValidation>
  </dataValidations>
  <pageMargins left="0.7" right="0.7" top="0.75" bottom="0.75" header="0.3" footer="0.3"/>
  <pageSetup paperSize="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67205-0C06-2348-99C2-5A4B8D3EEDEC}">
  <dimension ref="A1:C19"/>
  <sheetViews>
    <sheetView showGridLines="0" workbookViewId="0">
      <selection activeCell="D9" sqref="D9"/>
    </sheetView>
  </sheetViews>
  <sheetFormatPr baseColWidth="10" defaultRowHeight="14" x14ac:dyDescent="0.2"/>
  <cols>
    <col min="1" max="1" width="64.6640625" style="48" customWidth="1"/>
    <col min="2" max="2" width="2.83203125" style="48" customWidth="1"/>
    <col min="3" max="3" width="24.5" style="48" customWidth="1"/>
    <col min="4" max="16384" width="10.83203125" style="48"/>
  </cols>
  <sheetData>
    <row r="1" spans="1:3" ht="30" customHeight="1" x14ac:dyDescent="0.2">
      <c r="A1" s="45" t="s">
        <v>44</v>
      </c>
      <c r="B1" s="46"/>
      <c r="C1" s="47"/>
    </row>
    <row r="2" spans="1:3" ht="30" customHeight="1" x14ac:dyDescent="0.2">
      <c r="A2" s="49" t="s">
        <v>45</v>
      </c>
      <c r="B2" s="46"/>
      <c r="C2" s="50" t="str">
        <f>'[1]Beoordelaar 1'!C1:D1</f>
        <v>Inschrijver 1</v>
      </c>
    </row>
    <row r="3" spans="1:3" s="53" customFormat="1" ht="30" customHeight="1" x14ac:dyDescent="0.2">
      <c r="A3" s="51" t="s">
        <v>46</v>
      </c>
      <c r="B3" s="46"/>
      <c r="C3" s="52" t="e">
        <f>Consensus!D48</f>
        <v>#VALUE!</v>
      </c>
    </row>
    <row r="4" spans="1:3" s="53" customFormat="1" ht="30" customHeight="1" x14ac:dyDescent="0.2">
      <c r="A4" s="51" t="s">
        <v>47</v>
      </c>
      <c r="B4" s="46"/>
      <c r="C4" s="54" t="e">
        <f>Consensus!D96</f>
        <v>#VALUE!</v>
      </c>
    </row>
    <row r="5" spans="1:3" ht="30" customHeight="1" x14ac:dyDescent="0.2">
      <c r="A5" s="55" t="s">
        <v>48</v>
      </c>
      <c r="B5" s="46"/>
      <c r="C5" s="56" t="e">
        <f>C3+C4</f>
        <v>#VALUE!</v>
      </c>
    </row>
    <row r="7" spans="1:3" ht="30" customHeight="1" x14ac:dyDescent="0.2">
      <c r="A7" s="57" t="s">
        <v>49</v>
      </c>
      <c r="B7" s="46"/>
      <c r="C7" s="58">
        <v>0</v>
      </c>
    </row>
    <row r="9" spans="1:3" ht="30" customHeight="1" x14ac:dyDescent="0.2">
      <c r="A9" s="59" t="s">
        <v>50</v>
      </c>
      <c r="B9" s="46"/>
      <c r="C9" s="60" t="e">
        <f>C7-C5</f>
        <v>#VALUE!</v>
      </c>
    </row>
    <row r="16" spans="1:3" x14ac:dyDescent="0.2">
      <c r="C16" s="61"/>
    </row>
    <row r="17" spans="3:3" x14ac:dyDescent="0.2">
      <c r="C17" s="61"/>
    </row>
    <row r="18" spans="3:3" x14ac:dyDescent="0.2">
      <c r="C18" s="61"/>
    </row>
    <row r="19" spans="3:3" x14ac:dyDescent="0.2">
      <c r="C19" s="61"/>
    </row>
  </sheetData>
  <sheetProtection algorithmName="SHA-512" hashValue="gwfDROLsrU0YBTx5rb62/EXpjTQiugqVjMRJhBC4+PZVZdHJmyZJ5C2Cq59yF9rpb6smnUWBaAU7p+S24xXL2g==" saltValue="I7E7iC0fBl+2D7L2ywkGi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11</vt:i4>
      </vt:variant>
      <vt:variant>
        <vt:lpstr>Benoemde bereiken</vt:lpstr>
      </vt:variant>
      <vt:variant>
        <vt:i4>2</vt:i4>
      </vt:variant>
    </vt:vector>
  </HeadingPairs>
  <TitlesOfParts>
    <vt:vector size="13" baseType="lpstr">
      <vt:lpstr>Beoordelen open vragen</vt:lpstr>
      <vt:lpstr>Beoordelen interview</vt:lpstr>
      <vt:lpstr>Beoordelaar 1</vt:lpstr>
      <vt:lpstr>Beoordelaar 2</vt:lpstr>
      <vt:lpstr>Beoordelaar 3</vt:lpstr>
      <vt:lpstr>Beoordelaar 4</vt:lpstr>
      <vt:lpstr>Beoordelaar 5</vt:lpstr>
      <vt:lpstr>Beoordelaar 6</vt:lpstr>
      <vt:lpstr>Beoordelaar 7</vt:lpstr>
      <vt:lpstr>Consensus</vt:lpstr>
      <vt:lpstr>Eindscores</vt:lpstr>
      <vt:lpstr>'Beoordelen open vragen'!OLE_LINK2</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
  <dcterms:created xsi:type="dcterms:W3CDTF">2006-09-16T00:00:00Z</dcterms:created>
  <dcterms:modified xsi:type="dcterms:W3CDTF">2022-09-05T08:54:28Z</dcterms:modified>
  <cp:category/>
</cp:coreProperties>
</file>