
<file path=[Content_Types].xml><?xml version="1.0" encoding="utf-8"?>
<Types xmlns="http://schemas.openxmlformats.org/package/2006/content-types">
  <Default Extension="bin" ContentType="application/vnd.openxmlformats-officedocument.spreadsheetml.printerSettings"/>
  <Default Extension="jfif"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ingenionnl.sharepoint.com/sites/SP-Projecten/Shared Documents/KOE/EA IT-Hardware (2022)/Gepubliceerd/"/>
    </mc:Choice>
  </mc:AlternateContent>
  <xr:revisionPtr revIDLastSave="0" documentId="8_{04C563C1-9632-429E-9BCE-27C65E72368A}" xr6:coauthVersionLast="47" xr6:coauthVersionMax="47" xr10:uidLastSave="{00000000-0000-0000-0000-000000000000}"/>
  <bookViews>
    <workbookView xWindow="-28920" yWindow="-120" windowWidth="29040" windowHeight="15720" xr2:uid="{5388CAA8-65CB-4AAB-BEFF-7D99F3197186}"/>
  </bookViews>
  <sheets>
    <sheet name="Toelichting" sheetId="2" r:id="rId1"/>
    <sheet name="Prijzenblad P1 KOE" sheetId="6" r:id="rId2"/>
    <sheet name="Prijzenblad P2 OPOA"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7" l="1"/>
  <c r="I12" i="7" s="1"/>
  <c r="H12" i="6"/>
  <c r="I12" i="6" s="1"/>
  <c r="H6" i="7"/>
  <c r="I6" i="7" s="1"/>
  <c r="H9" i="7"/>
  <c r="I9" i="7" s="1"/>
  <c r="H5" i="7"/>
  <c r="I5" i="7" s="1"/>
  <c r="H4" i="7"/>
  <c r="I4" i="7" s="1"/>
  <c r="H6" i="6"/>
  <c r="I6" i="6" s="1"/>
  <c r="H5" i="6"/>
  <c r="I5" i="6" s="1"/>
  <c r="H4" i="6"/>
  <c r="I4" i="6" s="1"/>
  <c r="H9" i="6"/>
  <c r="I9" i="6" s="1"/>
  <c r="G14" i="7" l="1"/>
  <c r="G14" i="6"/>
</calcChain>
</file>

<file path=xl/sharedStrings.xml><?xml version="1.0" encoding="utf-8"?>
<sst xmlns="http://schemas.openxmlformats.org/spreadsheetml/2006/main" count="94" uniqueCount="41">
  <si>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</si>
  <si>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</si>
  <si>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</si>
  <si>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</si>
  <si>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</si>
  <si>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Invulcellen Opslagpercentage en Kortingspercentage</t>
  </si>
  <si>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</si>
  <si>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Invulcellen Inkoopprijzen</t>
  </si>
  <si>
    <t>Device</t>
  </si>
  <si>
    <t>Laptop 1</t>
  </si>
  <si>
    <t>Laptop 2</t>
  </si>
  <si>
    <t>Chromebook</t>
  </si>
  <si>
    <t>iPad</t>
  </si>
  <si>
    <t>aantal</t>
  </si>
  <si>
    <t>Apple-device</t>
  </si>
  <si>
    <t>Merk</t>
  </si>
  <si>
    <t>Type</t>
  </si>
  <si>
    <t>Inkoopprijs</t>
  </si>
  <si>
    <t>Prijs per stuk</t>
  </si>
  <si>
    <t>Apple</t>
  </si>
  <si>
    <t>iPad 2021</t>
  </si>
  <si>
    <t>Kortings-percentage</t>
  </si>
  <si>
    <t>Opslag-percentage</t>
  </si>
  <si>
    <t>Te beoordelen totaalprijs</t>
  </si>
  <si>
    <t>aantal*</t>
  </si>
  <si>
    <t>Invulcellen merk en type</t>
  </si>
  <si>
    <t xml:space="preserve">Artikelnummer bij Inschrijver </t>
  </si>
  <si>
    <t>Prijzenblad Perceel 1: KOE</t>
  </si>
  <si>
    <t>Prijzenblad Perceel 2: OPOA</t>
  </si>
  <si>
    <t xml:space="preserve">Per Perceel dienen de groene cellen te worden ingevuld. Alleen een bedrag (in cijfers) mag worden ingevuld. Een negatief bedrag is niet toegestaan. De opgegeven prijzen dienen reëel en waar te maken zijn. Prijzen zijn exclusief btw.
</t>
  </si>
  <si>
    <t xml:space="preserve">Per Perceel dienen de groene cellen te worden ingevuld. Alleen een percentage (in cijfers) mag worden ingevuld. Een negatief percentage is niet toegestaan. De opgegeven percentages dienen reëel en waar te maken zijn. Het Opslagpercentage en Kortingspercentage kennen maximaal één (1) cijfer achter de komma.
</t>
  </si>
  <si>
    <t xml:space="preserve">Per Perceel dienen de licht roze cellen  te worden ingevuld. De informatie dient volledig en ondubbelzinnig te zijn, zodat een ieder eenvoudig kan herleiden welk merk en type de Inschrijver bedoeld met het opgegeven merk en type.
</t>
  </si>
  <si>
    <t xml:space="preserve">Uitsluitend de roze en groen gekleurde cellen onderaan de werkbladen dienen te worden ingevuld. Aan de hand van formules wordt onderin ieder werkblad de totaalprijs zichtbaar. Deze totaalprijzen wordt gebruikt voor de beoordeling op prijs.
</t>
  </si>
  <si>
    <r>
      <t>Onderaan ieder tabblad "Prijzenblad P</t>
    </r>
    <r>
      <rPr>
        <sz val="11"/>
        <color rgb="FFFF0000"/>
        <rFont val="Calibri Light"/>
        <family val="2"/>
      </rPr>
      <t>X XXX</t>
    </r>
    <r>
      <rPr>
        <sz val="11"/>
        <color theme="1"/>
        <rFont val="Calibri Light"/>
        <family val="2"/>
      </rPr>
      <t xml:space="preserve">" staan enkele voetnoten vermeld. Deze verschaffen de Inschrijver extra informatie over de op te geven prijzen. Elke Inschrijver wordt geadviseerd hier grondig kennis van te nemen.
</t>
    </r>
  </si>
  <si>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</si>
  <si>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Optieneel</t>
  </si>
  <si>
    <t>Optioneel**</t>
  </si>
  <si>
    <t xml:space="preserve">*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Bij zowel chromebooks als iPads zijn fictieve aantallen opgenomen. Op het moment is de omvang van de behoefte aan deze Devices nog niet bekend. </t>
  </si>
  <si>
    <t>Sleeve t.b.v. laptop met extra vak met rits op voorkant van de sleeve.</t>
  </si>
  <si>
    <t>** De sleeves zijn een wens van de Aanbestedende Dienst, het is nog niet zeker of deze zullen worden afgenomen. De prijs van de sleeves is niet opgenomen in de te beoordelen totaalprijs.</t>
  </si>
  <si>
    <t xml:space="preserve">Adviesprijs (Apple.com)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</si>
</sst>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9" x14ac:knownFonts="1">
    <font>
      <sz val="11"/>
      <color theme="1"/>
      <name val="Calibri Light"/>
      <family val="2"/>
    </font>
    <font>
      <sz val="11"/>
      <color theme="1"/>
      <name val="Calibri Light"/>
      <family val="2"/>
    </font>
    <font>
      <sz val="8"/>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22"/>
      <color theme="1"/>
      <name val="Calibri"/>
      <family val="2"/>
    </font>
    <font>
      <sz val="11"/>
      <name val="Calibri"/>
      <family val="2"/>
    </font>
    <font>
      <b/>
      <sz val="16"/>
      <name val="Calibri"/>
      <family val="2"/>
    </font>
    <font>
      <b/>
      <sz val="18"/>
      <name val="Calibri"/>
      <family val="2"/>
    </font>
    <font>
      <sz val="11"/>
      <color rgb="FFFF0000"/>
      <name val="Calibri Light"/>
      <family val="2"/>
    </font>
    <font>
      <sz val="11"/>
      <color rgb="FFFF0000"/>
      <name val="Calibri"/>
      <family val="2"/>
    </font>
  </fonts>
  <fills count="7">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rgb="FFFFEFFF"/>
        <bgColor indexed="64"/>
      </patternFill>
    </fill>
    <fill>
      <patternFill patternType="solid">
        <fgColor theme="6"/>
        <bgColor indexed="64"/>
      </patternFill>
    </fill>
    <fill>
      <patternFill patternType="solid">
        <fgColor rgb="FF00D27D"/>
        <bgColor indexed="64"/>
      </patternFill>
    </fill>
  </fills>
  <borders count="5">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0" fillId="0" borderId="0" xfId="0" applyAlignment="1">
      <alignment horizontal="right"/>
    </xf>
    <xf numFmtId="0" fontId="3" fillId="0" borderId="0" xfId="0" applyFont="1" applyAlignment="1">
      <alignment horizontal="right"/>
    </xf>
    <xf numFmtId="0" fontId="0" fillId="0" borderId="0" xfId="0" applyBorder="1" applyAlignment="1">
      <alignment horizontal="right"/>
    </xf>
    <xf numFmtId="0" fontId="0" fillId="0" borderId="0" xfId="0" applyBorder="1" applyAlignment="1">
      <alignment horizontal="center" vertical="center"/>
    </xf>
    <xf numFmtId="0" fontId="3" fillId="0" borderId="0" xfId="0" applyFont="1" applyBorder="1" applyAlignment="1">
      <alignment horizontal="right" vertical="center"/>
    </xf>
    <xf numFmtId="0" fontId="8" fillId="0" borderId="0" xfId="0" applyFont="1"/>
    <xf numFmtId="0" fontId="9" fillId="5" borderId="1" xfId="0" applyFont="1" applyFill="1" applyBorder="1"/>
    <xf numFmtId="0" fontId="5" fillId="0" borderId="1" xfId="0" applyFont="1" applyFill="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5" fillId="0" borderId="1" xfId="1" applyFont="1" applyFill="1" applyBorder="1" applyAlignment="1" applyProtection="1">
      <alignment vertical="center" wrapText="1"/>
      <protection locked="0"/>
    </xf>
    <xf numFmtId="164" fontId="5" fillId="2" borderId="1" xfId="1" applyNumberFormat="1" applyFont="1" applyFill="1" applyBorder="1" applyAlignment="1" applyProtection="1">
      <alignment horizontal="left" vertical="center"/>
      <protection locked="0"/>
    </xf>
    <xf numFmtId="44" fontId="5" fillId="4" borderId="1" xfId="1" applyFont="1" applyFill="1" applyBorder="1" applyAlignment="1" applyProtection="1">
      <alignment vertical="center" wrapText="1"/>
      <protection locked="0"/>
    </xf>
    <xf numFmtId="0" fontId="10" fillId="0" borderId="0" xfId="0" applyFont="1"/>
    <xf numFmtId="0" fontId="10" fillId="0" borderId="0" xfId="0" applyFont="1" applyAlignment="1">
      <alignment wrapText="1"/>
    </xf>
    <xf numFmtId="44" fontId="10" fillId="0" borderId="0" xfId="1" applyFont="1"/>
    <xf numFmtId="44" fontId="10" fillId="0" borderId="0" xfId="0" applyNumberFormat="1" applyFont="1"/>
    <xf numFmtId="0" fontId="10" fillId="3" borderId="0" xfId="0" applyFont="1" applyFill="1" applyAlignment="1">
      <alignment vertical="center"/>
    </xf>
    <xf numFmtId="0" fontId="12" fillId="3" borderId="0" xfId="0" applyFont="1" applyFill="1" applyAlignment="1">
      <alignment horizontal="right" vertical="center"/>
    </xf>
    <xf numFmtId="44" fontId="10" fillId="2" borderId="0" xfId="1" applyFont="1" applyFill="1"/>
    <xf numFmtId="44" fontId="10" fillId="0" borderId="0" xfId="0" applyNumberFormat="1" applyFont="1" applyFill="1"/>
    <xf numFmtId="0" fontId="10" fillId="0" borderId="0" xfId="0" applyFont="1" applyFill="1"/>
    <xf numFmtId="0" fontId="10" fillId="4" borderId="2" xfId="0" applyFont="1" applyFill="1" applyBorder="1"/>
    <xf numFmtId="0" fontId="10" fillId="4" borderId="3" xfId="0" applyFont="1" applyFill="1" applyBorder="1"/>
    <xf numFmtId="9" fontId="10" fillId="6" borderId="0" xfId="2" applyFont="1" applyFill="1"/>
    <xf numFmtId="44" fontId="5" fillId="6" borderId="1" xfId="1" applyFont="1" applyFill="1" applyBorder="1" applyAlignment="1" applyProtection="1">
      <alignment vertical="center" wrapText="1"/>
      <protection locked="0"/>
    </xf>
    <xf numFmtId="0" fontId="13" fillId="0" borderId="0" xfId="0" applyFont="1"/>
    <xf numFmtId="0" fontId="14" fillId="3" borderId="0" xfId="0" applyFont="1" applyFill="1" applyAlignment="1">
      <alignment vertical="center"/>
    </xf>
    <xf numFmtId="0" fontId="15" fillId="3" borderId="0" xfId="0" applyFont="1" applyFill="1" applyAlignment="1">
      <alignment horizontal="right" vertical="center"/>
    </xf>
    <xf numFmtId="9" fontId="10" fillId="0" borderId="0" xfId="0" applyNumberFormat="1" applyFont="1"/>
    <xf numFmtId="0" fontId="10" fillId="4" borderId="0" xfId="0" applyFont="1" applyFill="1" applyBorder="1"/>
    <xf numFmtId="0" fontId="18" fillId="0" borderId="0" xfId="0" applyFont="1"/>
    <xf numFmtId="0" fontId="18" fillId="0" borderId="0" xfId="0" applyFont="1" applyAlignment="1">
      <alignment wrapText="1"/>
    </xf>
    <xf numFmtId="0" fontId="18" fillId="0" borderId="0" xfId="0" applyFont="1" applyAlignment="1">
      <alignment vertical="center"/>
    </xf>
    <xf numFmtId="0" fontId="18" fillId="4" borderId="2" xfId="0" applyFont="1" applyFill="1" applyBorder="1" applyAlignment="1">
      <alignment vertical="center"/>
    </xf>
    <xf numFmtId="0" fontId="18" fillId="4" borderId="3" xfId="0" applyFont="1" applyFill="1" applyBorder="1" applyAlignment="1">
      <alignment vertical="center"/>
    </xf>
    <xf numFmtId="44" fontId="18" fillId="2" borderId="0" xfId="1" applyFont="1" applyFill="1" applyAlignment="1">
      <alignment vertical="center"/>
    </xf>
    <xf numFmtId="9" fontId="18" fillId="6" borderId="0" xfId="2" applyFont="1" applyFill="1" applyAlignment="1">
      <alignment vertical="center"/>
    </xf>
    <xf numFmtId="44" fontId="18" fillId="0" borderId="0" xfId="0" applyNumberFormat="1" applyFont="1" applyFill="1" applyAlignment="1">
      <alignment vertical="center"/>
    </xf>
    <xf numFmtId="44" fontId="18" fillId="0" borderId="0" xfId="0" applyNumberFormat="1" applyFont="1" applyAlignment="1">
      <alignment vertical="center"/>
    </xf>
    <xf numFmtId="0" fontId="10" fillId="4" borderId="4" xfId="0" applyFont="1" applyFill="1" applyBorder="1"/>
    <xf numFmtId="0" fontId="10" fillId="4" borderId="4" xfId="0" applyFont="1" applyFill="1" applyBorder="1" applyAlignment="1">
      <alignment vertical="center"/>
    </xf>
    <xf numFmtId="44" fontId="11" fillId="3" borderId="0" xfId="0" applyNumberFormat="1" applyFont="1" applyFill="1" applyAlignment="1">
      <alignment horizontal="center" vertical="center"/>
    </xf>
    <xf numFmtId="0" fontId="11" fillId="3" borderId="0" xfId="0" applyFont="1" applyFill="1" applyAlignment="1">
      <alignment horizontal="center" vertical="center"/>
    </xf>
    <xf numFmtId="0" fontId="10" fillId="0" borderId="0" xfId="0" applyFont="1" applyAlignment="1">
      <alignment horizontal="left" wrapText="1"/>
    </xf>
    <xf numFmtId="44" fontId="16" fillId="3" borderId="0" xfId="0" applyNumberFormat="1" applyFont="1" applyFill="1" applyAlignment="1">
      <alignment horizontal="center" vertical="center"/>
    </xf>
    <xf numFmtId="0" fontId="16" fillId="3" borderId="0" xfId="0" applyFont="1" applyFill="1" applyAlignment="1">
      <alignment horizontal="center" vertical="center"/>
    </xf>
  </cellXfs>
  <cellStyles count="3">
    <cellStyle name="Procent" xfId="2" builtinId="5"/>
    <cellStyle name="Standaard" xfId="0" builtinId="0"/>
    <cellStyle name="Valuta" xfId="1" builtinId="4"/>
  </cellStyles>
  <dxfs count="66">
    <dxf>
      <font>
        <strike val="0"/>
        <outline val="0"/>
        <shadow val="0"/>
        <u val="none"/>
        <vertAlign val="baseline"/>
        <sz val="11"/>
        <color rgb="FFFF0000"/>
        <name val="Calibri"/>
        <family val="2"/>
        <scheme val="none"/>
      </font>
      <numFmt numFmtId="34" formatCode="_ &quot;€&quot;\ * #,##0.00_ ;_ &quot;€&quot;\ * \-#,##0.00_ ;_ &quot;€&quot;\ * &quot;-&quot;??_ ;_ @_ "/>
      <alignment horizontal="general" vertical="center" textRotation="0" wrapText="0" indent="0" justifyLastLine="0" shrinkToFit="0" readingOrder="0"/>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theme="4"/>
        </left>
        <right/>
        <top/>
        <bottom/>
      </border>
    </dxf>
    <dxf>
      <font>
        <strike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theme="4"/>
        </left>
        <right/>
        <top/>
        <bottom/>
      </border>
    </dxf>
    <dxf>
      <font>
        <strike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right style="thin">
          <color theme="4"/>
        </right>
        <top/>
        <bottom/>
      </border>
    </dxf>
    <dxf>
      <font>
        <strike val="0"/>
        <outline val="0"/>
        <shadow val="0"/>
        <u val="none"/>
        <vertAlign val="baseline"/>
        <sz val="11"/>
        <color rgb="FFFF0000"/>
        <name val="Calibri"/>
        <family val="2"/>
        <scheme val="none"/>
      </font>
      <alignment horizontal="general" vertical="center" textRotation="0" wrapText="0" indent="0" justifyLastLine="0" shrinkToFit="0" readingOrder="0"/>
    </dxf>
    <dxf>
      <font>
        <strike val="0"/>
        <outline val="0"/>
        <shadow val="0"/>
        <u val="none"/>
        <vertAlign val="baseline"/>
        <sz val="11"/>
        <color rgb="FFFF0000"/>
        <name val="Calibri"/>
        <family val="2"/>
        <scheme val="none"/>
      </font>
      <alignment horizontal="general" vertical="bottom" textRotation="0" wrapText="1" indent="0" justifyLastLine="0" shrinkToFit="0" readingOrder="0"/>
    </dxf>
    <dxf>
      <font>
        <strike val="0"/>
        <outline val="0"/>
        <shadow val="0"/>
        <u val="none"/>
        <vertAlign val="baseline"/>
        <sz val="11"/>
        <color rgb="FFFF0000"/>
        <name val="Calibri"/>
        <family val="2"/>
        <scheme val="none"/>
      </font>
    </dxf>
    <dxf>
      <font>
        <b val="0"/>
        <i val="0"/>
        <strike val="0"/>
        <condense val="0"/>
        <extend val="0"/>
        <outline val="0"/>
        <shadow val="0"/>
        <u val="none"/>
        <vertAlign val="baseline"/>
        <sz val="11"/>
        <color rgb="FFFF0000"/>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patternType="solid">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style="thin">
          <color theme="4"/>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right style="thin">
          <color theme="4"/>
        </right>
        <top/>
        <bottom/>
        <vertical style="thin">
          <color theme="4"/>
        </vertical>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numFmt numFmtId="34" formatCode="_ &quot;€&quot;\ * #,##0.00_ ;_ &quot;€&quot;\ * \-#,##0.00_ ;_ &quot;€&quot;\ * &quot;-&quot;??_ ;_ @_ "/>
      <alignment horizontal="general" vertical="center" textRotation="0" wrapText="0" indent="0" justifyLastLine="0" shrinkToFit="0" readingOrder="0"/>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auto="1"/>
        </left>
        <right/>
        <top/>
        <bottom/>
      </border>
    </dxf>
    <dxf>
      <font>
        <strike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right style="thin">
          <color auto="1"/>
        </right>
        <top/>
        <bottom/>
      </border>
    </dxf>
    <dxf>
      <font>
        <strike val="0"/>
        <outline val="0"/>
        <shadow val="0"/>
        <u val="none"/>
        <vertAlign val="baseline"/>
        <sz val="11"/>
        <color rgb="FFFF0000"/>
        <name val="Calibri"/>
        <family val="2"/>
        <scheme val="none"/>
      </font>
      <alignment horizontal="general" vertical="center" textRotation="0" wrapText="0" indent="0" justifyLastLine="0" shrinkToFit="0" readingOrder="0"/>
    </dxf>
    <dxf>
      <font>
        <strike val="0"/>
        <outline val="0"/>
        <shadow val="0"/>
        <u val="none"/>
        <vertAlign val="baseline"/>
        <color rgb="FFFF0000"/>
        <name val="Calibri"/>
        <family val="2"/>
        <scheme val="none"/>
      </font>
      <alignment horizontal="general" vertical="bottom" textRotation="0" wrapText="1" indent="0" justifyLastLine="0" shrinkToFit="0" readingOrder="0"/>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patternType="solid">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auto="1"/>
        </left>
        <right style="thin">
          <color auto="1"/>
        </right>
        <top/>
        <bottom/>
        <vertical/>
        <horizontal/>
      </border>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auto="1"/>
        </left>
        <right style="thin">
          <color auto="1"/>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right style="thin">
          <color theme="4"/>
        </right>
        <top/>
        <bottom/>
        <vertical style="thin">
          <color theme="4"/>
        </vertical>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s>
  <tableStyles count="0" defaultTableStyle="TableStyleMedium2" defaultPivotStyle="PivotStyleLight16"/>
  <colors>
    <mruColors>
      <color rgb="FF00D27D"/>
      <color rgb="FF00FF99"/>
      <color rgb="FFFFEFFF"/>
      <color rgb="FFCDFFEB"/>
      <color rgb="FFCDFFEC"/>
      <color rgb="FFFFCCFF"/>
      <color rgb="FFA7FFDB"/>
      <color rgb="FFEFFFF9"/>
      <color rgb="FFCE18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fif"/></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133350</xdr:rowOff>
    </xdr:from>
    <xdr:to>
      <xdr:col>0</xdr:col>
      <xdr:colOff>1412369</xdr:colOff>
      <xdr:row>0</xdr:row>
      <xdr:rowOff>1017272</xdr:rowOff>
    </xdr:to>
    <xdr:pic>
      <xdr:nvPicPr>
        <xdr:cNvPr id="4" name="Afbeelding 3">
          <a:extLst>
            <a:ext uri="{FF2B5EF4-FFF2-40B4-BE49-F238E27FC236}">
              <a16:creationId xmlns:a16="http://schemas.microsoft.com/office/drawing/2014/main" id="{0B5902E0-DEFA-0782-2894-8D3765AA3A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133350"/>
          <a:ext cx="999619" cy="8870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752475</xdr:colOff>
      <xdr:row>0</xdr:row>
      <xdr:rowOff>123825</xdr:rowOff>
    </xdr:from>
    <xdr:to>
      <xdr:col>0</xdr:col>
      <xdr:colOff>1771650</xdr:colOff>
      <xdr:row>1</xdr:row>
      <xdr:rowOff>85725</xdr:rowOff>
    </xdr:to>
    <xdr:pic>
      <xdr:nvPicPr>
        <xdr:cNvPr id="4" name="Afbeelding 3">
          <a:extLst>
            <a:ext uri="{FF2B5EF4-FFF2-40B4-BE49-F238E27FC236}">
              <a16:creationId xmlns:a16="http://schemas.microsoft.com/office/drawing/2014/main" id="{89250748-F115-4F9D-4EB8-95D0DA93E1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2475" y="123825"/>
          <a:ext cx="1016000" cy="1016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9B6CEB-2429-439C-ADF8-4AA9154AC989}" name="Tabel1" displayName="Tabel1" ref="A3:I6" totalsRowShown="0" headerRowDxfId="65" dataDxfId="64">
  <tableColumns count="9">
    <tableColumn id="1" xr3:uid="{CA9877E8-F2B7-46BF-AA1A-A74ECF8A1F9F}" name="Device" dataDxfId="63"/>
    <tableColumn id="2" xr3:uid="{810A8D8E-BA35-4C96-B7D9-5232B94181F2}" name="aantal*" dataDxfId="62"/>
    <tableColumn id="3" xr3:uid="{2E7EAC66-C4CF-4E52-9FEB-B5DAB6C72F25}" name="Merk" dataDxfId="61"/>
    <tableColumn id="4" xr3:uid="{291BE832-5904-441F-91C4-94EC668DC9E1}" name="Type" dataDxfId="60"/>
    <tableColumn id="10" xr3:uid="{BA4210FD-C123-4CA9-A88A-AF521AF05FF7}" name="Artikelnummer bij Inschrijver " dataDxfId="59"/>
    <tableColumn id="5" xr3:uid="{5B07AFD7-5839-4A5A-AD00-BB71F415B915}" name="Inkoopprijs" dataDxfId="58" dataCellStyle="Valuta"/>
    <tableColumn id="6" xr3:uid="{E8FB5E9C-515D-45BB-919B-59AFA71A801F}" name="Opslag-percentage" dataDxfId="57" dataCellStyle="Procent"/>
    <tableColumn id="7" xr3:uid="{42551495-40C4-4CB7-8EAA-B9C280294AB8}" name="Prijs per stuk" dataDxfId="56">
      <calculatedColumnFormula>F4+(G4*F4)</calculatedColumnFormula>
    </tableColumn>
    <tableColumn id="8" xr3:uid="{5FC7099D-2B77-46E6-A1B6-73472F377DF9}" name="Totaal" dataDxfId="55">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3C45D4-3189-46F1-AC1C-44F03200895A}" name="Tabel2" displayName="Tabel2" ref="A8:I9" totalsRowShown="0" headerRowDxfId="54" dataDxfId="53">
  <tableColumns count="9">
    <tableColumn id="1" xr3:uid="{560ABC78-73A6-440F-8EAF-05FEB64D5E07}" name="Apple-device" dataDxfId="52"/>
    <tableColumn id="2" xr3:uid="{A4AFDE8A-0323-46BE-A249-6A06B1C1985B}" name="aantal" dataDxfId="51"/>
    <tableColumn id="3" xr3:uid="{483B5D8F-2323-4B55-AE72-5B0E2CB1C37F}" name="Merk" dataDxfId="50"/>
    <tableColumn id="4" xr3:uid="{7AD7B13E-59CD-419B-9F69-2265D11419C3}" name="Type" dataDxfId="49"/>
    <tableColumn id="9" xr3:uid="{BA6D549A-CAF7-4EF0-998F-F3E40F91E639}" name="Artikelnummer bij Inschrijver " dataDxfId="48"/>
    <tableColumn id="5" xr3:uid="{CD953270-EC10-41F5-A64A-7DFD75A12F86}" name="Adviesprijs (Apple.com) " dataDxfId="47" dataCellStyle="Valuta"/>
    <tableColumn id="6" xr3:uid="{B56F09CA-1565-45C6-8DC2-EF02553F6005}" name="Kortings-percentage" dataDxfId="46" dataCellStyle="Procent"/>
    <tableColumn id="7" xr3:uid="{1D7492CD-55CE-4094-BF12-264882CB83FE}" name="Prijs per stuk" dataDxfId="45">
      <calculatedColumnFormula>F9-(G9*F9)</calculatedColumnFormula>
    </tableColumn>
    <tableColumn id="8" xr3:uid="{645CC3E2-9407-4A77-A6B7-E6CDB96CA26F}" name="Totaal" dataDxfId="44">
      <calculatedColumnFormula>H9*B9</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EF417BE-805C-4346-A610-F71FDD248F9A}" name="Tabel26" displayName="Tabel26" ref="A11:I12" totalsRowShown="0" headerRowDxfId="43" dataDxfId="42">
  <tableColumns count="9">
    <tableColumn id="1" xr3:uid="{F9975F90-34C7-46BF-8B5E-2A8B64787693}" name="Optieneel" dataDxfId="41"/>
    <tableColumn id="2" xr3:uid="{82C42315-0F5F-43EF-904D-A19D469BF353}" name="aantal" dataDxfId="40"/>
    <tableColumn id="3" xr3:uid="{E3100C45-BCA5-41F0-85EF-B246E3D5D25B}" name="Merk" dataDxfId="39"/>
    <tableColumn id="4" xr3:uid="{C2FDA36C-98F7-492B-82A1-12A4E68A90D2}" name="Type" dataDxfId="38"/>
    <tableColumn id="9" xr3:uid="{7087B519-EDD0-4046-96CB-98417B701D57}" name="Artikelnummer bij Inschrijver " dataDxfId="37"/>
    <tableColumn id="5" xr3:uid="{D4A11A55-ABB8-4BD8-80A1-DE996B6D4D44}" name="Inkoopprijs" dataDxfId="36" dataCellStyle="Valuta"/>
    <tableColumn id="6" xr3:uid="{0D5E8148-7ADB-45CE-9A7F-80331270D603}" name="Kortings-percentage" dataDxfId="35" dataCellStyle="Procent"/>
    <tableColumn id="7" xr3:uid="{A94F2CED-758C-4673-AAB2-CCC0FBC3D8F9}" name="Prijs per stuk" dataDxfId="34">
      <calculatedColumnFormula>F12-(G12*F12)</calculatedColumnFormula>
    </tableColumn>
    <tableColumn id="8" xr3:uid="{9AE8D427-175A-46D8-AD2A-A7A8A4270DC1}" name="Totaal" dataDxfId="33">
      <calculatedColumnFormula>H12*B12</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6" totalsRowShown="0" headerRowDxfId="32" dataDxfId="31">
  <tableColumns count="9">
    <tableColumn id="1" xr3:uid="{6D5351BB-A3C7-4545-97E8-34A9B54F4E97}" name="Device" dataDxfId="30"/>
    <tableColumn id="2" xr3:uid="{5AB813F8-D68E-4E0D-9798-4949927895E3}" name="aantal*" dataDxfId="29"/>
    <tableColumn id="3" xr3:uid="{E4546A0C-F6F0-4955-B6BD-B785B4A9EA21}" name="Merk" dataDxfId="28"/>
    <tableColumn id="4" xr3:uid="{25FDDAB8-EA82-421E-8B13-897B36806EAA}" name="Type" dataDxfId="27"/>
    <tableColumn id="10" xr3:uid="{9462CC85-6CB8-478F-AB81-98413126699E}" name="Artikelnummer bij Inschrijver " dataDxfId="26"/>
    <tableColumn id="5" xr3:uid="{F781B827-3734-4A4A-B57B-E34914585130}" name="Inkoopprijs" dataDxfId="25" dataCellStyle="Valuta"/>
    <tableColumn id="6" xr3:uid="{261E2D9E-8FEC-4636-B840-D35E79F34C8E}" name="Opslag-percentage" dataDxfId="24" dataCellStyle="Procent"/>
    <tableColumn id="7" xr3:uid="{D17624FC-074A-4AB0-9376-C411F13FD2F2}" name="Prijs per stuk" dataDxfId="23">
      <calculatedColumnFormula>F4+(G4*F4)</calculatedColumnFormula>
    </tableColumn>
    <tableColumn id="8" xr3:uid="{E1C5BE1A-AC81-4CAA-9E73-BB42551F0441}" name="Totaal" dataDxfId="22">
      <calculatedColumnFormula>H4*B4</calculatedColumnFormula>
    </tableColumn>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89D99F-F7C1-47F5-BDBB-77463CD5E70A}" name="Tabel25" displayName="Tabel25" ref="A8:I9" totalsRowShown="0" headerRowDxfId="21" dataDxfId="20">
  <tableColumns count="9">
    <tableColumn id="1" xr3:uid="{48F7DB9D-7B61-42DA-B3F7-F3D571A053DC}" name="Apple-device" dataDxfId="19"/>
    <tableColumn id="2" xr3:uid="{49CA7B6A-0037-49F3-97BF-BEAD7E1F731A}" name="aantal" dataDxfId="18"/>
    <tableColumn id="3" xr3:uid="{4681892C-9A09-4573-BFD8-B90BEDBE5634}" name="Merk" dataDxfId="17"/>
    <tableColumn id="4" xr3:uid="{F96C2CED-EE8F-4C44-BDD6-5291B2C03F3D}" name="Type" dataDxfId="16"/>
    <tableColumn id="9" xr3:uid="{53088294-1C7E-4639-9EC9-DA9C888CFB78}" name="Artikelnummer bij Inschrijver " dataDxfId="15"/>
    <tableColumn id="5" xr3:uid="{9E972E6C-58A1-400A-8589-EB8F62AA4947}" name="Adviesprijs (Apple.com) " dataDxfId="14" dataCellStyle="Valuta"/>
    <tableColumn id="6" xr3:uid="{EC22A100-7C0B-4A28-B14B-9C72271B57D5}" name="Kortings-percentage" dataDxfId="13" dataCellStyle="Procent"/>
    <tableColumn id="7" xr3:uid="{08DD7488-7B61-4D9D-8BAE-878B17DA958D}" name="Prijs per stuk" dataDxfId="12">
      <calculatedColumnFormula>F9-(G9*F9)</calculatedColumnFormula>
    </tableColumn>
    <tableColumn id="8" xr3:uid="{62074FE5-6E98-48A7-BC62-D097752C2500}" name="Totaal" dataDxfId="11">
      <calculatedColumnFormula>H9*B9</calculatedColumnFormula>
    </tableColumn>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3D00D60-3731-425B-B473-1D1E35DFC85C}" name="Tabel267" displayName="Tabel267" ref="A11:I12" totalsRowShown="0" headerRowDxfId="10" dataDxfId="9">
  <tableColumns count="9">
    <tableColumn id="1" xr3:uid="{72307DC8-BCE7-4D82-B3AE-387C4798A4AD}" name="Optioneel**" dataDxfId="8"/>
    <tableColumn id="2" xr3:uid="{3111C3D4-FAA4-4023-A394-23E07FA7F829}" name="aantal" dataDxfId="7"/>
    <tableColumn id="3" xr3:uid="{77AE797C-AADE-452A-BB48-DA80A6A22FBF}" name="Merk" dataDxfId="6"/>
    <tableColumn id="4" xr3:uid="{70D52BF2-40D5-49F1-90F8-71FA69FAF81E}" name="Type" dataDxfId="5"/>
    <tableColumn id="9" xr3:uid="{16216519-45D6-4812-9E79-4D16B2B086DC}" name="Artikelnummer bij Inschrijver " dataDxfId="4"/>
    <tableColumn id="5" xr3:uid="{4F71F6A8-42FA-4B09-A1B8-283687A4F716}" name="Inkoopprijs" dataDxfId="3" dataCellStyle="Valuta"/>
    <tableColumn id="6" xr3:uid="{1A9B7F12-2E39-46C9-8368-968708CEA518}" name="Kortings-percentage" dataDxfId="2" dataCellStyle="Procent"/>
    <tableColumn id="7" xr3:uid="{2BD4F564-1A4B-48DA-B00D-B3B9AC688B37}" name="Prijs per stuk" dataDxfId="1">
      <calculatedColumnFormula>F12-(G12*F12)</calculatedColumnFormula>
    </tableColumn>
    <tableColumn id="8" xr3:uid="{067F5766-C890-4718-B31E-CBAE46914884}" name="Totaal" dataDxfId="0">
      <calculatedColumnFormula>H12*B12</calculatedColumnFormula>
    </tableColumn>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Diepblauw">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7"/>
  <sheetViews>
    <sheetView showGridLines="0" tabSelected="1" zoomScaleNormal="100" workbookViewId="0"/>
  </sheetViews>
  <sheetFormatPr defaultRowHeight="14.5" x14ac:dyDescent="0.35"/>
  <cols>
    <col min="1" max="1" width="32.453125" bestFit="1" customWidth="1"/>
    <col min="2" max="2" width="112" customWidth="1"/>
    <col min="3" max="3" width="73.54296875" bestFit="1" customWidth="1"/>
    <col min="4" max="4" width="9.54296875" bestFit="1" customWidth="1"/>
  </cols>
  <sheetData>
    <row r="1" spans="1:4" ht="21" x14ac:dyDescent="0.5">
      <c r="A1" s="7" t="s">
        <v>1</v>
      </c>
      <c r="B1" s="7" t="s">
        <v>2</v>
      </c>
    </row>
    <row r="2" spans="1:4" ht="87" x14ac:dyDescent="0.35">
      <c r="A2" s="8" t="s">
        <v>3</v>
      </c>
      <c r="B2" s="9" t="s">
        <v>4</v>
      </c>
    </row>
    <row r="3" spans="1:4" ht="43.5" x14ac:dyDescent="0.35">
      <c r="A3" s="8" t="s">
        <v>3</v>
      </c>
      <c r="B3" s="9" t="s">
        <v>6</v>
      </c>
    </row>
    <row r="4" spans="1:4" ht="43.5" x14ac:dyDescent="0.35">
      <c r="A4" s="8" t="s">
        <v>3</v>
      </c>
      <c r="B4" s="9" t="s">
        <v>32</v>
      </c>
    </row>
    <row r="5" spans="1:4" ht="43.5" x14ac:dyDescent="0.35">
      <c r="A5" s="8" t="s">
        <v>3</v>
      </c>
      <c r="B5" s="10" t="s">
        <v>33</v>
      </c>
    </row>
    <row r="6" spans="1:4" ht="72.5" x14ac:dyDescent="0.35">
      <c r="A6" s="11" t="s">
        <v>3</v>
      </c>
      <c r="B6" s="9" t="s">
        <v>34</v>
      </c>
    </row>
    <row r="7" spans="1:4" ht="43.5" x14ac:dyDescent="0.35">
      <c r="A7" s="12" t="s">
        <v>7</v>
      </c>
      <c r="B7" s="9" t="s">
        <v>29</v>
      </c>
    </row>
    <row r="8" spans="1:4" ht="63" x14ac:dyDescent="0.35">
      <c r="A8" s="26" t="s">
        <v>5</v>
      </c>
      <c r="B8" s="10" t="s">
        <v>30</v>
      </c>
    </row>
    <row r="9" spans="1:4" ht="43.5" x14ac:dyDescent="0.35">
      <c r="A9" s="13" t="s">
        <v>25</v>
      </c>
      <c r="B9" s="10" t="s">
        <v>31</v>
      </c>
    </row>
    <row r="11" spans="1:4" x14ac:dyDescent="0.35">
      <c r="D11" s="5"/>
    </row>
    <row r="12" spans="1:4" x14ac:dyDescent="0.35">
      <c r="D12" s="3"/>
    </row>
    <row r="13" spans="1:4" x14ac:dyDescent="0.35">
      <c r="D13" s="3"/>
    </row>
    <row r="14" spans="1:4" x14ac:dyDescent="0.35">
      <c r="D14" s="3"/>
    </row>
    <row r="15" spans="1:4" x14ac:dyDescent="0.35">
      <c r="D15" s="3"/>
    </row>
    <row r="16" spans="1:4" x14ac:dyDescent="0.35">
      <c r="D16" s="3"/>
    </row>
    <row r="17" spans="3:4" x14ac:dyDescent="0.35">
      <c r="D17" s="3"/>
    </row>
    <row r="18" spans="3:4" x14ac:dyDescent="0.35">
      <c r="D18" s="3"/>
    </row>
    <row r="19" spans="3:4" x14ac:dyDescent="0.35">
      <c r="D19" s="3"/>
    </row>
    <row r="20" spans="3:4" x14ac:dyDescent="0.35">
      <c r="D20" s="2"/>
    </row>
    <row r="21" spans="3:4" x14ac:dyDescent="0.35">
      <c r="D21" s="2"/>
    </row>
    <row r="23" spans="3:4" x14ac:dyDescent="0.35">
      <c r="C23" s="4"/>
      <c r="D23" s="5"/>
    </row>
    <row r="24" spans="3:4" x14ac:dyDescent="0.35">
      <c r="C24" s="3"/>
      <c r="D24" s="3"/>
    </row>
    <row r="25" spans="3:4" x14ac:dyDescent="0.35">
      <c r="C25" s="3"/>
      <c r="D25" s="3"/>
    </row>
    <row r="26" spans="3:4" x14ac:dyDescent="0.35">
      <c r="C26" s="3"/>
      <c r="D26" s="3"/>
    </row>
    <row r="27" spans="3:4" x14ac:dyDescent="0.35">
      <c r="C27" s="3"/>
      <c r="D27" s="3"/>
    </row>
    <row r="28" spans="3:4" x14ac:dyDescent="0.35">
      <c r="C28" s="3"/>
      <c r="D28" s="3"/>
    </row>
    <row r="29" spans="3:4" x14ac:dyDescent="0.35">
      <c r="C29" s="3"/>
      <c r="D29" s="3"/>
    </row>
    <row r="30" spans="3:4" x14ac:dyDescent="0.35">
      <c r="C30" s="3"/>
      <c r="D30" s="3"/>
    </row>
    <row r="31" spans="3:4" x14ac:dyDescent="0.35">
      <c r="C31" s="2"/>
      <c r="D31" s="3"/>
    </row>
    <row r="32" spans="3:4" x14ac:dyDescent="0.35">
      <c r="C32" s="2"/>
      <c r="D32" s="2"/>
    </row>
    <row r="33" spans="1:4" ht="18.5" x14ac:dyDescent="0.45">
      <c r="D33" s="6"/>
    </row>
    <row r="34" spans="1:4" x14ac:dyDescent="0.35">
      <c r="A34" s="3"/>
      <c r="B34" s="4"/>
      <c r="C34" s="5"/>
      <c r="D34" s="2"/>
    </row>
    <row r="35" spans="1:4" x14ac:dyDescent="0.35">
      <c r="A35" s="3"/>
      <c r="B35" s="3"/>
      <c r="C35" s="3"/>
      <c r="D35" s="2"/>
    </row>
    <row r="36" spans="1:4" x14ac:dyDescent="0.35">
      <c r="A36" s="3"/>
      <c r="B36" s="3"/>
      <c r="C36" s="3"/>
    </row>
    <row r="37" spans="1:4" x14ac:dyDescent="0.35">
      <c r="A37" s="3"/>
      <c r="B37" s="3"/>
      <c r="C37" s="3"/>
      <c r="D37" s="5"/>
    </row>
    <row r="38" spans="1:4" x14ac:dyDescent="0.35">
      <c r="A38" s="3"/>
      <c r="B38" s="3"/>
      <c r="C38" s="3"/>
      <c r="D38" s="3"/>
    </row>
    <row r="39" spans="1:4" x14ac:dyDescent="0.35">
      <c r="A39" s="3"/>
      <c r="B39" s="3"/>
      <c r="C39" s="3"/>
      <c r="D39" s="3"/>
    </row>
    <row r="40" spans="1:4" x14ac:dyDescent="0.35">
      <c r="A40" s="3"/>
      <c r="B40" s="3"/>
      <c r="C40" s="3"/>
      <c r="D40" s="3"/>
    </row>
    <row r="41" spans="1:4" x14ac:dyDescent="0.35">
      <c r="A41" s="3"/>
      <c r="B41" s="3"/>
      <c r="C41" s="3"/>
      <c r="D41" s="3"/>
    </row>
    <row r="42" spans="1:4" x14ac:dyDescent="0.35">
      <c r="A42" s="3"/>
      <c r="B42" s="3"/>
      <c r="C42" s="3"/>
      <c r="D42" s="3"/>
    </row>
    <row r="43" spans="1:4" x14ac:dyDescent="0.35">
      <c r="A43" s="1"/>
      <c r="B43" s="1"/>
      <c r="C43" s="2"/>
      <c r="D43" s="3"/>
    </row>
    <row r="44" spans="1:4" x14ac:dyDescent="0.35">
      <c r="A44" s="1"/>
      <c r="B44" s="1"/>
      <c r="C44" s="2"/>
      <c r="D44" s="3"/>
    </row>
    <row r="45" spans="1:4" x14ac:dyDescent="0.35">
      <c r="A45" s="1"/>
      <c r="B45" s="1"/>
      <c r="C45" s="2"/>
      <c r="D45" s="3"/>
    </row>
    <row r="46" spans="1:4" ht="18.5" x14ac:dyDescent="0.45">
      <c r="D46" s="6"/>
    </row>
    <row r="47" spans="1:4" x14ac:dyDescent="0.35">
      <c r="C47" s="5"/>
    </row>
    <row r="48" spans="1:4"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2"/>
    </row>
    <row r="57" spans="3:3" x14ac:dyDescent="0.35">
      <c r="C57"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2DF3-298A-484B-9287-C004DF0756D6}">
  <dimension ref="A1:I24"/>
  <sheetViews>
    <sheetView showGridLines="0" workbookViewId="0">
      <selection activeCell="F8" sqref="F8"/>
    </sheetView>
  </sheetViews>
  <sheetFormatPr defaultRowHeight="14.5" x14ac:dyDescent="0.35"/>
  <cols>
    <col min="1" max="1" width="31.6328125" style="14" customWidth="1"/>
    <col min="2" max="2" width="8.6328125" style="14" customWidth="1"/>
    <col min="3" max="3" width="10.6328125" style="14" customWidth="1"/>
    <col min="4" max="4" width="60.6328125" style="14" customWidth="1"/>
    <col min="5" max="10" width="15.6328125" style="14" customWidth="1"/>
    <col min="11" max="16384" width="8.7265625" style="14"/>
  </cols>
  <sheetData>
    <row r="1" spans="1:9" ht="83" customHeight="1" x14ac:dyDescent="0.65">
      <c r="D1" s="27" t="s">
        <v>27</v>
      </c>
    </row>
    <row r="3" spans="1:9" ht="29" x14ac:dyDescent="0.35">
      <c r="A3" s="14" t="s">
        <v>8</v>
      </c>
      <c r="B3" s="14" t="s">
        <v>24</v>
      </c>
      <c r="C3" s="14" t="s">
        <v>15</v>
      </c>
      <c r="D3" s="14" t="s">
        <v>16</v>
      </c>
      <c r="E3" s="15" t="s">
        <v>26</v>
      </c>
      <c r="F3" s="14" t="s">
        <v>17</v>
      </c>
      <c r="G3" s="15" t="s">
        <v>22</v>
      </c>
      <c r="H3" s="14" t="s">
        <v>18</v>
      </c>
      <c r="I3" s="14" t="s">
        <v>0</v>
      </c>
    </row>
    <row r="4" spans="1:9" x14ac:dyDescent="0.35">
      <c r="A4" s="14" t="s">
        <v>9</v>
      </c>
      <c r="B4" s="14">
        <v>300</v>
      </c>
      <c r="C4" s="31"/>
      <c r="D4" s="41"/>
      <c r="E4" s="31"/>
      <c r="F4" s="20">
        <v>0</v>
      </c>
      <c r="G4" s="25">
        <v>0</v>
      </c>
      <c r="H4" s="17">
        <f>F4+(G4*F4)</f>
        <v>0</v>
      </c>
      <c r="I4" s="17">
        <f>H4*B4</f>
        <v>0</v>
      </c>
    </row>
    <row r="5" spans="1:9" x14ac:dyDescent="0.35">
      <c r="A5" s="14" t="s">
        <v>10</v>
      </c>
      <c r="B5" s="14">
        <v>100</v>
      </c>
      <c r="C5" s="31"/>
      <c r="D5" s="41"/>
      <c r="E5" s="31"/>
      <c r="F5" s="20">
        <v>0</v>
      </c>
      <c r="G5" s="25">
        <v>0</v>
      </c>
      <c r="H5" s="17">
        <f>F5+(G5*F5)</f>
        <v>0</v>
      </c>
      <c r="I5" s="17">
        <f>H5*B5</f>
        <v>0</v>
      </c>
    </row>
    <row r="6" spans="1:9" x14ac:dyDescent="0.35">
      <c r="A6" s="14" t="s">
        <v>11</v>
      </c>
      <c r="B6" s="14">
        <v>150</v>
      </c>
      <c r="C6" s="31"/>
      <c r="D6" s="41"/>
      <c r="E6" s="31"/>
      <c r="F6" s="20">
        <v>0</v>
      </c>
      <c r="G6" s="25">
        <v>0</v>
      </c>
      <c r="H6" s="17">
        <f>(Tabel1[[#This Row],[Inkoopprijs]])+(Tabel1[[#This Row],[Opslag-percentage]]*(Tabel1[[#This Row],[Inkoopprijs]]))</f>
        <v>0</v>
      </c>
      <c r="I6" s="17">
        <f>H6*B6</f>
        <v>0</v>
      </c>
    </row>
    <row r="7" spans="1:9" x14ac:dyDescent="0.35">
      <c r="E7" s="16"/>
    </row>
    <row r="8" spans="1:9" ht="29" x14ac:dyDescent="0.35">
      <c r="A8" s="14" t="s">
        <v>14</v>
      </c>
      <c r="B8" s="14" t="s">
        <v>13</v>
      </c>
      <c r="C8" s="14" t="s">
        <v>15</v>
      </c>
      <c r="D8" s="14" t="s">
        <v>16</v>
      </c>
      <c r="E8" s="15" t="s">
        <v>26</v>
      </c>
      <c r="F8" s="15" t="s">
        <v>40</v>
      </c>
      <c r="G8" s="15" t="s">
        <v>21</v>
      </c>
      <c r="H8" s="14" t="s">
        <v>18</v>
      </c>
      <c r="I8" s="14" t="s">
        <v>0</v>
      </c>
    </row>
    <row r="9" spans="1:9" x14ac:dyDescent="0.35">
      <c r="A9" s="14" t="s">
        <v>12</v>
      </c>
      <c r="B9" s="14">
        <v>100</v>
      </c>
      <c r="C9" s="22" t="s">
        <v>19</v>
      </c>
      <c r="D9" s="41" t="s">
        <v>20</v>
      </c>
      <c r="E9" s="24"/>
      <c r="F9" s="20">
        <v>0</v>
      </c>
      <c r="G9" s="25">
        <v>0</v>
      </c>
      <c r="H9" s="21">
        <f>F9-(G9*F9)</f>
        <v>0</v>
      </c>
      <c r="I9" s="17">
        <f>H9*B9</f>
        <v>0</v>
      </c>
    </row>
    <row r="10" spans="1:9" x14ac:dyDescent="0.35">
      <c r="E10" s="16"/>
    </row>
    <row r="11" spans="1:9" ht="29" x14ac:dyDescent="0.35">
      <c r="A11" s="32" t="s">
        <v>35</v>
      </c>
      <c r="B11" s="32" t="s">
        <v>13</v>
      </c>
      <c r="C11" s="32" t="s">
        <v>15</v>
      </c>
      <c r="D11" s="32" t="s">
        <v>16</v>
      </c>
      <c r="E11" s="33" t="s">
        <v>26</v>
      </c>
      <c r="F11" s="32" t="s">
        <v>17</v>
      </c>
      <c r="G11" s="33" t="s">
        <v>21</v>
      </c>
      <c r="H11" s="32" t="s">
        <v>18</v>
      </c>
      <c r="I11" s="32" t="s">
        <v>0</v>
      </c>
    </row>
    <row r="12" spans="1:9" ht="29" x14ac:dyDescent="0.35">
      <c r="A12" s="33" t="s">
        <v>38</v>
      </c>
      <c r="B12" s="34">
        <v>400</v>
      </c>
      <c r="C12" s="35"/>
      <c r="D12" s="42"/>
      <c r="E12" s="36"/>
      <c r="F12" s="37">
        <v>0</v>
      </c>
      <c r="G12" s="38">
        <v>0</v>
      </c>
      <c r="H12" s="39">
        <f>F12-(G12*F12)</f>
        <v>0</v>
      </c>
      <c r="I12" s="40">
        <f>H12*B12</f>
        <v>0</v>
      </c>
    </row>
    <row r="13" spans="1:9" customFormat="1" x14ac:dyDescent="0.35"/>
    <row r="14" spans="1:9" ht="29" customHeight="1" x14ac:dyDescent="0.35">
      <c r="E14" s="18"/>
      <c r="F14" s="19" t="s">
        <v>23</v>
      </c>
      <c r="G14" s="43">
        <f>I9+I6+I5+I4</f>
        <v>0</v>
      </c>
      <c r="H14" s="44"/>
    </row>
    <row r="16" spans="1:9" ht="45" customHeight="1" x14ac:dyDescent="0.35">
      <c r="A16" s="45" t="s">
        <v>37</v>
      </c>
      <c r="B16" s="45"/>
      <c r="C16" s="45"/>
      <c r="D16" s="45"/>
      <c r="E16" s="45"/>
      <c r="F16" s="45"/>
      <c r="G16" s="45"/>
      <c r="H16" s="45"/>
      <c r="I16" s="45"/>
    </row>
    <row r="17" spans="1:9" x14ac:dyDescent="0.35">
      <c r="A17" s="45" t="s">
        <v>39</v>
      </c>
      <c r="B17" s="45"/>
      <c r="C17" s="45"/>
      <c r="D17" s="45"/>
      <c r="E17" s="45"/>
      <c r="F17" s="45"/>
      <c r="G17" s="45"/>
      <c r="H17" s="45"/>
      <c r="I17" s="45"/>
    </row>
    <row r="21" spans="1:9" x14ac:dyDescent="0.35">
      <c r="E21" s="16"/>
      <c r="F21" s="30"/>
      <c r="G21" s="17"/>
    </row>
    <row r="22" spans="1:9" x14ac:dyDescent="0.35">
      <c r="E22" s="16"/>
      <c r="F22" s="30"/>
      <c r="G22" s="17"/>
    </row>
    <row r="23" spans="1:9" x14ac:dyDescent="0.35">
      <c r="E23" s="16"/>
      <c r="F23" s="30"/>
      <c r="G23" s="17"/>
    </row>
    <row r="24" spans="1:9" x14ac:dyDescent="0.35">
      <c r="G24" s="17"/>
    </row>
  </sheetData>
  <mergeCells count="3">
    <mergeCell ref="G14:H14"/>
    <mergeCell ref="A17:I17"/>
    <mergeCell ref="A16:I16"/>
  </mergeCells>
  <phoneticPr fontId="2" type="noConversion"/>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dimension ref="A1:I17"/>
  <sheetViews>
    <sheetView showGridLines="0" workbookViewId="0">
      <selection activeCell="G18" sqref="G18"/>
    </sheetView>
  </sheetViews>
  <sheetFormatPr defaultRowHeight="14.5" x14ac:dyDescent="0.35"/>
  <cols>
    <col min="1" max="1" width="31.6328125" style="14" customWidth="1"/>
    <col min="2" max="2" width="8.6328125" style="14" customWidth="1"/>
    <col min="3" max="3" width="10.6328125" style="14" customWidth="1"/>
    <col min="4" max="4" width="60.6328125" style="14" customWidth="1"/>
    <col min="5" max="10" width="15.6328125" style="14" customWidth="1"/>
    <col min="11" max="16384" width="8.7265625" style="14"/>
  </cols>
  <sheetData>
    <row r="1" spans="1:9" ht="83" customHeight="1" x14ac:dyDescent="0.65">
      <c r="D1" s="27" t="s">
        <v>28</v>
      </c>
    </row>
    <row r="3" spans="1:9" ht="29" x14ac:dyDescent="0.35">
      <c r="A3" s="14" t="s">
        <v>8</v>
      </c>
      <c r="B3" s="14" t="s">
        <v>24</v>
      </c>
      <c r="C3" s="14" t="s">
        <v>15</v>
      </c>
      <c r="D3" s="14" t="s">
        <v>16</v>
      </c>
      <c r="E3" s="15" t="s">
        <v>26</v>
      </c>
      <c r="F3" s="14" t="s">
        <v>17</v>
      </c>
      <c r="G3" s="15" t="s">
        <v>22</v>
      </c>
      <c r="H3" s="14" t="s">
        <v>18</v>
      </c>
      <c r="I3" s="14" t="s">
        <v>0</v>
      </c>
    </row>
    <row r="4" spans="1:9" x14ac:dyDescent="0.35">
      <c r="A4" s="14" t="s">
        <v>9</v>
      </c>
      <c r="B4" s="14">
        <v>250</v>
      </c>
      <c r="C4" s="23"/>
      <c r="D4" s="24"/>
      <c r="E4" s="24"/>
      <c r="F4" s="20">
        <v>0</v>
      </c>
      <c r="G4" s="25">
        <v>0</v>
      </c>
      <c r="H4" s="17">
        <f>F4+(G4*F4)</f>
        <v>0</v>
      </c>
      <c r="I4" s="17">
        <f>H4*B4</f>
        <v>0</v>
      </c>
    </row>
    <row r="5" spans="1:9" x14ac:dyDescent="0.35">
      <c r="A5" s="14" t="s">
        <v>10</v>
      </c>
      <c r="B5" s="14">
        <v>50</v>
      </c>
      <c r="C5" s="23"/>
      <c r="D5" s="24"/>
      <c r="E5" s="24"/>
      <c r="F5" s="20">
        <v>0</v>
      </c>
      <c r="G5" s="25">
        <v>0</v>
      </c>
      <c r="H5" s="17">
        <f>F5+(G5*F5)</f>
        <v>0</v>
      </c>
      <c r="I5" s="17">
        <f>H5*B5</f>
        <v>0</v>
      </c>
    </row>
    <row r="6" spans="1:9" x14ac:dyDescent="0.35">
      <c r="A6" s="14" t="s">
        <v>11</v>
      </c>
      <c r="B6" s="14">
        <v>100</v>
      </c>
      <c r="C6" s="23"/>
      <c r="D6" s="24"/>
      <c r="E6" s="24"/>
      <c r="F6" s="20">
        <v>0</v>
      </c>
      <c r="G6" s="25">
        <v>0</v>
      </c>
      <c r="H6" s="17">
        <f>F6+(G6*F6)</f>
        <v>0</v>
      </c>
      <c r="I6" s="17">
        <f>H6*B6</f>
        <v>0</v>
      </c>
    </row>
    <row r="7" spans="1:9" x14ac:dyDescent="0.35">
      <c r="E7" s="16"/>
    </row>
    <row r="8" spans="1:9" ht="29" x14ac:dyDescent="0.35">
      <c r="A8" s="14" t="s">
        <v>14</v>
      </c>
      <c r="B8" s="14" t="s">
        <v>13</v>
      </c>
      <c r="C8" s="14" t="s">
        <v>15</v>
      </c>
      <c r="D8" s="14" t="s">
        <v>16</v>
      </c>
      <c r="E8" s="15" t="s">
        <v>26</v>
      </c>
      <c r="F8" s="15" t="s">
        <v>40</v>
      </c>
      <c r="G8" s="15" t="s">
        <v>21</v>
      </c>
      <c r="H8" s="14" t="s">
        <v>18</v>
      </c>
      <c r="I8" s="14" t="s">
        <v>0</v>
      </c>
    </row>
    <row r="9" spans="1:9" x14ac:dyDescent="0.35">
      <c r="A9" s="14" t="s">
        <v>12</v>
      </c>
      <c r="B9" s="14">
        <v>100</v>
      </c>
      <c r="C9" s="22" t="s">
        <v>19</v>
      </c>
      <c r="D9" s="24" t="s">
        <v>20</v>
      </c>
      <c r="E9" s="24"/>
      <c r="F9" s="20">
        <v>0</v>
      </c>
      <c r="G9" s="25">
        <v>0</v>
      </c>
      <c r="H9" s="21">
        <f>F9-(G9*F9)</f>
        <v>0</v>
      </c>
      <c r="I9" s="17">
        <f>H9*B9</f>
        <v>0</v>
      </c>
    </row>
    <row r="10" spans="1:9" x14ac:dyDescent="0.35">
      <c r="E10" s="16"/>
    </row>
    <row r="11" spans="1:9" ht="29" x14ac:dyDescent="0.35">
      <c r="A11" s="32" t="s">
        <v>36</v>
      </c>
      <c r="B11" s="32" t="s">
        <v>13</v>
      </c>
      <c r="C11" s="32" t="s">
        <v>15</v>
      </c>
      <c r="D11" s="32" t="s">
        <v>16</v>
      </c>
      <c r="E11" s="33" t="s">
        <v>26</v>
      </c>
      <c r="F11" s="32" t="s">
        <v>17</v>
      </c>
      <c r="G11" s="33" t="s">
        <v>21</v>
      </c>
      <c r="H11" s="32" t="s">
        <v>18</v>
      </c>
      <c r="I11" s="32" t="s">
        <v>0</v>
      </c>
    </row>
    <row r="12" spans="1:9" ht="29" x14ac:dyDescent="0.35">
      <c r="A12" s="33" t="s">
        <v>38</v>
      </c>
      <c r="B12" s="34">
        <v>400</v>
      </c>
      <c r="C12" s="35"/>
      <c r="D12" s="36"/>
      <c r="E12" s="36"/>
      <c r="F12" s="37">
        <v>0</v>
      </c>
      <c r="G12" s="38">
        <v>0</v>
      </c>
      <c r="H12" s="39">
        <f>F12-(G12*F12)</f>
        <v>0</v>
      </c>
      <c r="I12" s="40">
        <f>H12*B12</f>
        <v>0</v>
      </c>
    </row>
    <row r="13" spans="1:9" customFormat="1" x14ac:dyDescent="0.35"/>
    <row r="14" spans="1:9" ht="29" customHeight="1" x14ac:dyDescent="0.35">
      <c r="E14" s="28"/>
      <c r="F14" s="29" t="s">
        <v>23</v>
      </c>
      <c r="G14" s="46">
        <f>I9+I6+I5+I4</f>
        <v>0</v>
      </c>
      <c r="H14" s="47"/>
    </row>
    <row r="16" spans="1:9" ht="45" customHeight="1" x14ac:dyDescent="0.35">
      <c r="A16" s="45" t="s">
        <v>37</v>
      </c>
      <c r="B16" s="45"/>
      <c r="C16" s="45"/>
      <c r="D16" s="45"/>
      <c r="E16" s="45"/>
      <c r="F16" s="45"/>
      <c r="G16" s="45"/>
      <c r="H16" s="45"/>
      <c r="I16" s="45"/>
    </row>
    <row r="17" spans="1:9" x14ac:dyDescent="0.35">
      <c r="A17" s="45" t="s">
        <v>39</v>
      </c>
      <c r="B17" s="45"/>
      <c r="C17" s="45"/>
      <c r="D17" s="45"/>
      <c r="E17" s="45"/>
      <c r="F17" s="45"/>
      <c r="G17" s="45"/>
      <c r="H17" s="45"/>
      <c r="I17" s="45"/>
    </row>
  </sheetData>
  <mergeCells count="3">
    <mergeCell ref="G14:H14"/>
    <mergeCell ref="A16:I16"/>
    <mergeCell ref="A17:I17"/>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3.xml><?xml version="1.0" encoding="utf-8"?>
<ds:datastoreItem xmlns:ds="http://schemas.openxmlformats.org/officeDocument/2006/customXml" ds:itemID="{9B11C1CA-7F25-4FB7-8D67-39A9787A9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P1 KOE</vt:lpstr>
      <vt:lpstr>Prijzenblad P2 OPOA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2021-01-05T14:14:03Z</dcterms:created>
  <dcterms:modified xsi:type="dcterms:W3CDTF">2022-05-20T08:21:17Z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