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aarends\Veiligheidsregio Fryslân\Aanbesteding lease en mobiliteit 2022 - Documenten\Nota van Inlichtingen\NVL 2\"/>
    </mc:Choice>
  </mc:AlternateContent>
  <xr:revisionPtr revIDLastSave="0" documentId="8_{F3A32E36-3C93-4C78-9411-7F2D14353D18}" xr6:coauthVersionLast="47" xr6:coauthVersionMax="47" xr10:uidLastSave="{00000000-0000-0000-0000-000000000000}"/>
  <bookViews>
    <workbookView xWindow="-98" yWindow="-98" windowWidth="20715" windowHeight="13276" xr2:uid="{76B9D1FD-82F2-4E5A-88B1-12417227ED1F}"/>
  </bookViews>
  <sheets>
    <sheet name="Inschrijfbiljet" sheetId="1" r:id="rId1"/>
    <sheet name="Berekeningsbladen" sheetId="2" r:id="rId2"/>
  </sheets>
  <definedNames>
    <definedName name="_Hlk77863969" localSheetId="1">Berekeningsbladen!$A$41</definedName>
    <definedName name="_Hlk77866705" localSheetId="1">Berekeningsbladen!$A$64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8" i="1" l="1"/>
  <c r="F18" i="1"/>
  <c r="G18" i="1"/>
  <c r="D18" i="1"/>
  <c r="F11" i="1"/>
  <c r="B95" i="2"/>
  <c r="F9" i="1"/>
  <c r="B64" i="2"/>
  <c r="F8" i="1"/>
  <c r="B33" i="2"/>
  <c r="F7" i="1"/>
  <c r="B2" i="2"/>
  <c r="E61" i="2"/>
  <c r="H8" i="1" s="1"/>
  <c r="I8" i="1" s="1"/>
  <c r="E92" i="2"/>
  <c r="H9" i="1"/>
  <c r="B30" i="2"/>
  <c r="D7" i="1" s="1"/>
  <c r="E7" i="1" s="1"/>
  <c r="E121" i="2"/>
  <c r="H11" i="1" s="1"/>
  <c r="I11" i="1" s="1"/>
  <c r="E30" i="2"/>
  <c r="H7" i="1" s="1"/>
  <c r="I7" i="1" s="1"/>
  <c r="I18" i="1" l="1"/>
  <c r="B121" i="2"/>
  <c r="D11" i="1" s="1"/>
  <c r="B92" i="2"/>
  <c r="D9" i="1" s="1"/>
  <c r="E9" i="1" s="1"/>
  <c r="B61" i="2"/>
  <c r="D8" i="1" s="1"/>
  <c r="E8" i="1" s="1"/>
  <c r="E12" i="1" l="1"/>
  <c r="I12" i="1"/>
  <c r="I2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tc={CD722BF3-17D4-47E1-A147-16AC91A0AE96}</author>
  </authors>
  <commentList>
    <comment ref="D5" authorId="0" shapeId="0" xr:uid="{CD722BF3-17D4-47E1-A147-16AC91A0AE96}">
      <text>
        <t>[Opmerkingenthread]
U kunt deze opmerkingenthread lezen in uw versie van Excel. Eventuele wijzigingen aan de thread gaan echter verloren als het bestand wordt geopend in een nieuwere versie van Excel. Meer informatie: https://go.microsoft.com/fwlink/?linkid=870924
Opmerking:
    Met deze kolom erbij kunnen we een goede vergelijking maken met wat we nu hebben en wat er wordt aangeboden. Wat vind jij hiervan Angelique?
Beantwoorden:
    Voor ons is het handig om te vergelijken. Voor de inschrijvers heeft het geen toevoegde waarde.
Beantwoorden:
    Het is de vraag wat je hier mee kunt. Het lijkt me niet dat je het mee wilt laten wegen.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tc={D67A0C6A-A488-424A-91B2-F5EF221B8D2C}</author>
    <author>tc={BB602E38-DBCE-4195-AD5E-F44B2D6D5860}</author>
  </authors>
  <commentList>
    <comment ref="A30" authorId="0" shapeId="0" xr:uid="{D67A0C6A-A488-424A-91B2-F5EF221B8D2C}">
      <text>
        <t>[Opmerkingenthread]
U kunt deze opmerkingenthread lezen in uw versie van Excel. Eventuele wijzigingen aan de thread gaan echter verloren als het bestand wordt geopend in een nieuwere versie van Excel. Meer informatie: https://go.microsoft.com/fwlink/?linkid=870924
Opmerking:
    incl of excl BTW</t>
      </text>
    </comment>
    <comment ref="B36" authorId="1" shapeId="0" xr:uid="{BB602E38-DBCE-4195-AD5E-F44B2D6D5860}">
      <text>
        <t>[Opmerkingenthread]
U kunt deze opmerkingenthread lezen in uw versie van Excel. Eventuele wijzigingen aan de thread gaan echter verloren als het bestand wordt geopend in een nieuwere versie van Excel. Meer informatie: https://go.microsoft.com/fwlink/?linkid=870924
Opmerking:
    Waarom is gekozen voor 36 maanden en 20.000 km?? Komt dat overeen met de  huidige situatie?? In de aanbestedingsstukken wordt nl. ook gesproken over langer doorrijden</t>
      </text>
    </comment>
  </commentList>
</comments>
</file>

<file path=xl/sharedStrings.xml><?xml version="1.0" encoding="utf-8"?>
<sst xmlns="http://schemas.openxmlformats.org/spreadsheetml/2006/main" count="268" uniqueCount="75">
  <si>
    <t>Bijlage 5  Prijzenblad</t>
  </si>
  <si>
    <t>Naam inschrijver:………………………………………..
Adres: ………………………………………………………….
Postcode vestigingsplaats: …………………………</t>
  </si>
  <si>
    <r>
      <rPr>
        <sz val="11"/>
        <color rgb="FF000000"/>
        <rFont val="Calibri"/>
      </rPr>
      <t xml:space="preserve">Voor het doen van een inschrijving dient de inschrijver uitsluitend gebruik te maken van dit Prijzenblad. Het is niet toegestaan om dit Prijzenblad inhoudelijk te wijzigen. 
Door invulling en ondertekening van dit inschrijfbiljet verklaart de inschrijver:
•	Zich bereid en in staat de dienstverlening te verrichten conform de eisen gesteld in Offerteaanvraag “Lease en mobiliteit behoeve van de Veiligheidsregio Fryslân”. Met kenmerk 4.109.
•	Dat het prijzenblad volledig en rechtsgeldig ondertekend is.
Het prijzenblad bestaat uit 2 tabbladen. 
</t>
    </r>
    <r>
      <rPr>
        <sz val="11"/>
        <color rgb="FFFF0000"/>
        <rFont val="Calibri"/>
      </rPr>
      <t>LET OP: IN HET TWEEDE TABBLAD DIENEN DE GRIJZE VELDEN TE WORDEN INGEVULD. BIJ HET INVULLEN VAN DE BEREKENINGSBLADEN (TWEEDE TABBLAD), WORDEN DE BEDRAGEN EN VERVANGEND VOERTUIGTYPE AUTOMATISCH OVERGENOMEN IN HET INSCHRIJFBILJET (EERSTE TABBLAD).</t>
    </r>
    <r>
      <rPr>
        <sz val="11"/>
        <color theme="1"/>
        <rFont val="Calibri"/>
      </rPr>
      <t xml:space="preserve">
</t>
    </r>
    <r>
      <rPr>
        <sz val="11"/>
        <color rgb="FFFF0000"/>
        <rFont val="Calibri"/>
        <family val="2"/>
      </rPr>
      <t>U DIENT ALLEEN DE HUURKOSTEN (ONDER C) IN HET EERSTE TABBLAD IN TE VULLEN (ZIE GRIJZE CELLEN).</t>
    </r>
  </si>
  <si>
    <t>Voertuig</t>
  </si>
  <si>
    <t>Huidig Voertuigtype</t>
  </si>
  <si>
    <t>Aantal (A)</t>
  </si>
  <si>
    <t xml:space="preserve">Maandelijkse leaseprijs Huidig Voertuigtyper (B) per auto op basis van 36 maanden </t>
  </si>
  <si>
    <t>Leasekosten per maand voor alle voertuigtypes (AxB)</t>
  </si>
  <si>
    <t xml:space="preserve">Aanbevolen Vervangend Voertuigtype gelijkwaardig alternatief met een groter emissievrij deel </t>
  </si>
  <si>
    <t>Aantal (C)</t>
  </si>
  <si>
    <t>Maandelijkse leaseprijs Vervangend Voertuigtype (D) per auto op basis van 36 maanden</t>
  </si>
  <si>
    <t xml:space="preserve"> Leasekosten per maand voor alle Vervangende Voertuigtypes (CxD)</t>
  </si>
  <si>
    <t>A</t>
  </si>
  <si>
    <t>Lease auto's</t>
  </si>
  <si>
    <t>Volkswagen Golf Phev Gte Dsg 5-D</t>
  </si>
  <si>
    <t>Opel Ampera E Business Executive</t>
  </si>
  <si>
    <t>Tesla Model 3 Long Range Awd</t>
  </si>
  <si>
    <t>B</t>
  </si>
  <si>
    <t>Lease fietsen</t>
  </si>
  <si>
    <t>Qwic Urban R1 400wh</t>
  </si>
  <si>
    <t>Totaal Huidig 
Voertuigtype</t>
  </si>
  <si>
    <t>Totaal Vervangend 
Voertuigtype</t>
  </si>
  <si>
    <t>Huur auto's</t>
  </si>
  <si>
    <t>C</t>
  </si>
  <si>
    <t>VW Transporter of vergelijkbaar</t>
  </si>
  <si>
    <t>VW Golf of vergelijkbaar</t>
  </si>
  <si>
    <t>VW Bakwagen met laadklep of vergelijkbaar</t>
  </si>
  <si>
    <t>Scoda Fabia Combi of vergelijkbaar</t>
  </si>
  <si>
    <t xml:space="preserve">Totale leastekosten Huidig Voertuigtype + Vervangend Voertuigtype + Totale huurkosten inclusief BTW = INSCHRIJVINGSPRIJS
</t>
  </si>
  <si>
    <t>Opdrachtgever wenst voor de beoordeling van de inschrijving een lease tarief voor een aantal merken en type personen auto’s. De Opdrachtgever vraagt de Inschrijver ook een gelijkwaardig alternatief aan te bieden voor de vervanging van het huidige voertuigtype met een groter emissievrij deel. Deze aanvraag is ter referentie ten aanzien van de huidige situatie en verplicht de aanbestedende dienst niet om deze voertuigen af te nemen. Voor de opgave van het tarief dient inschrijver ervan uit te gaan dat er ongeveer 20.000km per jaar wordt gereden, m.u.v. de Tesla (55.000km). In het geval er substantieel meer/minder kilometers worden gereden gaat opdrachtnemer met opdrachtgever in overleg over een aanpassing van het leasetarief. Voor de opgave van de tarieven dient gebruik gemaakt te worden van dit inschrijfbiljet (tabblad 1) en de berekeningsbladen (tabblad 2). De opgegeven tarieven dienen inclusief alle logisch bij de opdracht behorende kosten te zijn. Alle tarieven op het inschrijfbiljet dienen te worden afgegeven in euro’s inclusief BTW.</t>
  </si>
  <si>
    <t>Datum (dd/mm/jjjj):	…………………………..
Naam vertegenwoordigingsbevoegde ondertekenaar: …………………………………………………………
Functie: ……………………………………………..
Ondertekening: ……………………………………………………….</t>
  </si>
  <si>
    <t>Achterliggende berekeningbladen behorende bij het Prijzenblad:</t>
  </si>
  <si>
    <t>Huidige lease auto</t>
  </si>
  <si>
    <t>Merk</t>
  </si>
  <si>
    <t>Golf</t>
  </si>
  <si>
    <t>Type</t>
  </si>
  <si>
    <t>Phev Gte Dsg 5-D</t>
  </si>
  <si>
    <t>Contractduur</t>
  </si>
  <si>
    <t>36 maanden / 20.000 km</t>
  </si>
  <si>
    <t>Bruto-aanschafprijs</t>
  </si>
  <si>
    <t>Korting op aanschafprijs</t>
  </si>
  <si>
    <t>Netto-aanschafprijs</t>
  </si>
  <si>
    <t>Restwaarde</t>
  </si>
  <si>
    <t>Kostenaspecten</t>
  </si>
  <si>
    <t>Administratiekosten</t>
  </si>
  <si>
    <t>Afschrijving van de personenwagen</t>
  </si>
  <si>
    <t>Verzekering</t>
  </si>
  <si>
    <t>Brandstofpas / laadpas</t>
  </si>
  <si>
    <t>Houderschapsbelasting</t>
  </si>
  <si>
    <t>Andere overheidsheffingen</t>
  </si>
  <si>
    <t>Kosten voor de accessoires</t>
  </si>
  <si>
    <t>Rente</t>
  </si>
  <si>
    <t>Correctief en preventief onderhoud (inclusief vervangend vervoer)</t>
  </si>
  <si>
    <t>Hulpdienst bij pech (inclusief vervangend vervoer)</t>
  </si>
  <si>
    <t>Fleet management systeem</t>
  </si>
  <si>
    <t>Overige kosten (nader specificeren door inschrijver)</t>
  </si>
  <si>
    <t>-</t>
  </si>
  <si>
    <t>Totaal leasekosten per maand</t>
  </si>
  <si>
    <t>Opel</t>
  </si>
  <si>
    <t>Ampera E Business Executive</t>
  </si>
  <si>
    <t>Tesla</t>
  </si>
  <si>
    <t>Model 3 Long Range Awd</t>
  </si>
  <si>
    <t>Huidige lease fiets</t>
  </si>
  <si>
    <t xml:space="preserve">Qwic </t>
  </si>
  <si>
    <t>Urban R1 400wh</t>
  </si>
  <si>
    <t>36 maanden</t>
  </si>
  <si>
    <t>Afschrijving van de fiets</t>
  </si>
  <si>
    <t>Laadpas</t>
  </si>
  <si>
    <t>54 maanden / 55.000 km</t>
  </si>
  <si>
    <t>Totaal</t>
  </si>
  <si>
    <t>Huurkosten per huur auto
per dag obv 400 km's (F)</t>
  </si>
  <si>
    <t>Huurkosten per huur auto 
per maand obv vrije km's (G)</t>
  </si>
  <si>
    <t>Huurkosten per huur auto 
per maand obv 400 km's per dag (H)</t>
  </si>
  <si>
    <t>Huurkosten per huur auto per dag obv vrije km's (E)</t>
  </si>
  <si>
    <t>Totale huurkosten (E+F+G+H)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</si>
</sst>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2" x14ac:knownFonts="1">
    <font>
      <sz val="11"/>
      <color theme="1"/>
      <name val="Calibri"/>
      <family val="2"/>
      <scheme val="minor"/>
    </font>
    <font>
      <b/>
      <sz val="11"/>
      <color theme="1"/>
      <name val="Calibri"/>
      <family val="2"/>
      <scheme val="minor"/>
    </font>
    <font>
      <sz val="9"/>
      <color theme="1"/>
      <name val="Verdana"/>
      <family val="2"/>
    </font>
    <font>
      <b/>
      <sz val="9"/>
      <color theme="1"/>
      <name val="Verdana"/>
      <family val="2"/>
    </font>
    <font>
      <b/>
      <sz val="9"/>
      <color rgb="FFFFFFFF"/>
      <name val="Verdana"/>
      <family val="2"/>
    </font>
    <font>
      <sz val="9"/>
      <color rgb="FF000000"/>
      <name val="Verdana"/>
      <family val="2"/>
    </font>
    <font>
      <b/>
      <sz val="9"/>
      <color rgb="FF000000"/>
      <name val="Verdana"/>
      <family val="2"/>
    </font>
    <font>
      <sz val="11"/>
      <color rgb="FFFF0000"/>
      <name val="Calibri"/>
      <family val="2"/>
      <scheme val="minor"/>
    </font>
    <font>
      <sz val="8"/>
      <color theme="1"/>
      <name val="Arial"/>
      <family val="2"/>
    </font>
    <font>
      <sz val="11"/>
      <color theme="0"/>
      <name val="Calibri"/>
      <family val="2"/>
      <scheme val="minor"/>
    </font>
    <font>
      <sz val="9"/>
      <color rgb="FFFF0000"/>
      <name val="Verdana"/>
      <family val="2"/>
    </font>
    <font>
      <sz val="9"/>
      <color theme="0"/>
      <name val="Verdana"/>
      <family val="2"/>
    </font>
    <font>
      <b/>
      <sz val="9"/>
      <color theme="0"/>
      <name val="Verdana"/>
      <family val="2"/>
    </font>
    <font>
      <b/>
      <sz val="9"/>
      <name val="Verdana"/>
      <family val="2"/>
    </font>
    <font>
      <sz val="9"/>
      <name val="Verdana"/>
      <family val="2"/>
    </font>
    <font>
      <sz val="11"/>
      <color rgb="FF000000"/>
      <name val="Calibri"/>
    </font>
    <font>
      <sz val="11"/>
      <color rgb="FFFF0000"/>
      <name val="Calibri"/>
    </font>
    <font>
      <sz val="11"/>
      <color theme="1"/>
      <name val="Calibri"/>
    </font>
    <font>
      <b/>
      <sz val="16"/>
      <color theme="1"/>
      <name val="Calibri"/>
      <family val="2"/>
      <scheme val="minor"/>
    </font>
    <font>
      <sz val="16"/>
      <color theme="1"/>
      <name val="Calibri"/>
      <family val="2"/>
      <scheme val="minor"/>
    </font>
    <font>
      <sz val="11"/>
      <color rgb="FFFF0000"/>
      <name val="Calibri"/>
      <family val="2"/>
    </font>
    <font>
      <sz val="11"/>
      <color theme="1"/>
      <name val="Calibri"/>
      <family val="2"/>
    </font>
  </fonts>
  <fills count="8">
    <fill>
      <patternFill patternType="none"/>
    </fill>
    <fill>
      <patternFill patternType="gray125"/>
    </fill>
    <fill>
      <patternFill patternType="solid">
        <fgColor rgb="FF1F4E78"/>
        <bgColor indexed="64"/>
      </patternFill>
    </fill>
    <fill>
      <patternFill patternType="solid">
        <fgColor rgb="FFFFFFFF"/>
        <bgColor indexed="64"/>
      </patternFill>
    </fill>
    <fill>
      <patternFill patternType="solid">
        <fgColor theme="0"/>
        <bgColor indexed="64"/>
      </patternFill>
    </fill>
    <fill>
      <patternFill patternType="solid">
        <fgColor theme="2"/>
        <bgColor indexed="64"/>
      </patternFill>
    </fill>
    <fill>
      <patternFill patternType="solid">
        <fgColor theme="4" tint="-0.249977111117893"/>
        <bgColor indexed="64"/>
      </patternFill>
    </fill>
    <fill>
      <patternFill patternType="solid">
        <fgColor rgb="FFFF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72">
    <xf numFmtId="0" fontId="0" fillId="0" borderId="0" xfId="0"/>
    <xf numFmtId="0" fontId="0" fillId="0" borderId="0" xfId="0" applyAlignment="1">
      <alignment vertical="top"/>
    </xf>
    <xf numFmtId="0" fontId="0" fillId="0" borderId="0" xfId="0" applyAlignment="1">
      <alignment horizontal="left" vertical="top"/>
    </xf>
    <xf numFmtId="0" fontId="5" fillId="3" borderId="0" xfId="0" applyFont="1" applyFill="1" applyAlignment="1">
      <alignment horizontal="left" vertical="top"/>
    </xf>
    <xf numFmtId="0" fontId="5" fillId="3" borderId="1" xfId="0" applyFont="1" applyFill="1" applyBorder="1" applyAlignment="1">
      <alignment horizontal="left" vertical="top"/>
    </xf>
    <xf numFmtId="164" fontId="6" fillId="3" borderId="1" xfId="0" applyNumberFormat="1" applyFont="1" applyFill="1" applyBorder="1" applyAlignment="1">
      <alignment horizontal="left" vertical="top"/>
    </xf>
    <xf numFmtId="0" fontId="5" fillId="3" borderId="1" xfId="0" applyFont="1" applyFill="1" applyBorder="1" applyAlignment="1">
      <alignment vertical="top"/>
    </xf>
    <xf numFmtId="0" fontId="6" fillId="3" borderId="1" xfId="0" applyFont="1" applyFill="1" applyBorder="1" applyAlignment="1">
      <alignment vertical="top"/>
    </xf>
    <xf numFmtId="0" fontId="5" fillId="0" borderId="1" xfId="0" applyFont="1" applyBorder="1" applyAlignment="1">
      <alignment vertical="top"/>
    </xf>
    <xf numFmtId="164" fontId="5" fillId="3" borderId="1" xfId="0" applyNumberFormat="1" applyFont="1" applyFill="1" applyBorder="1" applyAlignment="1">
      <alignment vertical="top"/>
    </xf>
    <xf numFmtId="0" fontId="6" fillId="0" borderId="1" xfId="0" applyFont="1" applyBorder="1" applyAlignment="1">
      <alignment vertical="top"/>
    </xf>
    <xf numFmtId="0" fontId="3" fillId="0" borderId="0" xfId="0" applyFont="1" applyAlignment="1">
      <alignment horizontal="left" vertical="top" wrapText="1"/>
    </xf>
    <xf numFmtId="0" fontId="6" fillId="3" borderId="0" xfId="0" applyFont="1" applyFill="1" applyAlignment="1">
      <alignment horizontal="left" vertical="top" wrapText="1"/>
    </xf>
    <xf numFmtId="0" fontId="5" fillId="3" borderId="0" xfId="0" applyFont="1" applyFill="1" applyAlignment="1">
      <alignment horizontal="left" vertical="top" wrapText="1"/>
    </xf>
    <xf numFmtId="0" fontId="4" fillId="2" borderId="1" xfId="0" applyFont="1" applyFill="1" applyBorder="1" applyAlignment="1">
      <alignment horizontal="left" vertical="top"/>
    </xf>
    <xf numFmtId="0" fontId="5" fillId="3" borderId="1" xfId="0" applyFont="1" applyFill="1" applyBorder="1" applyAlignment="1">
      <alignment horizontal="left" vertical="top" wrapText="1"/>
    </xf>
    <xf numFmtId="0" fontId="6" fillId="3" borderId="1" xfId="0" applyFont="1" applyFill="1" applyBorder="1" applyAlignment="1">
      <alignment horizontal="left" vertical="top" wrapText="1"/>
    </xf>
    <xf numFmtId="0" fontId="2" fillId="0" borderId="0" xfId="0" applyFont="1" applyAlignment="1">
      <alignment horizontal="left" vertical="top" wrapText="1"/>
    </xf>
    <xf numFmtId="0" fontId="0" fillId="0" borderId="0" xfId="0" applyAlignment="1">
      <alignment horizontal="left" vertical="top" wrapText="1"/>
    </xf>
    <xf numFmtId="0" fontId="1" fillId="0" borderId="0" xfId="0" applyFont="1" applyAlignment="1">
      <alignment vertical="center"/>
    </xf>
    <xf numFmtId="0" fontId="0" fillId="0" borderId="0" xfId="0" applyAlignment="1">
      <alignment vertical="center"/>
    </xf>
    <xf numFmtId="14" fontId="0" fillId="0" borderId="0" xfId="0" applyNumberFormat="1" applyAlignment="1">
      <alignment vertical="center"/>
    </xf>
    <xf numFmtId="0" fontId="8" fillId="0" borderId="0" xfId="0" applyFont="1" applyAlignment="1">
      <alignment vertical="center"/>
    </xf>
    <xf numFmtId="0" fontId="7" fillId="0" borderId="0" xfId="0" applyFont="1" applyAlignment="1">
      <alignment vertical="top"/>
    </xf>
    <xf numFmtId="0" fontId="5" fillId="0" borderId="3" xfId="0" applyFont="1" applyBorder="1" applyAlignment="1">
      <alignment vertical="top"/>
    </xf>
    <xf numFmtId="0" fontId="5" fillId="0" borderId="4" xfId="0" applyFont="1" applyBorder="1" applyAlignment="1">
      <alignment vertical="top"/>
    </xf>
    <xf numFmtId="0" fontId="0" fillId="0" borderId="1" xfId="0" applyBorder="1" applyAlignment="1">
      <alignment vertical="center"/>
    </xf>
    <xf numFmtId="0" fontId="6" fillId="3" borderId="4" xfId="0" applyFont="1" applyFill="1" applyBorder="1" applyAlignment="1">
      <alignment vertical="top"/>
    </xf>
    <xf numFmtId="0" fontId="6" fillId="0" borderId="4" xfId="0" applyFont="1" applyBorder="1" applyAlignment="1">
      <alignment vertical="top"/>
    </xf>
    <xf numFmtId="164" fontId="5" fillId="0" borderId="1" xfId="0" applyNumberFormat="1" applyFont="1" applyBorder="1" applyAlignment="1">
      <alignment vertical="top"/>
    </xf>
    <xf numFmtId="164" fontId="10" fillId="0" borderId="1" xfId="0" applyNumberFormat="1" applyFont="1" applyBorder="1" applyAlignment="1">
      <alignment vertical="top"/>
    </xf>
    <xf numFmtId="0" fontId="6" fillId="4" borderId="1" xfId="0" applyFont="1" applyFill="1" applyBorder="1" applyAlignment="1">
      <alignment vertical="top"/>
    </xf>
    <xf numFmtId="0" fontId="2" fillId="4" borderId="1" xfId="0" applyFont="1" applyFill="1" applyBorder="1" applyAlignment="1">
      <alignment vertical="top"/>
    </xf>
    <xf numFmtId="164" fontId="0" fillId="4" borderId="1" xfId="0" applyNumberFormat="1" applyFill="1" applyBorder="1" applyAlignment="1">
      <alignment vertical="center"/>
    </xf>
    <xf numFmtId="0" fontId="5" fillId="4" borderId="1" xfId="0" applyFont="1" applyFill="1" applyBorder="1" applyAlignment="1">
      <alignment vertical="top"/>
    </xf>
    <xf numFmtId="164" fontId="5" fillId="4" borderId="1" xfId="0" applyNumberFormat="1" applyFont="1" applyFill="1" applyBorder="1" applyAlignment="1">
      <alignment vertical="top"/>
    </xf>
    <xf numFmtId="0" fontId="4" fillId="6" borderId="1" xfId="0" applyFont="1" applyFill="1" applyBorder="1" applyAlignment="1">
      <alignment vertical="top" wrapText="1"/>
    </xf>
    <xf numFmtId="0" fontId="0" fillId="6" borderId="0" xfId="0" applyFill="1" applyAlignment="1">
      <alignment vertical="top"/>
    </xf>
    <xf numFmtId="0" fontId="0" fillId="6" borderId="0" xfId="0" applyFill="1"/>
    <xf numFmtId="0" fontId="11" fillId="6" borderId="1" xfId="0" applyFont="1" applyFill="1" applyBorder="1" applyAlignment="1">
      <alignment vertical="top"/>
    </xf>
    <xf numFmtId="0" fontId="9" fillId="6" borderId="0" xfId="0" applyFont="1" applyFill="1" applyAlignment="1">
      <alignment vertical="top"/>
    </xf>
    <xf numFmtId="0" fontId="12" fillId="6" borderId="1" xfId="0" applyFont="1" applyFill="1" applyBorder="1" applyAlignment="1">
      <alignment vertical="top"/>
    </xf>
    <xf numFmtId="164" fontId="11" fillId="6" borderId="1" xfId="0" applyNumberFormat="1" applyFont="1" applyFill="1" applyBorder="1" applyAlignment="1">
      <alignment vertical="top"/>
    </xf>
    <xf numFmtId="0" fontId="9" fillId="6" borderId="0" xfId="0" applyFont="1" applyFill="1"/>
    <xf numFmtId="164" fontId="11" fillId="6" borderId="2" xfId="0" applyNumberFormat="1" applyFont="1" applyFill="1" applyBorder="1" applyAlignment="1">
      <alignment vertical="top"/>
    </xf>
    <xf numFmtId="164" fontId="10" fillId="3" borderId="1" xfId="0" applyNumberFormat="1" applyFont="1" applyFill="1" applyBorder="1" applyAlignment="1">
      <alignment vertical="top"/>
    </xf>
    <xf numFmtId="164" fontId="10" fillId="4" borderId="1" xfId="0" applyNumberFormat="1" applyFont="1" applyFill="1" applyBorder="1" applyAlignment="1">
      <alignment vertical="top"/>
    </xf>
    <xf numFmtId="164" fontId="10" fillId="3" borderId="1" xfId="0" applyNumberFormat="1" applyFont="1" applyFill="1" applyBorder="1" applyAlignment="1">
      <alignment vertical="top" wrapText="1"/>
    </xf>
    <xf numFmtId="164" fontId="10" fillId="0" borderId="1" xfId="0" applyNumberFormat="1" applyFont="1" applyBorder="1" applyAlignment="1">
      <alignment vertical="top" wrapText="1"/>
    </xf>
    <xf numFmtId="164" fontId="13" fillId="7" borderId="1" xfId="0" applyNumberFormat="1" applyFont="1" applyFill="1" applyBorder="1" applyAlignment="1">
      <alignment vertical="top"/>
    </xf>
    <xf numFmtId="0" fontId="0" fillId="4" borderId="1" xfId="0" applyFill="1" applyBorder="1" applyAlignment="1">
      <alignment vertical="center"/>
    </xf>
    <xf numFmtId="164" fontId="5" fillId="5" borderId="1" xfId="0" applyNumberFormat="1" applyFont="1" applyFill="1" applyBorder="1" applyAlignment="1" applyProtection="1">
      <alignment vertical="top"/>
      <protection locked="0"/>
    </xf>
    <xf numFmtId="164" fontId="5" fillId="5" borderId="1" xfId="0" applyNumberFormat="1" applyFont="1" applyFill="1" applyBorder="1" applyAlignment="1" applyProtection="1">
      <alignment horizontal="left" vertical="top"/>
      <protection locked="0"/>
    </xf>
    <xf numFmtId="164" fontId="14" fillId="5" borderId="1" xfId="0" applyNumberFormat="1" applyFont="1" applyFill="1" applyBorder="1" applyAlignment="1" applyProtection="1">
      <alignment horizontal="left" vertical="top"/>
      <protection locked="0"/>
    </xf>
    <xf numFmtId="0" fontId="0" fillId="5" borderId="0" xfId="0" applyFill="1" applyAlignment="1" applyProtection="1">
      <alignment horizontal="left" vertical="top"/>
      <protection locked="0"/>
    </xf>
    <xf numFmtId="0" fontId="5" fillId="5" borderId="1" xfId="0" applyFont="1" applyFill="1" applyBorder="1" applyAlignment="1" applyProtection="1">
      <alignment horizontal="left" vertical="top"/>
      <protection locked="0"/>
    </xf>
    <xf numFmtId="0" fontId="5" fillId="3" borderId="0" xfId="0" applyFont="1" applyFill="1" applyAlignment="1" applyProtection="1">
      <alignment horizontal="left" vertical="top"/>
      <protection locked="0"/>
    </xf>
    <xf numFmtId="164" fontId="14" fillId="3" borderId="1" xfId="0" applyNumberFormat="1" applyFont="1" applyFill="1" applyBorder="1" applyAlignment="1">
      <alignment vertical="top"/>
    </xf>
    <xf numFmtId="164" fontId="11" fillId="4" borderId="1" xfId="0" applyNumberFormat="1" applyFont="1" applyFill="1" applyBorder="1" applyAlignment="1" applyProtection="1">
      <alignment vertical="top"/>
    </xf>
    <xf numFmtId="0" fontId="0" fillId="0" borderId="0" xfId="0" applyAlignment="1">
      <alignment vertical="top" wrapText="1"/>
    </xf>
    <xf numFmtId="0" fontId="0" fillId="0" borderId="0" xfId="0" applyAlignment="1" applyProtection="1">
      <alignment vertical="top" wrapText="1"/>
      <protection locked="0"/>
    </xf>
    <xf numFmtId="0" fontId="18" fillId="0" borderId="0" xfId="0" applyFont="1" applyAlignment="1">
      <alignment vertical="top" wrapText="1"/>
    </xf>
    <xf numFmtId="0" fontId="19" fillId="0" borderId="0" xfId="0" applyFont="1" applyAlignment="1">
      <alignment vertical="top" wrapText="1"/>
    </xf>
    <xf numFmtId="0" fontId="21" fillId="0" borderId="0" xfId="0" applyFont="1" applyAlignment="1">
      <alignment vertical="top" wrapText="1"/>
    </xf>
    <xf numFmtId="0" fontId="0" fillId="0" borderId="0" xfId="0" applyAlignment="1">
      <alignment vertical="top"/>
    </xf>
    <xf numFmtId="0" fontId="13" fillId="3" borderId="1" xfId="0" applyFont="1" applyFill="1" applyBorder="1" applyAlignment="1">
      <alignment vertical="top" wrapText="1"/>
    </xf>
    <xf numFmtId="0" fontId="13" fillId="3" borderId="4" xfId="0" applyFont="1" applyFill="1" applyBorder="1" applyAlignment="1">
      <alignment vertical="top" wrapText="1"/>
    </xf>
    <xf numFmtId="0" fontId="4" fillId="2" borderId="1" xfId="0" applyFont="1" applyFill="1" applyBorder="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6" fillId="0" borderId="0" xfId="0" applyFont="1" applyAlignment="1">
      <alignment vertical="center" wrapText="1"/>
    </xf>
    <xf numFmtId="0" fontId="0" fillId="0" borderId="0" xfId="0" applyAlignment="1">
      <alignment wrapText="1"/>
    </xf>
  </cellXfs>
  <cellStyles count="1">
    <cellStyle name="Standaard" xfId="0" builtinId="0"/>
  </cellStyles>
  <dxfs count="0"/>
  <tableStyles count="0" defaultTableStyle="TableStyleMedium2" defaultPivotStyle="PivotStyleLight16"/>
  <colors>
    <mruColors>
      <color rgb="FF2036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885825</xdr:colOff>
      <xdr:row>0</xdr:row>
      <xdr:rowOff>66675</xdr:rowOff>
    </xdr:from>
    <xdr:to>
      <xdr:col>8</xdr:col>
      <xdr:colOff>1543050</xdr:colOff>
      <xdr:row>1</xdr:row>
      <xdr:rowOff>504825</xdr:rowOff>
    </xdr:to>
    <xdr:pic>
      <xdr:nvPicPr>
        <xdr:cNvPr id="2" name="Afbeelding 1" descr="logo VRF">
          <a:extLst>
            <a:ext uri="{FF2B5EF4-FFF2-40B4-BE49-F238E27FC236}">
              <a16:creationId xmlns:a16="http://schemas.microsoft.com/office/drawing/2014/main" id="{60850BDC-C1E4-C7F4-95A8-284D51BD31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95825" y="66675"/>
          <a:ext cx="2924175" cy="809625"/>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person displayName="Marylse van den Bosch" id="{57971EA3-3250-43EC-ABB2-38DA91821F38}" userId="S::mpalma@vrfryslan.nl::e1901d82-1ee4-4693-8b1e-b93c57ffd3e1" providerId="AD"/>
  <person displayName="Theo Eskes" id="{F1470F23-93BE-4B93-9A08-CE3C72C9BA96}" userId="S::teskes@vrfryslan.nl::450ef16a-da09-4105-a4b2-f5b6fdebc561" providerId="AD"/>
  <person displayName="Angelique Arends" id="{2993C2BF-D1F4-4F3A-A37A-F34CAD47EB69}" userId="S::aarends@vrfryslan.nl::a3be0bf1-9612-4a67-857d-bad2875e2efe"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5" dT="2022-06-27T11:30:46.57" personId="{57971EA3-3250-43EC-ABB2-38DA91821F38}" id="{CD722BF3-17D4-47E1-A147-16AC91A0AE96}">
    <text>Met deze kolom erbij kunnen we een goede vergelijking maken met wat we nu hebben en wat er wordt aangeboden. Wat vind jij hiervan Angelique?</text>
  </threadedComment>
  <threadedComment ref="D5" dT="2022-06-27T14:45:21.55" personId="{2993C2BF-D1F4-4F3A-A37A-F34CAD47EB69}" id="{966FBEF9-11BE-42EF-8BED-E4F5EF5381BE}" parentId="{CD722BF3-17D4-47E1-A147-16AC91A0AE96}">
    <text>Voor ons is het handig om te vergelijken. Voor de inschrijvers heeft het geen toevoegde waarde.</text>
  </threadedComment>
  <threadedComment ref="D5" dT="2022-07-06T12:26:23.21" personId="{2993C2BF-D1F4-4F3A-A37A-F34CAD47EB69}" id="{71369FA3-DAF1-43EE-8750-05605DCCD840}" parentId="{CD722BF3-17D4-47E1-A147-16AC91A0AE96}">
    <text>Het is de vraag wat je hier mee kunt. Het lijkt me niet dat je het mee wilt laten wegen.</text>
  </threadedComment>
</ThreadedComments>
</file>

<file path=xl/threadedComments/threadedComment2.xml><?xml version="1.0" encoding="utf-8"?>
<ThreadedComments xmlns="http://schemas.microsoft.com/office/spreadsheetml/2018/threadedcomments" xmlns:x="http://schemas.openxmlformats.org/spreadsheetml/2006/main">
  <threadedComment ref="A30" dT="2022-07-12T18:56:47.11" personId="{F1470F23-93BE-4B93-9A08-CE3C72C9BA96}" id="{D67A0C6A-A488-424A-91B2-F5EF221B8D2C}">
    <text>incl of excl BTW</text>
  </threadedComment>
  <threadedComment ref="B36" dT="2022-07-12T19:01:56.01" personId="{F1470F23-93BE-4B93-9A08-CE3C72C9BA96}" id="{BB602E38-DBCE-4195-AD5E-F44B2D6D5860}">
    <text>Waarom is gekozen voor 36 maanden en 20.000 km?? Komt dat overeen met de  huidige situatie?? In de aanbestedingsstukken wordt nl. ook gesproken over langer doorrijden</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4FFC6-7B5F-4ECD-B446-D0B83B51D3E1}">
  <dimension ref="A1:M103"/>
  <sheetViews>
    <sheetView tabSelected="1" topLeftCell="A3" workbookViewId="0">
      <selection activeCell="G16" sqref="G16"/>
    </sheetView>
  </sheetViews>
  <sheetFormatPr defaultRowHeight="14.25" x14ac:dyDescent="0.45"/>
  <cols>
    <col min="1" max="1" width="8.86328125" style="1"/>
    <col min="2" max="2" width="48.86328125" style="1" customWidth="1"/>
    <col min="3" max="3" width="12.3984375" style="1" customWidth="1"/>
    <col min="4" max="4" width="24.796875" style="1" customWidth="1"/>
    <col min="5" max="5" width="27.1328125" style="1" customWidth="1"/>
    <col min="6" max="6" width="35.59765625" style="1" customWidth="1"/>
    <col min="7" max="7" width="33.6640625" style="1" customWidth="1"/>
    <col min="8" max="8" width="31.73046875" style="1" customWidth="1"/>
    <col min="9" max="9" width="29.1328125" style="1" customWidth="1"/>
    <col min="10" max="10" width="29.265625" style="1" customWidth="1"/>
    <col min="11" max="11" width="26.33203125" customWidth="1"/>
    <col min="12" max="12" width="26.265625" customWidth="1"/>
  </cols>
  <sheetData>
    <row r="1" spans="1:10" ht="29.45" customHeight="1" x14ac:dyDescent="0.45">
      <c r="A1" s="61" t="s">
        <v>0</v>
      </c>
      <c r="B1" s="61"/>
      <c r="C1" s="61"/>
      <c r="D1" s="61"/>
      <c r="E1" s="61"/>
      <c r="F1" s="61"/>
      <c r="G1" s="61"/>
      <c r="H1" s="61"/>
      <c r="I1" s="61"/>
      <c r="J1" s="62"/>
    </row>
    <row r="2" spans="1:10" ht="52.9" customHeight="1" x14ac:dyDescent="0.45">
      <c r="A2" s="60" t="s">
        <v>1</v>
      </c>
      <c r="B2" s="60"/>
      <c r="C2" s="60"/>
      <c r="D2" s="60"/>
      <c r="E2" s="60"/>
      <c r="F2" s="60"/>
      <c r="G2" s="60"/>
      <c r="H2" s="60"/>
      <c r="I2" s="60"/>
      <c r="J2" s="60"/>
    </row>
    <row r="3" spans="1:10" ht="132" customHeight="1" x14ac:dyDescent="0.45">
      <c r="A3" s="63" t="s">
        <v>2</v>
      </c>
      <c r="B3" s="64"/>
      <c r="C3" s="64"/>
      <c r="D3" s="64"/>
      <c r="E3" s="64"/>
      <c r="F3" s="64"/>
      <c r="G3" s="64"/>
      <c r="H3" s="64"/>
      <c r="I3" s="64"/>
      <c r="J3" s="64"/>
    </row>
    <row r="5" spans="1:10" s="38" customFormat="1" ht="67.5" customHeight="1" x14ac:dyDescent="0.45">
      <c r="A5" s="36" t="s">
        <v>3</v>
      </c>
      <c r="B5" s="36" t="s">
        <v>4</v>
      </c>
      <c r="C5" s="36" t="s">
        <v>5</v>
      </c>
      <c r="D5" s="36" t="s">
        <v>6</v>
      </c>
      <c r="E5" s="36" t="s">
        <v>7</v>
      </c>
      <c r="F5" s="36" t="s">
        <v>8</v>
      </c>
      <c r="G5" s="36" t="s">
        <v>9</v>
      </c>
      <c r="H5" s="36" t="s">
        <v>10</v>
      </c>
      <c r="I5" s="36" t="s">
        <v>11</v>
      </c>
      <c r="J5" s="37"/>
    </row>
    <row r="6" spans="1:10" x14ac:dyDescent="0.45">
      <c r="A6" s="6" t="s">
        <v>12</v>
      </c>
      <c r="B6" s="27" t="s">
        <v>13</v>
      </c>
      <c r="C6" s="7"/>
      <c r="D6" s="31"/>
      <c r="E6" s="31"/>
      <c r="F6" s="31"/>
      <c r="G6" s="32"/>
      <c r="H6" s="32"/>
      <c r="I6" s="32"/>
    </row>
    <row r="7" spans="1:10" x14ac:dyDescent="0.45">
      <c r="A7" s="6"/>
      <c r="B7" s="20" t="s">
        <v>14</v>
      </c>
      <c r="C7" s="26">
        <v>1</v>
      </c>
      <c r="D7" s="33">
        <f>Berekeningsbladen!B30</f>
        <v>0</v>
      </c>
      <c r="E7" s="33">
        <f>C7*D7</f>
        <v>0</v>
      </c>
      <c r="F7" s="50">
        <f>Berekeningsbladen!E2</f>
        <v>0</v>
      </c>
      <c r="G7" s="34">
        <v>1</v>
      </c>
      <c r="H7" s="35">
        <f>Berekeningsbladen!E30</f>
        <v>0</v>
      </c>
      <c r="I7" s="35">
        <f>G7*H7</f>
        <v>0</v>
      </c>
    </row>
    <row r="8" spans="1:10" x14ac:dyDescent="0.45">
      <c r="A8" s="6"/>
      <c r="B8" s="26" t="s">
        <v>15</v>
      </c>
      <c r="C8" s="26">
        <v>3</v>
      </c>
      <c r="D8" s="33">
        <f>Berekeningsbladen!B61</f>
        <v>0</v>
      </c>
      <c r="E8" s="33">
        <f t="shared" ref="E8:E9" si="0">C8*D8</f>
        <v>0</v>
      </c>
      <c r="F8" s="50">
        <f>Berekeningsbladen!E33</f>
        <v>0</v>
      </c>
      <c r="G8" s="34">
        <v>3</v>
      </c>
      <c r="H8" s="35">
        <f>Berekeningsbladen!E61</f>
        <v>0</v>
      </c>
      <c r="I8" s="35">
        <f t="shared" ref="I8:I11" si="1">G8*H8</f>
        <v>0</v>
      </c>
    </row>
    <row r="9" spans="1:10" ht="14.45" customHeight="1" x14ac:dyDescent="0.45">
      <c r="A9" s="6"/>
      <c r="B9" s="24" t="s">
        <v>16</v>
      </c>
      <c r="C9" s="8">
        <v>1</v>
      </c>
      <c r="D9" s="35">
        <f>Berekeningsbladen!B92</f>
        <v>0</v>
      </c>
      <c r="E9" s="33">
        <f t="shared" si="0"/>
        <v>0</v>
      </c>
      <c r="F9" s="34">
        <f>Berekeningsbladen!E64</f>
        <v>0</v>
      </c>
      <c r="G9" s="34">
        <v>1</v>
      </c>
      <c r="H9" s="35">
        <f>Berekeningsbladen!E92</f>
        <v>0</v>
      </c>
      <c r="I9" s="35">
        <v>0</v>
      </c>
    </row>
    <row r="10" spans="1:10" ht="14.45" customHeight="1" x14ac:dyDescent="0.45">
      <c r="A10" s="6" t="s">
        <v>17</v>
      </c>
      <c r="B10" s="28" t="s">
        <v>18</v>
      </c>
      <c r="C10" s="10"/>
      <c r="D10" s="31"/>
      <c r="E10" s="31"/>
      <c r="F10" s="31"/>
      <c r="G10" s="34"/>
      <c r="H10" s="35"/>
      <c r="I10" s="35"/>
    </row>
    <row r="11" spans="1:10" x14ac:dyDescent="0.45">
      <c r="A11" s="6"/>
      <c r="B11" s="25" t="s">
        <v>19</v>
      </c>
      <c r="C11" s="8">
        <v>1</v>
      </c>
      <c r="D11" s="35">
        <f>Berekeningsbladen!B121</f>
        <v>0</v>
      </c>
      <c r="E11" s="29">
        <v>0</v>
      </c>
      <c r="F11" s="34">
        <f>Berekeningsbladen!E95</f>
        <v>0</v>
      </c>
      <c r="G11" s="6">
        <v>1</v>
      </c>
      <c r="H11" s="35">
        <f>Berekeningsbladen!E121</f>
        <v>0</v>
      </c>
      <c r="I11" s="9">
        <f t="shared" si="1"/>
        <v>0</v>
      </c>
    </row>
    <row r="12" spans="1:10" ht="32.25" customHeight="1" x14ac:dyDescent="0.45">
      <c r="A12" s="6"/>
      <c r="B12" s="25"/>
      <c r="C12" s="8"/>
      <c r="D12" s="48" t="s">
        <v>20</v>
      </c>
      <c r="E12" s="30">
        <f>SUM(E7:E11)</f>
        <v>0</v>
      </c>
      <c r="F12" s="8"/>
      <c r="G12" s="6"/>
      <c r="H12" s="47" t="s">
        <v>21</v>
      </c>
      <c r="I12" s="45">
        <f>SUM(I7:I11)</f>
        <v>0</v>
      </c>
    </row>
    <row r="13" spans="1:10" s="38" customFormat="1" ht="42.75" customHeight="1" x14ac:dyDescent="0.45">
      <c r="A13" s="36"/>
      <c r="B13" s="36" t="s">
        <v>22</v>
      </c>
      <c r="C13" s="36"/>
      <c r="D13" s="36" t="s">
        <v>73</v>
      </c>
      <c r="E13" s="36" t="s">
        <v>70</v>
      </c>
      <c r="F13" s="36" t="s">
        <v>71</v>
      </c>
      <c r="G13" s="36" t="s">
        <v>72</v>
      </c>
      <c r="H13" s="36"/>
    </row>
    <row r="14" spans="1:10" x14ac:dyDescent="0.45">
      <c r="A14" s="6" t="s">
        <v>23</v>
      </c>
      <c r="B14" s="10" t="s">
        <v>24</v>
      </c>
      <c r="C14" s="10"/>
      <c r="D14" s="51"/>
      <c r="E14" s="51"/>
      <c r="F14" s="51"/>
      <c r="G14" s="51"/>
      <c r="H14" s="58"/>
      <c r="I14" s="58"/>
    </row>
    <row r="15" spans="1:10" x14ac:dyDescent="0.45">
      <c r="A15" s="6"/>
      <c r="B15" s="10" t="s">
        <v>25</v>
      </c>
      <c r="C15" s="10"/>
      <c r="D15" s="51"/>
      <c r="E15" s="51"/>
      <c r="F15" s="51"/>
      <c r="G15" s="51"/>
      <c r="H15" s="58"/>
      <c r="I15" s="58"/>
    </row>
    <row r="16" spans="1:10" x14ac:dyDescent="0.45">
      <c r="A16" s="6"/>
      <c r="B16" s="10" t="s">
        <v>26</v>
      </c>
      <c r="C16" s="10"/>
      <c r="D16" s="51"/>
      <c r="E16" s="51"/>
      <c r="F16" s="51"/>
      <c r="G16" s="51"/>
      <c r="H16" s="58"/>
      <c r="I16" s="58"/>
    </row>
    <row r="17" spans="1:13" x14ac:dyDescent="0.45">
      <c r="A17" s="6"/>
      <c r="B17" s="10" t="s">
        <v>27</v>
      </c>
      <c r="C17" s="10"/>
      <c r="D17" s="51"/>
      <c r="E17" s="51"/>
      <c r="F17" s="51"/>
      <c r="G17" s="51"/>
      <c r="H17" s="58"/>
      <c r="I17" s="58"/>
    </row>
    <row r="18" spans="1:13" x14ac:dyDescent="0.45">
      <c r="A18" s="6"/>
      <c r="C18" s="10" t="s">
        <v>69</v>
      </c>
      <c r="D18" s="57">
        <f>SUM(D14:D17)</f>
        <v>0</v>
      </c>
      <c r="E18" s="57">
        <f t="shared" ref="E18:G18" si="2">SUM(E14:E17)</f>
        <v>0</v>
      </c>
      <c r="F18" s="57">
        <f t="shared" si="2"/>
        <v>0</v>
      </c>
      <c r="G18" s="57">
        <f t="shared" si="2"/>
        <v>0</v>
      </c>
      <c r="H18" s="46" t="s">
        <v>74</v>
      </c>
      <c r="I18" s="45">
        <f>D18+E18+F18+G18</f>
        <v>0</v>
      </c>
    </row>
    <row r="19" spans="1:13" s="43" customFormat="1" x14ac:dyDescent="0.45">
      <c r="A19" s="39"/>
      <c r="B19" s="40"/>
      <c r="C19" s="41"/>
      <c r="D19" s="41"/>
      <c r="E19" s="41"/>
      <c r="F19" s="41"/>
      <c r="G19" s="39"/>
      <c r="H19" s="42"/>
      <c r="I19" s="44"/>
      <c r="J19" s="40"/>
    </row>
    <row r="20" spans="1:13" ht="79.5" customHeight="1" x14ac:dyDescent="0.45">
      <c r="A20" s="6"/>
      <c r="B20" s="6"/>
      <c r="C20" s="6"/>
      <c r="D20" s="6"/>
      <c r="E20" s="6"/>
      <c r="F20" s="6"/>
      <c r="G20" s="65" t="s">
        <v>28</v>
      </c>
      <c r="H20" s="66"/>
      <c r="I20" s="49">
        <f>E12+I12+I18</f>
        <v>0</v>
      </c>
    </row>
    <row r="21" spans="1:13" x14ac:dyDescent="0.45">
      <c r="G21" s="23"/>
    </row>
    <row r="22" spans="1:13" ht="110.25" customHeight="1" x14ac:dyDescent="0.45">
      <c r="A22" s="59" t="s">
        <v>29</v>
      </c>
      <c r="B22" s="59"/>
      <c r="C22" s="59"/>
      <c r="D22" s="59"/>
      <c r="E22" s="59"/>
      <c r="F22" s="59"/>
      <c r="G22" s="59"/>
      <c r="H22" s="59"/>
      <c r="I22" s="59"/>
      <c r="J22" s="59"/>
    </row>
    <row r="24" spans="1:13" ht="67.900000000000006" customHeight="1" x14ac:dyDescent="0.45">
      <c r="A24" s="60" t="s">
        <v>30</v>
      </c>
      <c r="B24" s="60"/>
      <c r="C24" s="60"/>
      <c r="D24" s="60"/>
      <c r="E24" s="60"/>
      <c r="F24" s="60"/>
      <c r="G24" s="60"/>
      <c r="H24" s="60"/>
      <c r="I24" s="60"/>
      <c r="J24" s="60"/>
    </row>
    <row r="27" spans="1:13" x14ac:dyDescent="0.45">
      <c r="B27" s="19"/>
      <c r="C27" s="19"/>
      <c r="D27" s="19"/>
      <c r="E27" s="19"/>
      <c r="F27" s="19"/>
      <c r="G27" s="20"/>
      <c r="H27" s="20"/>
      <c r="I27" s="20"/>
      <c r="J27" s="20"/>
      <c r="K27" s="20"/>
      <c r="L27" s="20"/>
      <c r="M27" s="20"/>
    </row>
    <row r="28" spans="1:13" x14ac:dyDescent="0.45">
      <c r="B28" s="19"/>
      <c r="C28" s="19"/>
      <c r="D28" s="19"/>
      <c r="E28" s="19"/>
      <c r="F28" s="19"/>
      <c r="G28" s="20"/>
      <c r="H28" s="20"/>
      <c r="I28" s="21"/>
      <c r="J28" s="20"/>
      <c r="K28" s="20"/>
      <c r="L28" s="20"/>
      <c r="M28" s="21"/>
    </row>
    <row r="29" spans="1:13" x14ac:dyDescent="0.45">
      <c r="B29" s="19"/>
      <c r="C29" s="19"/>
      <c r="D29" s="19"/>
      <c r="E29" s="19"/>
      <c r="F29" s="19"/>
      <c r="G29" s="20"/>
      <c r="H29" s="20"/>
      <c r="I29" s="21"/>
      <c r="J29" s="21"/>
      <c r="K29" s="20"/>
      <c r="L29" s="20"/>
      <c r="M29" s="21"/>
    </row>
    <row r="30" spans="1:13" ht="20.45" customHeight="1" x14ac:dyDescent="0.45">
      <c r="B30" s="19"/>
      <c r="C30" s="19"/>
      <c r="D30" s="19"/>
      <c r="E30" s="19"/>
      <c r="F30" s="19"/>
      <c r="G30" s="20"/>
      <c r="H30" s="20"/>
      <c r="I30" s="21"/>
      <c r="J30" s="21"/>
      <c r="K30" s="20"/>
      <c r="L30" s="20"/>
      <c r="M30" s="21"/>
    </row>
    <row r="31" spans="1:13" ht="20.100000000000001" customHeight="1" x14ac:dyDescent="0.45">
      <c r="B31" s="19"/>
      <c r="C31" s="19"/>
      <c r="D31" s="19"/>
      <c r="E31" s="19"/>
      <c r="F31" s="19"/>
      <c r="G31" s="20"/>
      <c r="H31" s="20"/>
      <c r="I31" s="21"/>
      <c r="J31" s="21"/>
      <c r="K31" s="20"/>
      <c r="L31" s="20"/>
      <c r="M31" s="21"/>
    </row>
    <row r="32" spans="1:13" x14ac:dyDescent="0.45">
      <c r="B32" s="19"/>
      <c r="C32" s="19"/>
      <c r="D32" s="19"/>
      <c r="E32" s="19"/>
      <c r="F32" s="19"/>
      <c r="G32" s="20"/>
      <c r="H32" s="20"/>
      <c r="I32" s="21"/>
      <c r="J32" s="21"/>
      <c r="K32" s="20"/>
      <c r="L32" s="20"/>
      <c r="M32" s="21"/>
    </row>
    <row r="33" spans="2:13" x14ac:dyDescent="0.45">
      <c r="B33" s="19"/>
      <c r="C33" s="19"/>
      <c r="D33" s="19"/>
      <c r="E33" s="19"/>
      <c r="F33" s="19"/>
      <c r="G33" s="20"/>
      <c r="H33" s="20"/>
      <c r="I33" s="21"/>
      <c r="J33" s="21"/>
      <c r="K33" s="20"/>
      <c r="L33" s="20"/>
      <c r="M33" s="21"/>
    </row>
    <row r="34" spans="2:13" x14ac:dyDescent="0.45">
      <c r="B34" s="19"/>
      <c r="C34" s="19"/>
      <c r="D34" s="19"/>
      <c r="E34" s="19"/>
      <c r="F34" s="19"/>
      <c r="G34" s="20"/>
      <c r="H34" s="20"/>
      <c r="I34" s="21"/>
      <c r="J34" s="21"/>
      <c r="K34" s="20"/>
      <c r="L34" s="20"/>
      <c r="M34" s="21"/>
    </row>
    <row r="35" spans="2:13" x14ac:dyDescent="0.45">
      <c r="B35" s="19"/>
      <c r="C35" s="19"/>
      <c r="D35" s="19"/>
      <c r="E35" s="19"/>
      <c r="F35" s="19"/>
      <c r="G35" s="20"/>
      <c r="H35" s="20"/>
      <c r="I35" s="21"/>
      <c r="J35" s="21"/>
      <c r="K35" s="20"/>
      <c r="L35" s="20"/>
      <c r="M35" s="21"/>
    </row>
    <row r="36" spans="2:13" x14ac:dyDescent="0.45">
      <c r="B36" s="22"/>
      <c r="C36" s="22"/>
      <c r="D36" s="22"/>
      <c r="E36" s="22"/>
      <c r="F36" s="22"/>
      <c r="G36"/>
      <c r="H36"/>
      <c r="I36"/>
      <c r="J36"/>
    </row>
    <row r="52" ht="29.45" customHeight="1" x14ac:dyDescent="0.45"/>
    <row r="101" ht="42.6" customHeight="1" x14ac:dyDescent="0.45"/>
    <row r="102" ht="39.6" customHeight="1" x14ac:dyDescent="0.45"/>
    <row r="103" ht="99.6" customHeight="1" x14ac:dyDescent="0.45"/>
  </sheetData>
  <sheetProtection algorithmName="SHA-512" hashValue="8S2x9pPblRPZOXSnpnZjt5jq05ChGBxgO8zj+ElDHz3dvQ5veFTdi4XmmnSBmgsDdENmRZzDiY7SxAB59+8UfA==" saltValue="VwXOaIL5nGtgYMCLthCxmA==" spinCount="100000" sheet="1" objects="1" scenarios="1"/>
  <mergeCells count="6">
    <mergeCell ref="A22:J22"/>
    <mergeCell ref="A24:J24"/>
    <mergeCell ref="A1:J1"/>
    <mergeCell ref="A3:J3"/>
    <mergeCell ref="G20:H20"/>
    <mergeCell ref="A2:J2"/>
  </mergeCells>
  <pageMargins left="0.70866141732283472" right="0.70866141732283472" top="0.74803149606299213" bottom="0.74803149606299213" header="0.31496062992125984" footer="0.31496062992125984"/>
  <pageSetup paperSize="9" scale="80"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AE374-3919-4AAF-916A-680430BAB47C}">
  <dimension ref="A1:E121"/>
  <sheetViews>
    <sheetView topLeftCell="A30" workbookViewId="0">
      <selection activeCell="B36" sqref="B36"/>
    </sheetView>
  </sheetViews>
  <sheetFormatPr defaultRowHeight="14.25" x14ac:dyDescent="0.45"/>
  <cols>
    <col min="1" max="1" width="33.3984375" style="18" customWidth="1"/>
    <col min="2" max="2" width="30.1328125" style="2" customWidth="1"/>
    <col min="4" max="4" width="34" customWidth="1"/>
    <col min="5" max="5" width="29.1328125" customWidth="1"/>
  </cols>
  <sheetData>
    <row r="1" spans="1:5" x14ac:dyDescent="0.45">
      <c r="A1" s="70" t="s">
        <v>31</v>
      </c>
      <c r="B1" s="71"/>
      <c r="C1" s="71"/>
      <c r="D1" s="71"/>
      <c r="E1" s="71"/>
    </row>
    <row r="2" spans="1:5" ht="64.5" customHeight="1" x14ac:dyDescent="0.45">
      <c r="A2" s="11" t="s">
        <v>32</v>
      </c>
      <c r="B2" s="2" t="str">
        <f>Inschrijfbiljet!B7</f>
        <v>Volkswagen Golf Phev Gte Dsg 5-D</v>
      </c>
      <c r="D2" s="11" t="s">
        <v>8</v>
      </c>
      <c r="E2" s="54"/>
    </row>
    <row r="3" spans="1:5" x14ac:dyDescent="0.45">
      <c r="A3" s="12" t="s">
        <v>33</v>
      </c>
      <c r="B3" s="4" t="s">
        <v>34</v>
      </c>
      <c r="D3" s="12" t="s">
        <v>33</v>
      </c>
      <c r="E3" s="55"/>
    </row>
    <row r="4" spans="1:5" x14ac:dyDescent="0.45">
      <c r="A4" s="12" t="s">
        <v>35</v>
      </c>
      <c r="B4" s="4" t="s">
        <v>36</v>
      </c>
      <c r="D4" s="12" t="s">
        <v>35</v>
      </c>
      <c r="E4" s="55"/>
    </row>
    <row r="5" spans="1:5" ht="15" customHeight="1" x14ac:dyDescent="0.45">
      <c r="A5" s="12" t="s">
        <v>37</v>
      </c>
      <c r="B5" s="4" t="s">
        <v>38</v>
      </c>
      <c r="D5" s="12" t="s">
        <v>37</v>
      </c>
      <c r="E5" s="4" t="s">
        <v>38</v>
      </c>
    </row>
    <row r="6" spans="1:5" ht="14.65" customHeight="1" x14ac:dyDescent="0.45">
      <c r="A6" s="12" t="s">
        <v>39</v>
      </c>
      <c r="B6" s="52"/>
      <c r="D6" s="12" t="s">
        <v>39</v>
      </c>
      <c r="E6" s="52"/>
    </row>
    <row r="7" spans="1:5" ht="19.149999999999999" customHeight="1" x14ac:dyDescent="0.45">
      <c r="A7" s="12" t="s">
        <v>40</v>
      </c>
      <c r="B7" s="52"/>
      <c r="D7" s="12" t="s">
        <v>40</v>
      </c>
      <c r="E7" s="52"/>
    </row>
    <row r="8" spans="1:5" ht="21.4" customHeight="1" x14ac:dyDescent="0.45">
      <c r="A8" s="12" t="s">
        <v>41</v>
      </c>
      <c r="B8" s="52"/>
      <c r="D8" s="12" t="s">
        <v>41</v>
      </c>
      <c r="E8" s="52"/>
    </row>
    <row r="9" spans="1:5" ht="23.25" customHeight="1" x14ac:dyDescent="0.45">
      <c r="A9" s="12" t="s">
        <v>42</v>
      </c>
      <c r="B9" s="52"/>
      <c r="D9" s="12" t="s">
        <v>42</v>
      </c>
      <c r="E9" s="52"/>
    </row>
    <row r="10" spans="1:5" x14ac:dyDescent="0.45">
      <c r="A10" s="13"/>
      <c r="B10" s="3"/>
      <c r="D10" s="13"/>
      <c r="E10" s="3"/>
    </row>
    <row r="11" spans="1:5" ht="14.25" customHeight="1" x14ac:dyDescent="0.45">
      <c r="A11" s="67" t="s">
        <v>43</v>
      </c>
      <c r="B11" s="14"/>
      <c r="D11" s="67" t="s">
        <v>43</v>
      </c>
      <c r="E11" s="14"/>
    </row>
    <row r="12" spans="1:5" x14ac:dyDescent="0.45">
      <c r="A12" s="67"/>
      <c r="B12" s="14"/>
      <c r="D12" s="67"/>
      <c r="E12" s="14"/>
    </row>
    <row r="13" spans="1:5" x14ac:dyDescent="0.45">
      <c r="A13" s="15" t="s">
        <v>44</v>
      </c>
      <c r="B13" s="53"/>
      <c r="D13" s="15" t="s">
        <v>44</v>
      </c>
      <c r="E13" s="52"/>
    </row>
    <row r="14" spans="1:5" ht="19.5" customHeight="1" x14ac:dyDescent="0.45">
      <c r="A14" s="15" t="s">
        <v>45</v>
      </c>
      <c r="B14" s="53"/>
      <c r="D14" s="15" t="s">
        <v>45</v>
      </c>
      <c r="E14" s="52"/>
    </row>
    <row r="15" spans="1:5" x14ac:dyDescent="0.45">
      <c r="A15" s="15" t="s">
        <v>46</v>
      </c>
      <c r="B15" s="53"/>
      <c r="D15" s="15" t="s">
        <v>46</v>
      </c>
      <c r="E15" s="52"/>
    </row>
    <row r="16" spans="1:5" ht="20.25" customHeight="1" x14ac:dyDescent="0.45">
      <c r="A16" s="15" t="s">
        <v>47</v>
      </c>
      <c r="B16" s="53"/>
      <c r="D16" s="15" t="s">
        <v>47</v>
      </c>
      <c r="E16" s="52"/>
    </row>
    <row r="17" spans="1:5" ht="19.149999999999999" customHeight="1" x14ac:dyDescent="0.45">
      <c r="A17" s="15" t="s">
        <v>48</v>
      </c>
      <c r="B17" s="53"/>
      <c r="D17" s="15" t="s">
        <v>48</v>
      </c>
      <c r="E17" s="52"/>
    </row>
    <row r="18" spans="1:5" ht="22.15" customHeight="1" x14ac:dyDescent="0.45">
      <c r="A18" s="15" t="s">
        <v>49</v>
      </c>
      <c r="B18" s="53"/>
      <c r="D18" s="15" t="s">
        <v>49</v>
      </c>
      <c r="E18" s="52"/>
    </row>
    <row r="19" spans="1:5" ht="17.649999999999999" customHeight="1" x14ac:dyDescent="0.45">
      <c r="A19" s="15" t="s">
        <v>50</v>
      </c>
      <c r="B19" s="53"/>
      <c r="D19" s="15" t="s">
        <v>50</v>
      </c>
      <c r="E19" s="52"/>
    </row>
    <row r="20" spans="1:5" x14ac:dyDescent="0.45">
      <c r="A20" s="15" t="s">
        <v>51</v>
      </c>
      <c r="B20" s="53"/>
      <c r="D20" s="15" t="s">
        <v>51</v>
      </c>
      <c r="E20" s="52"/>
    </row>
    <row r="21" spans="1:5" ht="29.25" customHeight="1" x14ac:dyDescent="0.45">
      <c r="A21" s="15" t="s">
        <v>52</v>
      </c>
      <c r="B21" s="53"/>
      <c r="D21" s="15" t="s">
        <v>52</v>
      </c>
      <c r="E21" s="52"/>
    </row>
    <row r="22" spans="1:5" ht="24.4" customHeight="1" x14ac:dyDescent="0.45">
      <c r="A22" s="15" t="s">
        <v>53</v>
      </c>
      <c r="B22" s="53"/>
      <c r="D22" s="15" t="s">
        <v>53</v>
      </c>
      <c r="E22" s="52"/>
    </row>
    <row r="23" spans="1:5" ht="12.75" customHeight="1" x14ac:dyDescent="0.45">
      <c r="A23" s="15" t="s">
        <v>54</v>
      </c>
      <c r="B23" s="53"/>
      <c r="D23" s="15" t="s">
        <v>54</v>
      </c>
      <c r="E23" s="52"/>
    </row>
    <row r="24" spans="1:5" ht="31.15" customHeight="1" x14ac:dyDescent="0.45">
      <c r="A24" s="15" t="s">
        <v>55</v>
      </c>
      <c r="B24" s="53"/>
      <c r="D24" s="15" t="s">
        <v>55</v>
      </c>
      <c r="E24" s="52"/>
    </row>
    <row r="25" spans="1:5" x14ac:dyDescent="0.45">
      <c r="A25" s="15" t="s">
        <v>56</v>
      </c>
      <c r="B25" s="53"/>
      <c r="D25" s="15" t="s">
        <v>56</v>
      </c>
      <c r="E25" s="52"/>
    </row>
    <row r="26" spans="1:5" x14ac:dyDescent="0.45">
      <c r="A26" s="15" t="s">
        <v>56</v>
      </c>
      <c r="B26" s="53"/>
      <c r="D26" s="15" t="s">
        <v>56</v>
      </c>
      <c r="E26" s="52"/>
    </row>
    <row r="27" spans="1:5" x14ac:dyDescent="0.45">
      <c r="A27" s="15" t="s">
        <v>56</v>
      </c>
      <c r="B27" s="53"/>
      <c r="D27" s="15" t="s">
        <v>56</v>
      </c>
      <c r="E27" s="52"/>
    </row>
    <row r="28" spans="1:5" x14ac:dyDescent="0.45">
      <c r="A28" s="15" t="s">
        <v>56</v>
      </c>
      <c r="B28" s="53"/>
      <c r="D28" s="15" t="s">
        <v>56</v>
      </c>
      <c r="E28" s="52"/>
    </row>
    <row r="29" spans="1:5" x14ac:dyDescent="0.45">
      <c r="A29" s="15" t="s">
        <v>56</v>
      </c>
      <c r="B29" s="53"/>
      <c r="D29" s="15" t="s">
        <v>56</v>
      </c>
      <c r="E29" s="52"/>
    </row>
    <row r="30" spans="1:5" ht="23.25" customHeight="1" x14ac:dyDescent="0.45">
      <c r="A30" s="16" t="s">
        <v>57</v>
      </c>
      <c r="B30" s="5">
        <f>SUM(B13:B29)</f>
        <v>0</v>
      </c>
      <c r="D30" s="16" t="s">
        <v>57</v>
      </c>
      <c r="E30" s="5">
        <f>SUM(E13:E29)</f>
        <v>0</v>
      </c>
    </row>
    <row r="31" spans="1:5" x14ac:dyDescent="0.45">
      <c r="A31" s="17"/>
      <c r="D31" s="17"/>
      <c r="E31" s="2"/>
    </row>
    <row r="32" spans="1:5" ht="29.25" customHeight="1" x14ac:dyDescent="0.45">
      <c r="A32" s="68" t="s">
        <v>31</v>
      </c>
      <c r="B32" s="69"/>
      <c r="D32" s="68" t="s">
        <v>31</v>
      </c>
      <c r="E32" s="69"/>
    </row>
    <row r="33" spans="1:5" ht="51.75" customHeight="1" x14ac:dyDescent="0.45">
      <c r="A33" s="11" t="s">
        <v>32</v>
      </c>
      <c r="B33" s="2" t="str">
        <f>Inschrijfbiljet!B8</f>
        <v>Opel Ampera E Business Executive</v>
      </c>
      <c r="D33" s="11" t="s">
        <v>8</v>
      </c>
      <c r="E33" s="54"/>
    </row>
    <row r="34" spans="1:5" x14ac:dyDescent="0.45">
      <c r="A34" s="12" t="s">
        <v>33</v>
      </c>
      <c r="B34" s="4" t="s">
        <v>58</v>
      </c>
      <c r="D34" s="12" t="s">
        <v>33</v>
      </c>
      <c r="E34" s="55"/>
    </row>
    <row r="35" spans="1:5" x14ac:dyDescent="0.45">
      <c r="A35" s="12" t="s">
        <v>35</v>
      </c>
      <c r="B35" s="4" t="s">
        <v>59</v>
      </c>
      <c r="D35" s="12" t="s">
        <v>35</v>
      </c>
      <c r="E35" s="55"/>
    </row>
    <row r="36" spans="1:5" x14ac:dyDescent="0.45">
      <c r="A36" s="12" t="s">
        <v>37</v>
      </c>
      <c r="B36" s="4" t="s">
        <v>38</v>
      </c>
      <c r="D36" s="12" t="s">
        <v>37</v>
      </c>
      <c r="E36" s="4" t="s">
        <v>38</v>
      </c>
    </row>
    <row r="37" spans="1:5" x14ac:dyDescent="0.45">
      <c r="A37" s="12" t="s">
        <v>39</v>
      </c>
      <c r="B37" s="52"/>
      <c r="D37" s="12" t="s">
        <v>39</v>
      </c>
      <c r="E37" s="52"/>
    </row>
    <row r="38" spans="1:5" x14ac:dyDescent="0.45">
      <c r="A38" s="12" t="s">
        <v>40</v>
      </c>
      <c r="B38" s="52"/>
      <c r="D38" s="12" t="s">
        <v>40</v>
      </c>
      <c r="E38" s="52"/>
    </row>
    <row r="39" spans="1:5" x14ac:dyDescent="0.45">
      <c r="A39" s="12" t="s">
        <v>41</v>
      </c>
      <c r="B39" s="52"/>
      <c r="D39" s="12" t="s">
        <v>41</v>
      </c>
      <c r="E39" s="52"/>
    </row>
    <row r="40" spans="1:5" x14ac:dyDescent="0.45">
      <c r="A40" s="12" t="s">
        <v>42</v>
      </c>
      <c r="B40" s="52"/>
      <c r="D40" s="12" t="s">
        <v>42</v>
      </c>
      <c r="E40" s="52"/>
    </row>
    <row r="41" spans="1:5" x14ac:dyDescent="0.45">
      <c r="A41" s="13"/>
      <c r="B41" s="3"/>
      <c r="D41" s="13"/>
      <c r="E41" s="3"/>
    </row>
    <row r="42" spans="1:5" ht="14.25" customHeight="1" x14ac:dyDescent="0.45">
      <c r="A42" s="67" t="s">
        <v>43</v>
      </c>
      <c r="B42" s="14"/>
      <c r="D42" s="67" t="s">
        <v>43</v>
      </c>
      <c r="E42" s="14"/>
    </row>
    <row r="43" spans="1:5" x14ac:dyDescent="0.45">
      <c r="A43" s="67"/>
      <c r="B43" s="14"/>
      <c r="D43" s="67"/>
      <c r="E43" s="14"/>
    </row>
    <row r="44" spans="1:5" x14ac:dyDescent="0.45">
      <c r="A44" s="15" t="s">
        <v>44</v>
      </c>
      <c r="B44" s="52"/>
      <c r="D44" s="15" t="s">
        <v>44</v>
      </c>
      <c r="E44" s="52"/>
    </row>
    <row r="45" spans="1:5" x14ac:dyDescent="0.45">
      <c r="A45" s="15" t="s">
        <v>45</v>
      </c>
      <c r="B45" s="52"/>
      <c r="D45" s="15" t="s">
        <v>45</v>
      </c>
      <c r="E45" s="52"/>
    </row>
    <row r="46" spans="1:5" x14ac:dyDescent="0.45">
      <c r="A46" s="15" t="s">
        <v>46</v>
      </c>
      <c r="B46" s="52"/>
      <c r="D46" s="15" t="s">
        <v>46</v>
      </c>
      <c r="E46" s="52"/>
    </row>
    <row r="47" spans="1:5" x14ac:dyDescent="0.45">
      <c r="A47" s="15" t="s">
        <v>47</v>
      </c>
      <c r="B47" s="52"/>
      <c r="D47" s="15" t="s">
        <v>47</v>
      </c>
      <c r="E47" s="52"/>
    </row>
    <row r="48" spans="1:5" x14ac:dyDescent="0.45">
      <c r="A48" s="15" t="s">
        <v>48</v>
      </c>
      <c r="B48" s="52"/>
      <c r="D48" s="15" t="s">
        <v>48</v>
      </c>
      <c r="E48" s="52"/>
    </row>
    <row r="49" spans="1:5" x14ac:dyDescent="0.45">
      <c r="A49" s="15" t="s">
        <v>49</v>
      </c>
      <c r="B49" s="52"/>
      <c r="D49" s="15" t="s">
        <v>49</v>
      </c>
      <c r="E49" s="52"/>
    </row>
    <row r="50" spans="1:5" x14ac:dyDescent="0.45">
      <c r="A50" s="15" t="s">
        <v>50</v>
      </c>
      <c r="B50" s="52"/>
      <c r="D50" s="15" t="s">
        <v>50</v>
      </c>
      <c r="E50" s="52"/>
    </row>
    <row r="51" spans="1:5" x14ac:dyDescent="0.45">
      <c r="A51" s="15" t="s">
        <v>51</v>
      </c>
      <c r="B51" s="52"/>
      <c r="D51" s="15" t="s">
        <v>51</v>
      </c>
      <c r="E51" s="52"/>
    </row>
    <row r="52" spans="1:5" ht="22.5" x14ac:dyDescent="0.45">
      <c r="A52" s="15" t="s">
        <v>52</v>
      </c>
      <c r="B52" s="52"/>
      <c r="D52" s="15" t="s">
        <v>52</v>
      </c>
      <c r="E52" s="52"/>
    </row>
    <row r="53" spans="1:5" ht="22.5" x14ac:dyDescent="0.45">
      <c r="A53" s="15" t="s">
        <v>53</v>
      </c>
      <c r="B53" s="52"/>
      <c r="D53" s="15" t="s">
        <v>53</v>
      </c>
      <c r="E53" s="52"/>
    </row>
    <row r="54" spans="1:5" x14ac:dyDescent="0.45">
      <c r="A54" s="15" t="s">
        <v>54</v>
      </c>
      <c r="B54" s="52"/>
      <c r="D54" s="15" t="s">
        <v>54</v>
      </c>
      <c r="E54" s="52"/>
    </row>
    <row r="55" spans="1:5" ht="22.5" x14ac:dyDescent="0.45">
      <c r="A55" s="15" t="s">
        <v>55</v>
      </c>
      <c r="B55" s="52"/>
      <c r="D55" s="15" t="s">
        <v>55</v>
      </c>
      <c r="E55" s="52"/>
    </row>
    <row r="56" spans="1:5" x14ac:dyDescent="0.45">
      <c r="A56" s="15" t="s">
        <v>56</v>
      </c>
      <c r="B56" s="52"/>
      <c r="D56" s="15" t="s">
        <v>56</v>
      </c>
      <c r="E56" s="52"/>
    </row>
    <row r="57" spans="1:5" x14ac:dyDescent="0.45">
      <c r="A57" s="15" t="s">
        <v>56</v>
      </c>
      <c r="B57" s="52"/>
      <c r="D57" s="15" t="s">
        <v>56</v>
      </c>
      <c r="E57" s="52"/>
    </row>
    <row r="58" spans="1:5" x14ac:dyDescent="0.45">
      <c r="A58" s="15" t="s">
        <v>56</v>
      </c>
      <c r="B58" s="52"/>
      <c r="D58" s="15" t="s">
        <v>56</v>
      </c>
      <c r="E58" s="52"/>
    </row>
    <row r="59" spans="1:5" x14ac:dyDescent="0.45">
      <c r="A59" s="15" t="s">
        <v>56</v>
      </c>
      <c r="B59" s="52"/>
      <c r="D59" s="15" t="s">
        <v>56</v>
      </c>
      <c r="E59" s="52"/>
    </row>
    <row r="60" spans="1:5" x14ac:dyDescent="0.45">
      <c r="A60" s="15" t="s">
        <v>56</v>
      </c>
      <c r="B60" s="52"/>
      <c r="D60" s="15" t="s">
        <v>56</v>
      </c>
      <c r="E60" s="52"/>
    </row>
    <row r="61" spans="1:5" x14ac:dyDescent="0.45">
      <c r="A61" s="16" t="s">
        <v>57</v>
      </c>
      <c r="B61" s="5">
        <f>SUM(B44:B60)</f>
        <v>0</v>
      </c>
      <c r="D61" s="16" t="s">
        <v>57</v>
      </c>
      <c r="E61" s="5">
        <f>SUM(E44:E60)</f>
        <v>0</v>
      </c>
    </row>
    <row r="62" spans="1:5" x14ac:dyDescent="0.45">
      <c r="A62" s="11"/>
      <c r="D62" s="11"/>
      <c r="E62" s="2"/>
    </row>
    <row r="63" spans="1:5" ht="32.25" customHeight="1" x14ac:dyDescent="0.45">
      <c r="A63" s="68" t="s">
        <v>31</v>
      </c>
      <c r="B63" s="69"/>
      <c r="D63" s="68" t="s">
        <v>31</v>
      </c>
      <c r="E63" s="69"/>
    </row>
    <row r="64" spans="1:5" ht="53.25" customHeight="1" x14ac:dyDescent="0.45">
      <c r="A64" s="11" t="s">
        <v>32</v>
      </c>
      <c r="B64" s="2" t="str">
        <f>Inschrijfbiljet!B9</f>
        <v>Tesla Model 3 Long Range Awd</v>
      </c>
      <c r="D64" s="11" t="s">
        <v>8</v>
      </c>
      <c r="E64" s="54"/>
    </row>
    <row r="65" spans="1:5" x14ac:dyDescent="0.45">
      <c r="A65" s="13"/>
      <c r="B65" s="3"/>
      <c r="D65" s="13"/>
      <c r="E65" s="56"/>
    </row>
    <row r="66" spans="1:5" x14ac:dyDescent="0.45">
      <c r="A66" s="12" t="s">
        <v>33</v>
      </c>
      <c r="B66" s="4" t="s">
        <v>60</v>
      </c>
      <c r="D66" s="12" t="s">
        <v>33</v>
      </c>
      <c r="E66" s="55"/>
    </row>
    <row r="67" spans="1:5" x14ac:dyDescent="0.45">
      <c r="A67" s="12" t="s">
        <v>35</v>
      </c>
      <c r="B67" s="4" t="s">
        <v>61</v>
      </c>
      <c r="D67" s="12" t="s">
        <v>35</v>
      </c>
      <c r="E67" s="55"/>
    </row>
    <row r="68" spans="1:5" x14ac:dyDescent="0.45">
      <c r="A68" s="12" t="s">
        <v>37</v>
      </c>
      <c r="B68" s="4" t="s">
        <v>68</v>
      </c>
      <c r="D68" s="12" t="s">
        <v>37</v>
      </c>
      <c r="E68" s="4" t="s">
        <v>68</v>
      </c>
    </row>
    <row r="69" spans="1:5" x14ac:dyDescent="0.45">
      <c r="A69" s="12" t="s">
        <v>39</v>
      </c>
      <c r="B69" s="52"/>
      <c r="D69" s="12" t="s">
        <v>39</v>
      </c>
      <c r="E69" s="52"/>
    </row>
    <row r="70" spans="1:5" x14ac:dyDescent="0.45">
      <c r="A70" s="12" t="s">
        <v>40</v>
      </c>
      <c r="B70" s="52"/>
      <c r="D70" s="12" t="s">
        <v>40</v>
      </c>
      <c r="E70" s="52"/>
    </row>
    <row r="71" spans="1:5" x14ac:dyDescent="0.45">
      <c r="A71" s="12" t="s">
        <v>41</v>
      </c>
      <c r="B71" s="52"/>
      <c r="D71" s="12" t="s">
        <v>41</v>
      </c>
      <c r="E71" s="52"/>
    </row>
    <row r="72" spans="1:5" x14ac:dyDescent="0.45">
      <c r="A72" s="12" t="s">
        <v>42</v>
      </c>
      <c r="B72" s="52"/>
      <c r="D72" s="12" t="s">
        <v>42</v>
      </c>
      <c r="E72" s="52"/>
    </row>
    <row r="73" spans="1:5" x14ac:dyDescent="0.45">
      <c r="A73" s="13"/>
      <c r="B73" s="3"/>
      <c r="D73" s="13"/>
      <c r="E73" s="3"/>
    </row>
    <row r="74" spans="1:5" ht="14.25" customHeight="1" x14ac:dyDescent="0.45">
      <c r="A74" s="67" t="s">
        <v>43</v>
      </c>
      <c r="B74" s="14"/>
      <c r="D74" s="67" t="s">
        <v>43</v>
      </c>
      <c r="E74" s="14"/>
    </row>
    <row r="75" spans="1:5" x14ac:dyDescent="0.45">
      <c r="A75" s="67"/>
      <c r="B75" s="14"/>
      <c r="D75" s="67"/>
      <c r="E75" s="14"/>
    </row>
    <row r="76" spans="1:5" x14ac:dyDescent="0.45">
      <c r="A76" s="15" t="s">
        <v>44</v>
      </c>
      <c r="B76" s="52"/>
      <c r="D76" s="15" t="s">
        <v>44</v>
      </c>
      <c r="E76" s="52"/>
    </row>
    <row r="77" spans="1:5" x14ac:dyDescent="0.45">
      <c r="A77" s="15" t="s">
        <v>45</v>
      </c>
      <c r="B77" s="52"/>
      <c r="D77" s="15" t="s">
        <v>45</v>
      </c>
      <c r="E77" s="52"/>
    </row>
    <row r="78" spans="1:5" x14ac:dyDescent="0.45">
      <c r="A78" s="15" t="s">
        <v>46</v>
      </c>
      <c r="B78" s="52"/>
      <c r="D78" s="15" t="s">
        <v>46</v>
      </c>
      <c r="E78" s="52"/>
    </row>
    <row r="79" spans="1:5" x14ac:dyDescent="0.45">
      <c r="A79" s="15" t="s">
        <v>47</v>
      </c>
      <c r="B79" s="52"/>
      <c r="D79" s="15" t="s">
        <v>47</v>
      </c>
      <c r="E79" s="52"/>
    </row>
    <row r="80" spans="1:5" x14ac:dyDescent="0.45">
      <c r="A80" s="15" t="s">
        <v>48</v>
      </c>
      <c r="B80" s="52"/>
      <c r="D80" s="15" t="s">
        <v>48</v>
      </c>
      <c r="E80" s="52"/>
    </row>
    <row r="81" spans="1:5" x14ac:dyDescent="0.45">
      <c r="A81" s="15" t="s">
        <v>49</v>
      </c>
      <c r="B81" s="52"/>
      <c r="D81" s="15" t="s">
        <v>49</v>
      </c>
      <c r="E81" s="52"/>
    </row>
    <row r="82" spans="1:5" x14ac:dyDescent="0.45">
      <c r="A82" s="15" t="s">
        <v>50</v>
      </c>
      <c r="B82" s="52"/>
      <c r="D82" s="15" t="s">
        <v>50</v>
      </c>
      <c r="E82" s="52"/>
    </row>
    <row r="83" spans="1:5" x14ac:dyDescent="0.45">
      <c r="A83" s="15" t="s">
        <v>51</v>
      </c>
      <c r="B83" s="52"/>
      <c r="D83" s="15" t="s">
        <v>51</v>
      </c>
      <c r="E83" s="52"/>
    </row>
    <row r="84" spans="1:5" ht="22.5" x14ac:dyDescent="0.45">
      <c r="A84" s="15" t="s">
        <v>52</v>
      </c>
      <c r="B84" s="52"/>
      <c r="D84" s="15" t="s">
        <v>52</v>
      </c>
      <c r="E84" s="52"/>
    </row>
    <row r="85" spans="1:5" ht="22.5" x14ac:dyDescent="0.45">
      <c r="A85" s="15" t="s">
        <v>53</v>
      </c>
      <c r="B85" s="52"/>
      <c r="D85" s="15" t="s">
        <v>53</v>
      </c>
      <c r="E85" s="52"/>
    </row>
    <row r="86" spans="1:5" ht="22.5" x14ac:dyDescent="0.45">
      <c r="A86" s="15" t="s">
        <v>55</v>
      </c>
      <c r="B86" s="52"/>
      <c r="D86" s="15" t="s">
        <v>55</v>
      </c>
      <c r="E86" s="52"/>
    </row>
    <row r="87" spans="1:5" x14ac:dyDescent="0.45">
      <c r="A87" s="15" t="s">
        <v>56</v>
      </c>
      <c r="B87" s="52"/>
      <c r="D87" s="15" t="s">
        <v>56</v>
      </c>
      <c r="E87" s="52"/>
    </row>
    <row r="88" spans="1:5" x14ac:dyDescent="0.45">
      <c r="A88" s="15" t="s">
        <v>56</v>
      </c>
      <c r="B88" s="52"/>
      <c r="D88" s="15" t="s">
        <v>56</v>
      </c>
      <c r="E88" s="52"/>
    </row>
    <row r="89" spans="1:5" x14ac:dyDescent="0.45">
      <c r="A89" s="15" t="s">
        <v>56</v>
      </c>
      <c r="B89" s="52"/>
      <c r="D89" s="15" t="s">
        <v>56</v>
      </c>
      <c r="E89" s="52"/>
    </row>
    <row r="90" spans="1:5" x14ac:dyDescent="0.45">
      <c r="A90" s="15" t="s">
        <v>56</v>
      </c>
      <c r="B90" s="52"/>
      <c r="D90" s="15" t="s">
        <v>56</v>
      </c>
      <c r="E90" s="52"/>
    </row>
    <row r="91" spans="1:5" x14ac:dyDescent="0.45">
      <c r="A91" s="15" t="s">
        <v>56</v>
      </c>
      <c r="B91" s="52"/>
      <c r="D91" s="15" t="s">
        <v>56</v>
      </c>
      <c r="E91" s="52"/>
    </row>
    <row r="92" spans="1:5" x14ac:dyDescent="0.45">
      <c r="A92" s="16" t="s">
        <v>57</v>
      </c>
      <c r="B92" s="5">
        <f>SUM(B76:B91)</f>
        <v>0</v>
      </c>
      <c r="D92" s="16" t="s">
        <v>57</v>
      </c>
      <c r="E92" s="5">
        <f>SUM(E76:E91)</f>
        <v>0</v>
      </c>
    </row>
    <row r="93" spans="1:5" x14ac:dyDescent="0.45">
      <c r="A93" s="17"/>
      <c r="D93" s="17"/>
      <c r="E93" s="2"/>
    </row>
    <row r="94" spans="1:5" ht="29.25" customHeight="1" x14ac:dyDescent="0.45">
      <c r="A94" s="68" t="s">
        <v>31</v>
      </c>
      <c r="B94" s="69"/>
      <c r="D94" s="68" t="s">
        <v>31</v>
      </c>
      <c r="E94" s="69"/>
    </row>
    <row r="95" spans="1:5" ht="59.25" customHeight="1" x14ac:dyDescent="0.45">
      <c r="A95" s="11" t="s">
        <v>62</v>
      </c>
      <c r="B95" s="2" t="str">
        <f>Inschrijfbiljet!B11</f>
        <v>Qwic Urban R1 400wh</v>
      </c>
      <c r="D95" s="11" t="s">
        <v>8</v>
      </c>
      <c r="E95" s="54"/>
    </row>
    <row r="96" spans="1:5" x14ac:dyDescent="0.45">
      <c r="A96" s="13"/>
      <c r="B96" s="3"/>
      <c r="D96" s="13"/>
      <c r="E96" s="56"/>
    </row>
    <row r="97" spans="1:5" x14ac:dyDescent="0.45">
      <c r="A97" s="12" t="s">
        <v>33</v>
      </c>
      <c r="B97" s="4" t="s">
        <v>63</v>
      </c>
      <c r="D97" s="12" t="s">
        <v>33</v>
      </c>
      <c r="E97" s="55"/>
    </row>
    <row r="98" spans="1:5" x14ac:dyDescent="0.45">
      <c r="A98" s="12" t="s">
        <v>35</v>
      </c>
      <c r="B98" s="4" t="s">
        <v>64</v>
      </c>
      <c r="D98" s="12" t="s">
        <v>35</v>
      </c>
      <c r="E98" s="55"/>
    </row>
    <row r="99" spans="1:5" x14ac:dyDescent="0.45">
      <c r="A99" s="12" t="s">
        <v>37</v>
      </c>
      <c r="B99" s="4" t="s">
        <v>65</v>
      </c>
      <c r="D99" s="12" t="s">
        <v>37</v>
      </c>
      <c r="E99" s="4" t="s">
        <v>65</v>
      </c>
    </row>
    <row r="100" spans="1:5" x14ac:dyDescent="0.45">
      <c r="A100" s="12" t="s">
        <v>39</v>
      </c>
      <c r="B100" s="52"/>
      <c r="D100" s="12" t="s">
        <v>39</v>
      </c>
      <c r="E100" s="52"/>
    </row>
    <row r="101" spans="1:5" x14ac:dyDescent="0.45">
      <c r="A101" s="12" t="s">
        <v>40</v>
      </c>
      <c r="B101" s="52"/>
      <c r="D101" s="12" t="s">
        <v>40</v>
      </c>
      <c r="E101" s="52"/>
    </row>
    <row r="102" spans="1:5" x14ac:dyDescent="0.45">
      <c r="A102" s="12" t="s">
        <v>41</v>
      </c>
      <c r="B102" s="52"/>
      <c r="D102" s="12" t="s">
        <v>41</v>
      </c>
      <c r="E102" s="52"/>
    </row>
    <row r="103" spans="1:5" x14ac:dyDescent="0.45">
      <c r="A103" s="12" t="s">
        <v>42</v>
      </c>
      <c r="B103" s="52"/>
      <c r="D103" s="12" t="s">
        <v>42</v>
      </c>
      <c r="E103" s="52"/>
    </row>
    <row r="104" spans="1:5" x14ac:dyDescent="0.45">
      <c r="A104" s="13"/>
      <c r="B104" s="3"/>
      <c r="D104" s="13"/>
      <c r="E104" s="3"/>
    </row>
    <row r="105" spans="1:5" ht="14.25" customHeight="1" x14ac:dyDescent="0.45">
      <c r="A105" s="67" t="s">
        <v>43</v>
      </c>
      <c r="B105" s="14"/>
      <c r="D105" s="67" t="s">
        <v>43</v>
      </c>
      <c r="E105" s="14"/>
    </row>
    <row r="106" spans="1:5" x14ac:dyDescent="0.45">
      <c r="A106" s="67"/>
      <c r="B106" s="14"/>
      <c r="D106" s="67"/>
      <c r="E106" s="14"/>
    </row>
    <row r="107" spans="1:5" x14ac:dyDescent="0.45">
      <c r="A107" s="15" t="s">
        <v>44</v>
      </c>
      <c r="B107" s="52"/>
      <c r="D107" s="15" t="s">
        <v>44</v>
      </c>
      <c r="E107" s="52"/>
    </row>
    <row r="108" spans="1:5" x14ac:dyDescent="0.45">
      <c r="A108" s="15" t="s">
        <v>66</v>
      </c>
      <c r="B108" s="52"/>
      <c r="D108" s="15" t="s">
        <v>66</v>
      </c>
      <c r="E108" s="52"/>
    </row>
    <row r="109" spans="1:5" x14ac:dyDescent="0.45">
      <c r="A109" s="15" t="s">
        <v>46</v>
      </c>
      <c r="B109" s="52"/>
      <c r="D109" s="15" t="s">
        <v>46</v>
      </c>
      <c r="E109" s="52"/>
    </row>
    <row r="110" spans="1:5" x14ac:dyDescent="0.45">
      <c r="A110" s="15" t="s">
        <v>67</v>
      </c>
      <c r="B110" s="52"/>
      <c r="D110" s="15" t="s">
        <v>67</v>
      </c>
      <c r="E110" s="52"/>
    </row>
    <row r="111" spans="1:5" x14ac:dyDescent="0.45">
      <c r="A111" s="15" t="s">
        <v>50</v>
      </c>
      <c r="B111" s="52"/>
      <c r="D111" s="15" t="s">
        <v>50</v>
      </c>
      <c r="E111" s="52"/>
    </row>
    <row r="112" spans="1:5" x14ac:dyDescent="0.45">
      <c r="A112" s="15" t="s">
        <v>51</v>
      </c>
      <c r="B112" s="52"/>
      <c r="D112" s="15" t="s">
        <v>51</v>
      </c>
      <c r="E112" s="52"/>
    </row>
    <row r="113" spans="1:5" ht="22.5" x14ac:dyDescent="0.45">
      <c r="A113" s="15" t="s">
        <v>52</v>
      </c>
      <c r="B113" s="52"/>
      <c r="D113" s="15" t="s">
        <v>52</v>
      </c>
      <c r="E113" s="52"/>
    </row>
    <row r="114" spans="1:5" ht="22.5" x14ac:dyDescent="0.45">
      <c r="A114" s="15" t="s">
        <v>53</v>
      </c>
      <c r="B114" s="52"/>
      <c r="D114" s="15" t="s">
        <v>53</v>
      </c>
      <c r="E114" s="52"/>
    </row>
    <row r="115" spans="1:5" ht="27.4" customHeight="1" x14ac:dyDescent="0.45">
      <c r="A115" s="15" t="s">
        <v>55</v>
      </c>
      <c r="B115" s="52"/>
      <c r="D115" s="15" t="s">
        <v>55</v>
      </c>
      <c r="E115" s="52"/>
    </row>
    <row r="116" spans="1:5" x14ac:dyDescent="0.45">
      <c r="A116" s="15" t="s">
        <v>56</v>
      </c>
      <c r="B116" s="52"/>
      <c r="D116" s="15" t="s">
        <v>56</v>
      </c>
      <c r="E116" s="52"/>
    </row>
    <row r="117" spans="1:5" x14ac:dyDescent="0.45">
      <c r="A117" s="15" t="s">
        <v>56</v>
      </c>
      <c r="B117" s="52"/>
      <c r="D117" s="15" t="s">
        <v>56</v>
      </c>
      <c r="E117" s="52"/>
    </row>
    <row r="118" spans="1:5" x14ac:dyDescent="0.45">
      <c r="A118" s="15" t="s">
        <v>56</v>
      </c>
      <c r="B118" s="52"/>
      <c r="D118" s="15" t="s">
        <v>56</v>
      </c>
      <c r="E118" s="52"/>
    </row>
    <row r="119" spans="1:5" x14ac:dyDescent="0.45">
      <c r="A119" s="15" t="s">
        <v>56</v>
      </c>
      <c r="B119" s="52"/>
      <c r="D119" s="15" t="s">
        <v>56</v>
      </c>
      <c r="E119" s="52"/>
    </row>
    <row r="120" spans="1:5" x14ac:dyDescent="0.45">
      <c r="A120" s="15" t="s">
        <v>56</v>
      </c>
      <c r="B120" s="52"/>
      <c r="D120" s="15" t="s">
        <v>56</v>
      </c>
      <c r="E120" s="52"/>
    </row>
    <row r="121" spans="1:5" ht="21.75" customHeight="1" x14ac:dyDescent="0.45">
      <c r="A121" s="16" t="s">
        <v>57</v>
      </c>
      <c r="B121" s="5">
        <f>SUM(B107:B120)</f>
        <v>0</v>
      </c>
      <c r="D121" s="16" t="s">
        <v>57</v>
      </c>
      <c r="E121" s="5">
        <f>SUM(E107:E120)</f>
        <v>0</v>
      </c>
    </row>
  </sheetData>
  <mergeCells count="15">
    <mergeCell ref="D105:D106"/>
    <mergeCell ref="A42:A43"/>
    <mergeCell ref="A74:A75"/>
    <mergeCell ref="A32:B32"/>
    <mergeCell ref="A1:E1"/>
    <mergeCell ref="A11:A12"/>
    <mergeCell ref="D11:D12"/>
    <mergeCell ref="A63:B63"/>
    <mergeCell ref="A94:B94"/>
    <mergeCell ref="A105:A106"/>
    <mergeCell ref="D32:E32"/>
    <mergeCell ref="D42:D43"/>
    <mergeCell ref="D63:E63"/>
    <mergeCell ref="D74:D75"/>
    <mergeCell ref="D94:E94"/>
  </mergeCells>
  <pageMargins left="0.7" right="0.7" top="0.75" bottom="0.75" header="0.3" footer="0.3"/>
  <pageSetup paperSize="9" orientation="portrait" r:id="rId1"/>
  <rowBreaks count="2" manualBreakCount="2">
    <brk id="30" max="16383" man="1"/>
    <brk id="92" max="16383"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B31E99AE97C345969F973A73314B75" ma:contentTypeVersion="11" ma:contentTypeDescription="Een nieuw document maken." ma:contentTypeScope="" ma:versionID="30e13e6b1c9324b4416c78dfd317f9a6">
  <xsd:schema xmlns:xsd="http://www.w3.org/2001/XMLSchema" xmlns:xs="http://www.w3.org/2001/XMLSchema" xmlns:p="http://schemas.microsoft.com/office/2006/metadata/properties" xmlns:ns2="8fb530ac-62da-420f-8d68-ea5b6b8425a0" xmlns:ns3="d0e9d07e-9d91-4ec2-891e-2e6e78d9aa15" targetNamespace="http://schemas.microsoft.com/office/2006/metadata/properties" ma:root="true" ma:fieldsID="e003d6a57b710f6f7a72ec370a316fd0" ns2:_="" ns3:_="">
    <xsd:import namespace="8fb530ac-62da-420f-8d68-ea5b6b8425a0"/>
    <xsd:import namespace="d0e9d07e-9d91-4ec2-891e-2e6e78d9aa1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b530ac-62da-420f-8d68-ea5b6b8425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5679d2bf-fa85-4c98-80fb-c2e8dc33f2b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0e9d07e-9d91-4ec2-891e-2e6e78d9aa1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e5b87ae8-7730-4ed1-b7bc-5552eb9fe3d8}" ma:internalName="TaxCatchAll" ma:showField="CatchAllData" ma:web="d0e9d07e-9d91-4ec2-891e-2e6e78d9aa1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0e9d07e-9d91-4ec2-891e-2e6e78d9aa15" xsi:nil="true"/>
    <lcf76f155ced4ddcb4097134ff3c332f xmlns="8fb530ac-62da-420f-8d68-ea5b6b8425a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D27ECE5-B39B-417D-A747-55C9C11507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b530ac-62da-420f-8d68-ea5b6b8425a0"/>
    <ds:schemaRef ds:uri="d0e9d07e-9d91-4ec2-891e-2e6e78d9aa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17A3C5-9ED8-4AFE-8BA1-DA36D04B6096}">
  <ds:schemaRefs>
    <ds:schemaRef ds:uri="http://schemas.microsoft.com/sharepoint/v3/contenttype/forms"/>
  </ds:schemaRefs>
</ds:datastoreItem>
</file>

<file path=customXml/itemProps3.xml><?xml version="1.0" encoding="utf-8"?>
<ds:datastoreItem xmlns:ds="http://schemas.openxmlformats.org/officeDocument/2006/customXml" ds:itemID="{1C0832C8-B12B-4BB1-BB79-952912BC943A}">
  <ds:schemaRefs>
    <ds:schemaRef ds:uri="8fb530ac-62da-420f-8d68-ea5b6b8425a0"/>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http://purl.org/dc/dcmitype/"/>
    <ds:schemaRef ds:uri="d0e9d07e-9d91-4ec2-891e-2e6e78d9aa15"/>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Inschrijfbiljet</vt:lpstr>
      <vt:lpstr>Berekeningsbladen</vt:lpstr>
      <vt:lpstr>Berekeningsbladen!_Hlk77863969</vt:lpstr>
      <vt:lpstr>Berekeningsbladen!_Hlk77866705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Kropman, Frank</dc:creator>
  <cp:keywords/>
  <dc:description/>
  <cp:lastModifiedBy>Angelique Arends</cp:lastModifiedBy>
  <cp:revision/>
  <dcterms:created xsi:type="dcterms:W3CDTF">2021-07-08T07:30:06Z</dcterms:created>
  <dcterms:modified xsi:type="dcterms:W3CDTF">2022-10-03T17:00:35Z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0x010100D9B31E99AE97C345969F973A73314B75</vt:lpwstr>
  </property>
  <property fmtid="{D5CDD505-2E9C-101B-9397-08002B2CF9AE}" pid="3" name="_dlc_DocIdItemGuid">
    <vt:lpwstr>aa7ac67d-a37a-4bc7-9f89-df9b6d6a7da8</vt:lpwstr>
  </property>
  <property fmtid="{D5CDD505-2E9C-101B-9397-08002B2CF9AE}" pid="4" name="GgdDossierType">
    <vt:lpwstr/>
  </property>
  <property fmtid="{D5CDD505-2E9C-101B-9397-08002B2CF9AE}" pid="5" name="GgdProcess">
    <vt:lpwstr/>
  </property>
  <property fmtid="{D5CDD505-2E9C-101B-9397-08002B2CF9AE}" pid="6" name="m20c2a6abae444559c4bae1cd2908b0c">
    <vt:lpwstr/>
  </property>
  <property fmtid="{D5CDD505-2E9C-101B-9397-08002B2CF9AE}" pid="7" name="GgdOrganization">
    <vt:lpwstr/>
  </property>
  <property fmtid="{D5CDD505-2E9C-101B-9397-08002B2CF9AE}" pid="8" name="GgdDocumentType">
    <vt:lpwstr/>
  </property>
  <property fmtid="{D5CDD505-2E9C-101B-9397-08002B2CF9AE}" pid="9" name="a8c964b986fa4160beaee6953d04ad3f">
    <vt:lpwstr/>
  </property>
  <property fmtid="{D5CDD505-2E9C-101B-9397-08002B2CF9AE}" pid="10" name="MediaServiceImageTags">
    <vt:lpwstr/>
  </property>
</Properties>
</file>