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rvicepunt71-my.sharepoint.com/personal/e_walraven_servicepunt71_nl/Documents/Documenten/Inkoop - aanbesteden/Bedrijfskleding/Nota van Inlichtingen/"/>
    </mc:Choice>
  </mc:AlternateContent>
  <xr:revisionPtr revIDLastSave="120" documentId="8_{95FCD2A5-4178-48F7-A2FA-F61E392E9AD0}" xr6:coauthVersionLast="46" xr6:coauthVersionMax="46" xr10:uidLastSave="{5AC2880C-E426-4396-B4AA-583B13FEA56F}"/>
  <bookViews>
    <workbookView xWindow="-98" yWindow="-98" windowWidth="20715" windowHeight="13276" xr2:uid="{00000000-000D-0000-FFFF-FFFF00000000}"/>
  </bookViews>
  <sheets>
    <sheet name="Werkkleding" sheetId="1" r:id="rId1"/>
    <sheet name="PBM en schoeisel" sheetId="2" r:id="rId2"/>
    <sheet name="Wasserij, reparatie en inname" sheetId="5" r:id="rId3"/>
    <sheet name="Prijzenblad totaal" sheetId="9" r:id="rId4"/>
    <sheet name="Zichtproef" sheetId="6" r:id="rId5"/>
    <sheet name="Draagproef" sheetId="8" r:id="rId6"/>
    <sheet name="Materiaal eisen" sheetId="4" r:id="rId7"/>
  </sheets>
  <definedNames>
    <definedName name="_xlnm._FilterDatabase" localSheetId="5" hidden="1">Draagproef!$A$2:$AB$76</definedName>
    <definedName name="_xlnm._FilterDatabase" localSheetId="1" hidden="1">'PBM en schoeisel'!$A$1:$AY$27</definedName>
    <definedName name="_xlnm._FilterDatabase" localSheetId="0" hidden="1">Werkkleding!$A$2:$AB$76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8" i="5" l="1"/>
  <c r="F27" i="5"/>
  <c r="F23" i="5"/>
  <c r="F22" i="5"/>
  <c r="F16" i="5"/>
  <c r="F15" i="5"/>
  <c r="BC3" i="2"/>
  <c r="BD3" i="2" s="1"/>
  <c r="BC4" i="2"/>
  <c r="BD4" i="2" s="1"/>
  <c r="BE4" i="2" s="1"/>
  <c r="BC5" i="2"/>
  <c r="BD5" i="2" s="1"/>
  <c r="BE5" i="2" s="1"/>
  <c r="BC6" i="2"/>
  <c r="BD6" i="2" s="1"/>
  <c r="BE6" i="2" s="1"/>
  <c r="BC7" i="2"/>
  <c r="BD7" i="2" s="1"/>
  <c r="BE7" i="2" s="1"/>
  <c r="BC8" i="2"/>
  <c r="BD8" i="2" s="1"/>
  <c r="BE8" i="2" s="1"/>
  <c r="BC9" i="2"/>
  <c r="BD9" i="2" s="1"/>
  <c r="BE9" i="2" s="1"/>
  <c r="BC10" i="2"/>
  <c r="BD10" i="2" s="1"/>
  <c r="BE10" i="2" s="1"/>
  <c r="BC11" i="2"/>
  <c r="BD11" i="2" s="1"/>
  <c r="BE11" i="2" s="1"/>
  <c r="BC12" i="2"/>
  <c r="BD12" i="2" s="1"/>
  <c r="BE12" i="2" s="1"/>
  <c r="BC13" i="2"/>
  <c r="BD13" i="2" s="1"/>
  <c r="BE13" i="2" s="1"/>
  <c r="BC14" i="2"/>
  <c r="BD14" i="2" s="1"/>
  <c r="BE14" i="2" s="1"/>
  <c r="BC15" i="2"/>
  <c r="BD15" i="2" s="1"/>
  <c r="BE15" i="2" s="1"/>
  <c r="BC16" i="2"/>
  <c r="BD16" i="2" s="1"/>
  <c r="BE16" i="2" s="1"/>
  <c r="BC17" i="2"/>
  <c r="BD17" i="2" s="1"/>
  <c r="BE17" i="2" s="1"/>
  <c r="BC18" i="2"/>
  <c r="BD18" i="2" s="1"/>
  <c r="BE18" i="2" s="1"/>
  <c r="BC19" i="2"/>
  <c r="BD19" i="2" s="1"/>
  <c r="BE19" i="2" s="1"/>
  <c r="BC20" i="2"/>
  <c r="BD20" i="2" s="1"/>
  <c r="BE20" i="2" s="1"/>
  <c r="BC21" i="2"/>
  <c r="BD21" i="2" s="1"/>
  <c r="BE21" i="2" s="1"/>
  <c r="BC22" i="2"/>
  <c r="BD22" i="2" s="1"/>
  <c r="BE22" i="2" s="1"/>
  <c r="BC23" i="2"/>
  <c r="BD23" i="2" s="1"/>
  <c r="BE23" i="2" s="1"/>
  <c r="BC24" i="2"/>
  <c r="BD24" i="2" s="1"/>
  <c r="BE24" i="2" s="1"/>
  <c r="BC25" i="2"/>
  <c r="BD25" i="2" s="1"/>
  <c r="BE25" i="2" s="1"/>
  <c r="BC26" i="2"/>
  <c r="BD26" i="2" s="1"/>
  <c r="BE26" i="2" s="1"/>
  <c r="BC27" i="2"/>
  <c r="BD27" i="2" s="1"/>
  <c r="BE27" i="2" s="1"/>
  <c r="F29" i="5" l="1"/>
  <c r="D7" i="9" s="1"/>
  <c r="BE3" i="2"/>
  <c r="AF3" i="1"/>
  <c r="AG3" i="1" s="1"/>
  <c r="AH3" i="1" s="1"/>
  <c r="AF4" i="1"/>
  <c r="AG4" i="1" s="1"/>
  <c r="AH4" i="1" s="1"/>
  <c r="AF5" i="1"/>
  <c r="AG5" i="1" s="1"/>
  <c r="AH5" i="1" s="1"/>
  <c r="AF6" i="1"/>
  <c r="AG6" i="1" s="1"/>
  <c r="AH6" i="1" s="1"/>
  <c r="AF7" i="1"/>
  <c r="AG7" i="1" s="1"/>
  <c r="AH7" i="1" s="1"/>
  <c r="AF8" i="1"/>
  <c r="AG8" i="1" s="1"/>
  <c r="AH8" i="1" s="1"/>
  <c r="AF9" i="1"/>
  <c r="AG9" i="1" s="1"/>
  <c r="AH9" i="1" s="1"/>
  <c r="AF10" i="1"/>
  <c r="AG10" i="1" s="1"/>
  <c r="AH10" i="1" s="1"/>
  <c r="AF11" i="1"/>
  <c r="AG11" i="1" s="1"/>
  <c r="AH11" i="1" s="1"/>
  <c r="AF12" i="1"/>
  <c r="AG12" i="1" s="1"/>
  <c r="AH12" i="1" s="1"/>
  <c r="AF13" i="1"/>
  <c r="AG13" i="1" s="1"/>
  <c r="AH13" i="1" s="1"/>
  <c r="AF14" i="1"/>
  <c r="AG14" i="1" s="1"/>
  <c r="AH14" i="1" s="1"/>
  <c r="AF15" i="1"/>
  <c r="AG15" i="1" s="1"/>
  <c r="AH15" i="1" s="1"/>
  <c r="AF16" i="1"/>
  <c r="AG16" i="1" s="1"/>
  <c r="AH16" i="1" s="1"/>
  <c r="AF17" i="1"/>
  <c r="AG17" i="1" s="1"/>
  <c r="AH17" i="1" s="1"/>
  <c r="AF18" i="1"/>
  <c r="AG18" i="1" s="1"/>
  <c r="AH18" i="1" s="1"/>
  <c r="AF19" i="1"/>
  <c r="AG19" i="1" s="1"/>
  <c r="AH19" i="1" s="1"/>
  <c r="AF20" i="1"/>
  <c r="AG20" i="1" s="1"/>
  <c r="AH20" i="1" s="1"/>
  <c r="AF21" i="1"/>
  <c r="AG21" i="1" s="1"/>
  <c r="AH21" i="1" s="1"/>
  <c r="AF22" i="1"/>
  <c r="AG22" i="1" s="1"/>
  <c r="AH22" i="1" s="1"/>
  <c r="AF23" i="1"/>
  <c r="AG23" i="1" s="1"/>
  <c r="AH23" i="1" s="1"/>
  <c r="AF24" i="1"/>
  <c r="AG24" i="1" s="1"/>
  <c r="AH24" i="1" s="1"/>
  <c r="AF25" i="1"/>
  <c r="AG25" i="1" s="1"/>
  <c r="AH25" i="1" s="1"/>
  <c r="AF26" i="1"/>
  <c r="AG26" i="1" s="1"/>
  <c r="AH26" i="1" s="1"/>
  <c r="AF27" i="1"/>
  <c r="AG27" i="1" s="1"/>
  <c r="AH27" i="1" s="1"/>
  <c r="AF28" i="1"/>
  <c r="AG28" i="1" s="1"/>
  <c r="AH28" i="1" s="1"/>
  <c r="AF29" i="1"/>
  <c r="AG29" i="1" s="1"/>
  <c r="AH29" i="1" s="1"/>
  <c r="AF30" i="1"/>
  <c r="AG30" i="1" s="1"/>
  <c r="AH30" i="1" s="1"/>
  <c r="AF31" i="1"/>
  <c r="AG31" i="1" s="1"/>
  <c r="AH31" i="1" s="1"/>
  <c r="AF32" i="1"/>
  <c r="AG32" i="1" s="1"/>
  <c r="AH32" i="1" s="1"/>
  <c r="AF33" i="1"/>
  <c r="AG33" i="1" s="1"/>
  <c r="AH33" i="1" s="1"/>
  <c r="AF34" i="1"/>
  <c r="AG34" i="1" s="1"/>
  <c r="AH34" i="1" s="1"/>
  <c r="AF35" i="1"/>
  <c r="AG35" i="1" s="1"/>
  <c r="AH35" i="1" s="1"/>
  <c r="AF36" i="1"/>
  <c r="AG36" i="1" s="1"/>
  <c r="AH36" i="1" s="1"/>
  <c r="AF37" i="1"/>
  <c r="AG37" i="1" s="1"/>
  <c r="AH37" i="1" s="1"/>
  <c r="AF38" i="1"/>
  <c r="AG38" i="1" s="1"/>
  <c r="AH38" i="1" s="1"/>
  <c r="AF39" i="1"/>
  <c r="AG39" i="1" s="1"/>
  <c r="AH39" i="1" s="1"/>
  <c r="AF40" i="1"/>
  <c r="AG40" i="1" s="1"/>
  <c r="AH40" i="1" s="1"/>
  <c r="AF41" i="1"/>
  <c r="AG41" i="1" s="1"/>
  <c r="AH41" i="1" s="1"/>
  <c r="AF42" i="1"/>
  <c r="AG42" i="1" s="1"/>
  <c r="AH42" i="1" s="1"/>
  <c r="AF43" i="1"/>
  <c r="AG43" i="1" s="1"/>
  <c r="AH43" i="1" s="1"/>
  <c r="AF44" i="1"/>
  <c r="AG44" i="1" s="1"/>
  <c r="AH44" i="1" s="1"/>
  <c r="AF45" i="1"/>
  <c r="AG45" i="1" s="1"/>
  <c r="AH45" i="1" s="1"/>
  <c r="AF46" i="1"/>
  <c r="AG46" i="1" s="1"/>
  <c r="AH46" i="1" s="1"/>
  <c r="AF47" i="1"/>
  <c r="AG47" i="1" s="1"/>
  <c r="AH47" i="1" s="1"/>
  <c r="AF48" i="1"/>
  <c r="AG48" i="1" s="1"/>
  <c r="AH48" i="1" s="1"/>
  <c r="AF49" i="1"/>
  <c r="AG49" i="1" s="1"/>
  <c r="AH49" i="1" s="1"/>
  <c r="AF50" i="1"/>
  <c r="AG50" i="1" s="1"/>
  <c r="AH50" i="1" s="1"/>
  <c r="AF51" i="1"/>
  <c r="AG51" i="1" s="1"/>
  <c r="AH51" i="1" s="1"/>
  <c r="AF52" i="1"/>
  <c r="AG52" i="1" s="1"/>
  <c r="AH52" i="1" s="1"/>
  <c r="AF53" i="1"/>
  <c r="AG53" i="1" s="1"/>
  <c r="AH53" i="1" s="1"/>
  <c r="AF54" i="1"/>
  <c r="AG54" i="1" s="1"/>
  <c r="AH54" i="1" s="1"/>
  <c r="AF55" i="1"/>
  <c r="AG55" i="1" s="1"/>
  <c r="AH55" i="1" s="1"/>
  <c r="AF56" i="1"/>
  <c r="AG56" i="1" s="1"/>
  <c r="AH56" i="1" s="1"/>
  <c r="AF57" i="1"/>
  <c r="AG57" i="1" s="1"/>
  <c r="AH57" i="1" s="1"/>
  <c r="AF58" i="1"/>
  <c r="AG58" i="1" s="1"/>
  <c r="AH58" i="1" s="1"/>
  <c r="AF59" i="1"/>
  <c r="AG59" i="1" s="1"/>
  <c r="AH59" i="1" s="1"/>
  <c r="AF60" i="1"/>
  <c r="AG60" i="1" s="1"/>
  <c r="AH60" i="1" s="1"/>
  <c r="AF61" i="1"/>
  <c r="AG61" i="1" s="1"/>
  <c r="AH61" i="1" s="1"/>
  <c r="AF62" i="1"/>
  <c r="AG62" i="1" s="1"/>
  <c r="AH62" i="1" s="1"/>
  <c r="AF63" i="1"/>
  <c r="AG63" i="1" s="1"/>
  <c r="AH63" i="1" s="1"/>
  <c r="AF64" i="1"/>
  <c r="AG64" i="1" s="1"/>
  <c r="AH64" i="1" s="1"/>
  <c r="AF65" i="1"/>
  <c r="AG65" i="1" s="1"/>
  <c r="AH65" i="1" s="1"/>
  <c r="AF66" i="1"/>
  <c r="AG66" i="1" s="1"/>
  <c r="AH66" i="1" s="1"/>
  <c r="AF67" i="1"/>
  <c r="AG67" i="1" s="1"/>
  <c r="AH67" i="1" s="1"/>
  <c r="AF68" i="1"/>
  <c r="AG68" i="1" s="1"/>
  <c r="AH68" i="1" s="1"/>
  <c r="AF69" i="1"/>
  <c r="AG69" i="1" s="1"/>
  <c r="AH69" i="1" s="1"/>
  <c r="AF70" i="1"/>
  <c r="AG70" i="1" s="1"/>
  <c r="AH70" i="1" s="1"/>
  <c r="AF71" i="1"/>
  <c r="AG71" i="1" s="1"/>
  <c r="AH71" i="1" s="1"/>
  <c r="AF73" i="1"/>
  <c r="AF74" i="1"/>
  <c r="AF75" i="1"/>
  <c r="AF76" i="1"/>
  <c r="AF72" i="1"/>
  <c r="AG73" i="1" l="1"/>
  <c r="AH73" i="1" s="1"/>
  <c r="AG76" i="1"/>
  <c r="AH76" i="1" s="1"/>
  <c r="AG75" i="1"/>
  <c r="AH75" i="1" s="1"/>
  <c r="AG72" i="1"/>
  <c r="AH72" i="1" s="1"/>
  <c r="AH77" i="1" s="1"/>
  <c r="D3" i="9" s="1"/>
  <c r="AG74" i="1"/>
  <c r="AH74" i="1" s="1"/>
  <c r="BE28" i="2"/>
  <c r="D4" i="9" s="1"/>
  <c r="F21" i="5" l="1"/>
  <c r="F20" i="5"/>
  <c r="F14" i="5"/>
  <c r="F13" i="5"/>
  <c r="F12" i="5"/>
  <c r="F11" i="5"/>
  <c r="F10" i="5"/>
  <c r="F9" i="5"/>
  <c r="F8" i="5"/>
  <c r="F7" i="5"/>
  <c r="F6" i="5"/>
  <c r="F5" i="5"/>
  <c r="F4" i="5"/>
  <c r="F3" i="5"/>
  <c r="F2" i="5"/>
  <c r="F17" i="5" l="1"/>
  <c r="F24" i="5"/>
  <c r="D6" i="9" s="1"/>
  <c r="F32" i="5" l="1"/>
  <c r="D5" i="9"/>
  <c r="D8" i="9" s="1"/>
</calcChain>
</file>

<file path=xl/sharedStrings.xml><?xml version="1.0" encoding="utf-8"?>
<sst xmlns="http://schemas.openxmlformats.org/spreadsheetml/2006/main" count="2817" uniqueCount="424">
  <si>
    <t>Model</t>
  </si>
  <si>
    <t xml:space="preserve">Norm </t>
  </si>
  <si>
    <t>Kleur</t>
  </si>
  <si>
    <t>Logo</t>
  </si>
  <si>
    <t>Verificatie: bewijsstukken aan te leveren tijdens verificatiefase</t>
  </si>
  <si>
    <t>Tuinman</t>
  </si>
  <si>
    <t>Assistent Tuinman</t>
  </si>
  <si>
    <t>Meewerkend voorman</t>
  </si>
  <si>
    <t>Senior Terrein-
meester</t>
  </si>
  <si>
    <t>Terrein-meester</t>
  </si>
  <si>
    <t>Technisch Terrein-meester</t>
  </si>
  <si>
    <t>Medewerker Milieustraat</t>
  </si>
  <si>
    <t>Medewerker KGA</t>
  </si>
  <si>
    <t>Medewerker Ongedierte</t>
  </si>
  <si>
    <t>Senior medewerker Service</t>
  </si>
  <si>
    <t>Medewerker Service</t>
  </si>
  <si>
    <t>Medewerker Riolering</t>
  </si>
  <si>
    <t>Algemeen medewerker</t>
  </si>
  <si>
    <t>Medewerker Wegbebakening</t>
  </si>
  <si>
    <t>Straatmaker</t>
  </si>
  <si>
    <t>Timmerman</t>
  </si>
  <si>
    <t>Sen. monteur/technisch specialist</t>
  </si>
  <si>
    <t>Monteur/technisch specialist</t>
  </si>
  <si>
    <t>Technisch medewerker</t>
  </si>
  <si>
    <t>Senior medewerker Rioleringen</t>
  </si>
  <si>
    <t>Medewerker Rioleringen</t>
  </si>
  <si>
    <t>Sen. Med. Technisch installaties</t>
  </si>
  <si>
    <t>Medewerker gemalen</t>
  </si>
  <si>
    <t xml:space="preserve">Bankwerker </t>
  </si>
  <si>
    <t>Medewerker Inzameling</t>
  </si>
  <si>
    <t>Veger plus</t>
  </si>
  <si>
    <t xml:space="preserve">Veger </t>
  </si>
  <si>
    <t xml:space="preserve">Operationeel manager </t>
  </si>
  <si>
    <t>Opzichter A</t>
  </si>
  <si>
    <t>Assistent Opzichter</t>
  </si>
  <si>
    <t>Vrijwilliger</t>
  </si>
  <si>
    <t>Waterbeheer</t>
  </si>
  <si>
    <t xml:space="preserve">Thermo shirt lange mouw, warmte isolatie </t>
  </si>
  <si>
    <t>Unisex</t>
  </si>
  <si>
    <t>Zwart</t>
  </si>
  <si>
    <t>JA</t>
  </si>
  <si>
    <t xml:space="preserve">Thermo broek lang, warmte isolatie </t>
  </si>
  <si>
    <t>Donkerblauw</t>
  </si>
  <si>
    <t>Veiligheidsvest</t>
  </si>
  <si>
    <t>EN ISO 20471 klasse 2, 
kleine maten ISO 20471 klasse 1</t>
  </si>
  <si>
    <t>Fluor oranje</t>
  </si>
  <si>
    <t>Heat seal badge (zie tabblad logo's), plaatsing advies inschrijver</t>
  </si>
  <si>
    <t xml:space="preserve">Keuringscertificaat EN ISO 20471 klasse 2 en kleine maten klasse 1
</t>
  </si>
  <si>
    <t>Fluor oranje met donkerblauw</t>
  </si>
  <si>
    <t xml:space="preserve">EN ISO 20471 klasse 2 </t>
  </si>
  <si>
    <t>Keuringscertificaat EN ISO 20471 klasse 2</t>
  </si>
  <si>
    <t xml:space="preserve">EN ISO 20471 klasse 2 
</t>
  </si>
  <si>
    <t xml:space="preserve">EN ISO 20471 klasse 3
</t>
  </si>
  <si>
    <t>Keuringscertificaat EN ISO 20471 klasse 3</t>
  </si>
  <si>
    <t xml:space="preserve">Heat seal badge (zie tabblad logo's), linker borst </t>
  </si>
  <si>
    <t>Polo korte mouw</t>
  </si>
  <si>
    <t>Polo sweater</t>
  </si>
  <si>
    <t>Sweater ronde hals</t>
  </si>
  <si>
    <t>Polo korte mouw hoge zichtbaarheid</t>
  </si>
  <si>
    <t>Fleece trui met rits van borst tot kraag, afsluitbare zakkenn met rits</t>
  </si>
  <si>
    <t>Schipperstrui met hoge kraag en ritssluiting in de kraag verwerkt</t>
  </si>
  <si>
    <t xml:space="preserve">Borduur (zie tabblad logo's), linker borst </t>
  </si>
  <si>
    <t>Jack kort model all season hoge zichtbaarheid, uitneembare voering, afritsbare mouwen</t>
  </si>
  <si>
    <t>Regenbroek</t>
  </si>
  <si>
    <t xml:space="preserve">Fluor oranje   </t>
  </si>
  <si>
    <t xml:space="preserve">EN ISO 20471 klasse 3, EN 343 3:3
</t>
  </si>
  <si>
    <t>Keuringscertificaat EN ISO 20471 klasse 3, EN 343 3:3</t>
  </si>
  <si>
    <t>Regenjack met capuchon in de kraag</t>
  </si>
  <si>
    <t>EN ISO 20345 S3</t>
  </si>
  <si>
    <t>Keuringscertificaat EN ISO 20345 S3</t>
  </si>
  <si>
    <t>EN ISO 20345 S3, ESD</t>
  </si>
  <si>
    <t>EN ISO 20345 S5</t>
  </si>
  <si>
    <t>Keuringscertificaat EN ISO 20345 S5</t>
  </si>
  <si>
    <t>Zomersok t.b.v. werkschoenen, coolmax, of gelijkwaardig</t>
  </si>
  <si>
    <t>Wintersok t.b.v. werkschoenen, coolmax, of gelijkwaardig</t>
  </si>
  <si>
    <t>Snipperoverall</t>
  </si>
  <si>
    <t>Fluor oranje met donkergroen</t>
  </si>
  <si>
    <t>Keuringscertificaat EN ISO 20471 klasse 2, EN 510</t>
  </si>
  <si>
    <t>Amerikaanse zaagoverall</t>
  </si>
  <si>
    <t>Oranje</t>
  </si>
  <si>
    <t>EN ISO 17249, beschermingsniveau 1 (conform 20 m/sec)</t>
  </si>
  <si>
    <t>Keuringscertificaat EN ISO 17249</t>
  </si>
  <si>
    <t>Sweater ronde hals hoge zichtbaarheid</t>
  </si>
  <si>
    <t>Commando trui V-hals met schouderstukken en pennenzak op de mouw</t>
  </si>
  <si>
    <t>Zaaghandschoen</t>
  </si>
  <si>
    <t xml:space="preserve">Veiligheidslaars winter gevoerd </t>
  </si>
  <si>
    <t>EN ISO 17249</t>
  </si>
  <si>
    <t>Bankwerker monteur Garage werkplaats</t>
  </si>
  <si>
    <t>Keuringscertificaat EN ISO 11612, EN 1149-5</t>
  </si>
  <si>
    <t>EN ISO 11612, EN 1149‐5</t>
  </si>
  <si>
    <t>Beheerder</t>
  </si>
  <si>
    <t>Donkerblauw, of donkerblauw met zwart</t>
  </si>
  <si>
    <t>EN 343 3:3, EN 342</t>
  </si>
  <si>
    <t>Keuringscertificaat EN 343 3:3, EN 342</t>
  </si>
  <si>
    <t>Heat seal badge (zie tabblad logo's), rechter achterzak</t>
  </si>
  <si>
    <t>Artikel</t>
  </si>
  <si>
    <t>Huidig merk/ model</t>
  </si>
  <si>
    <t>Service vest zonder mouwen (binnen gebruik), met diverse opbergmogelijkheden</t>
  </si>
  <si>
    <t>Santino</t>
  </si>
  <si>
    <t>Hydrowear</t>
  </si>
  <si>
    <t>Brugwachter</t>
  </si>
  <si>
    <t xml:space="preserve">JA </t>
  </si>
  <si>
    <t>Denim blauw</t>
  </si>
  <si>
    <t xml:space="preserve">Spijkerbroek 5 pocket, stretch </t>
  </si>
  <si>
    <t>Uniformschoen laag</t>
  </si>
  <si>
    <t>Uniformschoen midden hoog</t>
  </si>
  <si>
    <t>Magnum</t>
  </si>
  <si>
    <t xml:space="preserve">EN ISO 20471 klasse 2, 
kleine maten ISO 20471 klasse 1, EN ISO 14116, EN 1149‐5
</t>
  </si>
  <si>
    <t>Regenjack multi norm</t>
  </si>
  <si>
    <t>volgens EDPP ATEX 137, EN 13034, EN 1149, EN ISO 14116 index 1, EN 343 klasse 3‐1, EN ISO 20471 klasse 3</t>
  </si>
  <si>
    <t>Regenbroek multi norm</t>
  </si>
  <si>
    <t>s EN 13034, EN 1149, EN
ISO 14116 index 1, EN 343 klasse 3‐1, EN ISO 20471 klasse 1</t>
  </si>
  <si>
    <t>Havep</t>
  </si>
  <si>
    <r>
      <t>ISO11612, EN 1149, EN 6148</t>
    </r>
    <r>
      <rPr>
        <sz val="11"/>
        <color rgb="FFFF0000"/>
        <rFont val="Calibri"/>
        <family val="2"/>
        <scheme val="minor"/>
      </rPr>
      <t xml:space="preserve"> </t>
    </r>
  </si>
  <si>
    <t>Keuringscertificaat EN ISO 20345 S3, ESD</t>
  </si>
  <si>
    <t>Emma Melvin</t>
  </si>
  <si>
    <t>Emma Max</t>
  </si>
  <si>
    <t>Veiligheidslaars winter gevoerd, antistatische binnenzool</t>
  </si>
  <si>
    <t>Bruin</t>
  </si>
  <si>
    <t xml:space="preserve">Installatie- verantwoorde-
lijke </t>
  </si>
  <si>
    <t>EN 511, EN 388</t>
  </si>
  <si>
    <t>Veiligheidshelm</t>
  </si>
  <si>
    <t>Peltor G3000NUV</t>
  </si>
  <si>
    <t>EN 397</t>
  </si>
  <si>
    <t>Zwart, of zwart met grijs</t>
  </si>
  <si>
    <t xml:space="preserve">Jack kort model multinorm ongevoerd
</t>
  </si>
  <si>
    <t>s EN 1149/5, EN ISO 11612</t>
  </si>
  <si>
    <t>Tricorp</t>
  </si>
  <si>
    <t>F. Engel 1501-520 Light jack</t>
  </si>
  <si>
    <t>F. Engel 2501, Light broek</t>
  </si>
  <si>
    <t>F. Engel 3511</t>
  </si>
  <si>
    <t>F. Engel 8011</t>
  </si>
  <si>
    <t>Hydrowear Andorra</t>
  </si>
  <si>
    <t>Hydrowear Feldkirchen</t>
  </si>
  <si>
    <t>Snickers ergonomische riem elastisch 9025</t>
  </si>
  <si>
    <t>Riem elastisch</t>
  </si>
  <si>
    <t>Hydrowear Luik</t>
  </si>
  <si>
    <t>Magazijn en locatiebeheerder</t>
  </si>
  <si>
    <t>Spijkerbroek 5 pocket (laag model)</t>
  </si>
  <si>
    <t xml:space="preserve">EN ISO 20471 klasse 1, EN 343 3:3
</t>
  </si>
  <si>
    <t>Keuringscertificaat EN ISO 20471 klasse 1, EN 343 3:3</t>
  </si>
  <si>
    <t>Chemicalienschort lang model</t>
  </si>
  <si>
    <t>Polo sweater norm</t>
  </si>
  <si>
    <t>Fleece jack hoge zichtbaarheid gevoerd</t>
  </si>
  <si>
    <t>Regenjack</t>
  </si>
  <si>
    <t xml:space="preserve">EN 343 3:3  </t>
  </si>
  <si>
    <t>Onbekend</t>
  </si>
  <si>
    <t>Schilder</t>
  </si>
  <si>
    <t xml:space="preserve">T-shirt ronde hals korte mouw, materiaal jersey met ademend en vochtafdrijvend vermogen </t>
  </si>
  <si>
    <t xml:space="preserve">Jack kort model hoge zichtbaarheid ongevoerd (werkjack)
</t>
  </si>
  <si>
    <t>F. Engel 1810-254 Galaxy jacket</t>
  </si>
  <si>
    <t>Wit, of wit met zwarte details</t>
  </si>
  <si>
    <t>T-shirt ronde hals korte mouw</t>
  </si>
  <si>
    <t>Sport buiten</t>
  </si>
  <si>
    <t>Fleece jack met afsluitbare zakken</t>
  </si>
  <si>
    <t>F. Engel 1190-925</t>
  </si>
  <si>
    <t xml:space="preserve">Jack kort model ongevoerd (werkjack)
</t>
  </si>
  <si>
    <t>F. Engel 5810-254</t>
  </si>
  <si>
    <t>Sporthal beheerder</t>
  </si>
  <si>
    <t>Spijkerbroek 5 pocket</t>
  </si>
  <si>
    <t>Dames</t>
  </si>
  <si>
    <t>Werkbroek kort</t>
  </si>
  <si>
    <t>F. Engel 4501-775</t>
  </si>
  <si>
    <t>Unit leiders</t>
  </si>
  <si>
    <t>EN ISO 20471 klasse 3 RWS</t>
  </si>
  <si>
    <r>
      <t xml:space="preserve">Werkbroek winter </t>
    </r>
    <r>
      <rPr>
        <u/>
        <sz val="11"/>
        <color theme="1"/>
        <rFont val="Calibri"/>
        <family val="2"/>
        <scheme val="minor"/>
      </rPr>
      <t>gevoerd</t>
    </r>
    <r>
      <rPr>
        <sz val="11"/>
        <color theme="1"/>
        <rFont val="Calibri"/>
        <family val="2"/>
        <scheme val="minor"/>
      </rPr>
      <t xml:space="preserve"> hoge zichtbaarheid</t>
    </r>
  </si>
  <si>
    <t xml:space="preserve">Amerikaanse overall hoge zichtbaarheiddiverse beenzakken
</t>
  </si>
  <si>
    <t xml:space="preserve">EN ISO 20471 klasse 2 RWS
</t>
  </si>
  <si>
    <t>-</t>
  </si>
  <si>
    <t>Art.nr.</t>
  </si>
  <si>
    <t>Printer</t>
  </si>
  <si>
    <t>Werkbroek hoge zichtbaarheid</t>
  </si>
  <si>
    <t>T-shirt ronde hals korte mouw met UV block UPF 50+</t>
  </si>
  <si>
    <t>T-shirt ronde hals cool dry</t>
  </si>
  <si>
    <t>T-shirt ronde hals korte mouw hoge zichtbaarheid</t>
  </si>
  <si>
    <t>T-shirt ronde hals lange mouw</t>
  </si>
  <si>
    <t xml:space="preserve">Keuringscertificaat ISO11612, EN 1149, EN 6148 </t>
  </si>
  <si>
    <r>
      <t xml:space="preserve">Keuringscertificaat EN ISO 20471 </t>
    </r>
    <r>
      <rPr>
        <sz val="11"/>
        <rFont val="Calibri"/>
        <family val="2"/>
        <scheme val="minor"/>
      </rPr>
      <t>klasse 3</t>
    </r>
  </si>
  <si>
    <t xml:space="preserve">EN ISO 20471 klasse 3 
</t>
  </si>
  <si>
    <t>Hydrowear Malaga</t>
  </si>
  <si>
    <t xml:space="preserve">Sweater ronde hals norm
</t>
  </si>
  <si>
    <t>1149/5, EN ISO 11612, IEC 61482‐2 klasse 1</t>
  </si>
  <si>
    <r>
      <t xml:space="preserve">Keuringscertificaat EN ISO 20471 </t>
    </r>
    <r>
      <rPr>
        <sz val="11"/>
        <rFont val="Calibri"/>
        <family val="2"/>
        <scheme val="minor"/>
      </rPr>
      <t>klasse 4</t>
    </r>
  </si>
  <si>
    <t>Keuringscertificaat 1149/5, EN ISO 11612, IEC 61482‐2 klasse 1</t>
  </si>
  <si>
    <t xml:space="preserve">Tricorp </t>
  </si>
  <si>
    <t xml:space="preserve">Fleece jack hoge zichtbaarheid met afritsbare mouwen, gevoerd </t>
  </si>
  <si>
    <t>Soft shell jack</t>
  </si>
  <si>
    <t>Keuringscertificaat EDPP ATEX 137, EN 13034, EN ISO 11611, EN 1149/2/3/5, EN ISO 11612, IEC 61482‐2 klasse 1, EN ISO 20471 klasse 3</t>
  </si>
  <si>
    <t>EDPP ATEX 137, EN 13034, EN ISO 11611, EN 1149/2/3/5, EN ISO 11612, IEC 61482‐2 klasse 1, EN ISO 20471 klasse 3</t>
  </si>
  <si>
    <t>F. Engel 1934-820</t>
  </si>
  <si>
    <t>F. Engel Galaxy 1290-880</t>
  </si>
  <si>
    <t>F. Engel Galaxy 1410-354</t>
  </si>
  <si>
    <t>Jack kort model multi norm</t>
  </si>
  <si>
    <t>F. Engel 1234-820</t>
  </si>
  <si>
    <r>
      <t xml:space="preserve">Jack kort model </t>
    </r>
    <r>
      <rPr>
        <u/>
        <sz val="11"/>
        <color theme="1"/>
        <rFont val="Calibri"/>
        <family val="2"/>
        <scheme val="minor"/>
      </rPr>
      <t xml:space="preserve">winterjack </t>
    </r>
    <r>
      <rPr>
        <sz val="11"/>
        <color theme="1"/>
        <rFont val="Calibri"/>
        <family val="2"/>
        <scheme val="minor"/>
      </rPr>
      <t>multi norm</t>
    </r>
  </si>
  <si>
    <t>EN ISO 11612:2015 A1 B1 C1 E2 F1, EN ISO 11611:2015 Class 1 A1, EN 13034+A1:2009 Type 6, EN 1149-5:2008, EN 61482-2:2009 - class 1</t>
  </si>
  <si>
    <t>Keuringscertificaat EN ISO 11612:2015 A1 B1 C1 E2 F1, EN ISO 11611:2015 Class 1 A1, EN 13034+A1:2009 Type 6, EN 1149-5:2008, EN 61482-2:2009 - class 1</t>
  </si>
  <si>
    <t>Jack kort model met verlengd rugpand, voorzien van diverse opbergmogelijkheden</t>
  </si>
  <si>
    <r>
      <t>Jack kort model met verlengd rugpand</t>
    </r>
    <r>
      <rPr>
        <u/>
        <sz val="11"/>
        <color theme="1"/>
        <rFont val="Calibri"/>
        <family val="2"/>
        <scheme val="minor"/>
      </rPr>
      <t xml:space="preserve"> winterjack</t>
    </r>
    <r>
      <rPr>
        <sz val="11"/>
        <color theme="1"/>
        <rFont val="Calibri"/>
        <family val="2"/>
        <scheme val="minor"/>
      </rPr>
      <t>, voorzien van diverse opbergmogelijkheden</t>
    </r>
  </si>
  <si>
    <t>Parka winterjack gevoerd, , voorzien van diverse opbergmogelijkheden</t>
  </si>
  <si>
    <t>genormeerd volgens EDPP ATEX 137 (explosiegevaar), EN 13034/6, EN 1149/5, EN ISO 14116, EN 343 klasse 3‐3, EN ISO 20471 klasse 3</t>
  </si>
  <si>
    <t>Keuringscertificaat EDPP ATEX 137 (explosiegevaar), EN 13034/6, EN 1149/5, EN ISO 14116, EN 343 klasse 3‐3, EN ISO 20471 klasse 3</t>
  </si>
  <si>
    <t>Keuringscertificaat s EN 1149/5, EN ISO 11612</t>
  </si>
  <si>
    <t>Crosshatch</t>
  </si>
  <si>
    <t>Crosshatch, Brams Paris</t>
  </si>
  <si>
    <t>F. Engel 2280-740</t>
  </si>
  <si>
    <t>Service werkbroek (binnen gebruik) met diverse opbergzakken</t>
  </si>
  <si>
    <t>F. Engel 2810-254</t>
  </si>
  <si>
    <t>Werkbroek zware omstandigheden (buiten gebruik) met diverse opbergzakken</t>
  </si>
  <si>
    <t xml:space="preserve">EN ISO 20471 klasse 1 </t>
  </si>
  <si>
    <t xml:space="preserve">Keuringscertificaat EN ISO 20471 klasse 1 </t>
  </si>
  <si>
    <t xml:space="preserve">Hydrowear </t>
  </si>
  <si>
    <t>Keuringscertificaat EN ISO 20471 klasse 1</t>
  </si>
  <si>
    <t xml:space="preserve">Werkbroek safety multi norm, 
</t>
  </si>
  <si>
    <t>F. Engel 2234-825</t>
  </si>
  <si>
    <t>Keuringscertificaat N ISO 11612:2015 A1 B1 C1 E2 F1, EN ISO 11611:2015 Class 1 A1, EN 13034+A1:2009 Type 6, EN 1149-5:2008, EN 61482-2:2009 - class 1</t>
  </si>
  <si>
    <t>F. Engel 3234-825</t>
  </si>
  <si>
    <t>Amerikaanse overall multi norn</t>
  </si>
  <si>
    <t>F. Engel Galaxy Bib Overall 3810-254</t>
  </si>
  <si>
    <t>Amerikaanse overall, elastisch rugpand, diverse zakken waaronder een binnenzak aan het  voorpand, kniezakken</t>
  </si>
  <si>
    <t xml:space="preserve">Keuringscertificaat EN ISO 20471 klasse 2 </t>
  </si>
  <si>
    <t>EN ISO 20471 klasse 2, EN 510</t>
  </si>
  <si>
    <t>Keuringscertificaat EDPP ATEX 137, EN 13034, EN 1149, EN ISO 14116 index 1, EN 343 klasse 3‐1, EN ISO 20471 klasse 3</t>
  </si>
  <si>
    <t>Keuringscertificaat s EN 13034, EN 1149, EN
ISO 14116 index 1, EN 343 klasse 3‐1, EN ISO 20471 klasse 1</t>
  </si>
  <si>
    <t xml:space="preserve">Keuringscertificaat EN 343 3:3  </t>
  </si>
  <si>
    <t>Hydrowear Waalre</t>
  </si>
  <si>
    <t>Hydrowear Wijster</t>
  </si>
  <si>
    <t>Thermo shirt lange mouw, warmte isolatie, multi norm</t>
  </si>
  <si>
    <t>Thermo broek lang, warmte isolatie, multi norm</t>
  </si>
  <si>
    <t>M- wear</t>
  </si>
  <si>
    <t>Veiligheidsvest multi norm</t>
  </si>
  <si>
    <t>Keuringscertificaat EN 397</t>
  </si>
  <si>
    <t>EN381-7 klasse 1, EN 388, EN420</t>
  </si>
  <si>
    <t>Keuringscertificaat EN381-7 klasse 1, EN 388, EN420</t>
  </si>
  <si>
    <t>Keuringscertificaat EN 511, EN 388</t>
  </si>
  <si>
    <t>Emma Leo D</t>
  </si>
  <si>
    <t>Emma Leo XD</t>
  </si>
  <si>
    <t>Emma Lukas D</t>
  </si>
  <si>
    <t>Emma Lukas XD</t>
  </si>
  <si>
    <t>Grisport 801</t>
  </si>
  <si>
    <t>Grisport 803</t>
  </si>
  <si>
    <t>Redbrick Ruby</t>
  </si>
  <si>
    <t>Redbrick Onyx</t>
  </si>
  <si>
    <t>Extra breed</t>
  </si>
  <si>
    <t>Normale breedte</t>
  </si>
  <si>
    <t>Veiligheidsschoen laag met kruipneus</t>
  </si>
  <si>
    <t>Elten Renzo Low</t>
  </si>
  <si>
    <t>Veiligheidsschoen midden hoog met kruipneus</t>
  </si>
  <si>
    <t>Elten Renzo Mid</t>
  </si>
  <si>
    <t>Veiligheidsschoen midden hoog ESD</t>
  </si>
  <si>
    <t>Veiligheidsschoen laag ESD</t>
  </si>
  <si>
    <t>Veiligheidsschoen midden hoog met kruipneus ESD</t>
  </si>
  <si>
    <t>Veiligheidsschoen laag met kruipneus ESD</t>
  </si>
  <si>
    <t>Emma Vulcanus</t>
  </si>
  <si>
    <t>Cofra Power</t>
  </si>
  <si>
    <t>Veiligheidsschoen laag sneaker model</t>
  </si>
  <si>
    <t>Veiligheidsschoen midden hoog sneaker model</t>
  </si>
  <si>
    <t>Stihl zaaglaarzen Function</t>
  </si>
  <si>
    <t>Zaagschoen hoog</t>
  </si>
  <si>
    <t>Emma</t>
  </si>
  <si>
    <t>Dunlop Acifort</t>
  </si>
  <si>
    <t>Keuringscertificaat EN ISO 17249 beschermingsniveau 1 (conform 20 m/sec)</t>
  </si>
  <si>
    <t>Zaaglaars</t>
  </si>
  <si>
    <t>Aspect</t>
  </si>
  <si>
    <t>Norm</t>
  </si>
  <si>
    <t xml:space="preserve">Werkbroeken en overalls </t>
  </si>
  <si>
    <t xml:space="preserve">Gebreide artikelen </t>
  </si>
  <si>
    <t xml:space="preserve">Buitenjassen </t>
  </si>
  <si>
    <t>DIMENSIONELE STABILITEIT WEEFSELS</t>
  </si>
  <si>
    <t>KETTING</t>
  </si>
  <si>
    <t>INSLAG</t>
  </si>
  <si>
    <r>
      <rPr>
        <sz val="11"/>
        <color theme="1"/>
        <rFont val="Calibri"/>
        <family val="2"/>
      </rPr>
      <t>□ W</t>
    </r>
    <r>
      <rPr>
        <sz val="11"/>
        <color theme="1"/>
        <rFont val="Calibri"/>
        <family val="2"/>
        <scheme val="minor"/>
      </rPr>
      <t>assen/drogen</t>
    </r>
  </si>
  <si>
    <t>ISO 5077 and 6330 - 5 cycles</t>
  </si>
  <si>
    <t>max 3 %</t>
  </si>
  <si>
    <r>
      <rPr>
        <sz val="11"/>
        <color theme="1"/>
        <rFont val="Calibri"/>
        <family val="2"/>
      </rPr>
      <t>□ D</t>
    </r>
    <r>
      <rPr>
        <sz val="11"/>
        <color theme="1"/>
        <rFont val="Calibri"/>
        <family val="2"/>
        <scheme val="minor"/>
      </rPr>
      <t>ry cleaning</t>
    </r>
  </si>
  <si>
    <t>ISO 5077 and 3175 - 5 cycles</t>
  </si>
  <si>
    <t>DIMENSIONELE STABILITEIT BREISELS</t>
  </si>
  <si>
    <t>LENGTE</t>
  </si>
  <si>
    <t>BREEDTE</t>
  </si>
  <si>
    <t>max 5 %</t>
  </si>
  <si>
    <t>MECHANISCHE EIGENSCHAPPEN</t>
  </si>
  <si>
    <t>□ Slijtweerstand</t>
  </si>
  <si>
    <t>ISO 12947-2</t>
  </si>
  <si>
    <t>12 kPa - min 25.000 toeren</t>
  </si>
  <si>
    <t>9 kPa - min 10.000 toeren</t>
  </si>
  <si>
    <t>12 kPa - min 40.000 toeren</t>
  </si>
  <si>
    <t>□ Pilling</t>
  </si>
  <si>
    <t>ISO 12945-1</t>
  </si>
  <si>
    <t xml:space="preserve"> min 3 -15.000 toeren</t>
  </si>
  <si>
    <t>nvt</t>
  </si>
  <si>
    <t>□ Treksterkte</t>
  </si>
  <si>
    <t>ISO 13934-1</t>
  </si>
  <si>
    <t>min 850 N</t>
  </si>
  <si>
    <t>min 650 N</t>
  </si>
  <si>
    <t>□ Scheursterkte</t>
  </si>
  <si>
    <t>ISO 13937-1</t>
  </si>
  <si>
    <t>min 20 N</t>
  </si>
  <si>
    <t>min 17 N</t>
  </si>
  <si>
    <t>□ Barstweerstand</t>
  </si>
  <si>
    <r>
      <t>ISO13938-1 - 7,3cm</t>
    </r>
    <r>
      <rPr>
        <sz val="11"/>
        <color theme="1"/>
        <rFont val="Calibri"/>
        <family val="2"/>
      </rPr>
      <t>²</t>
    </r>
  </si>
  <si>
    <t>min 200 kPa</t>
  </si>
  <si>
    <t>KLEUR ECHTHEDEN</t>
  </si>
  <si>
    <t>COLOUR CHANGE</t>
  </si>
  <si>
    <t>STAINING</t>
  </si>
  <si>
    <t>□ licht</t>
  </si>
  <si>
    <t>ISO 105 B02</t>
  </si>
  <si>
    <t>min 6</t>
  </si>
  <si>
    <t>□ wassen</t>
  </si>
  <si>
    <t>ISO 105 C06</t>
  </si>
  <si>
    <t>min 4-5</t>
  </si>
  <si>
    <t>min 4</t>
  </si>
  <si>
    <t>□ dry cleaning</t>
  </si>
  <si>
    <t>ISO 105 D01</t>
  </si>
  <si>
    <t>□ wrijven - droog</t>
  </si>
  <si>
    <t>ISO 105 X12</t>
  </si>
  <si>
    <t>min 3-4</t>
  </si>
  <si>
    <t>□ zweten</t>
  </si>
  <si>
    <t>ISO 105 E04</t>
  </si>
  <si>
    <t>min 3</t>
  </si>
  <si>
    <t>Borduur (zie tabblad logo's), plaatsing advies inschrijver</t>
  </si>
  <si>
    <t>Lasschoen midden hoog met brandwerkende afsluiting</t>
  </si>
  <si>
    <t>Veiligheidslaars met kruipneus</t>
  </si>
  <si>
    <t>Jack kort model hoge zichtbaarheid winterjack (gevoerd)</t>
  </si>
  <si>
    <t xml:space="preserve">Parka hoge zichtbaarheid winterjack (gevoerd) multi norm
</t>
  </si>
  <si>
    <t>Voering vlamvertragend en anti statisch Is voor 29.
Voering is bestemd voor de jas onder nummer 29.</t>
  </si>
  <si>
    <t xml:space="preserve">Werkbroek hoge zichtbaarheid met kniezakken en diverse beenzakken
</t>
  </si>
  <si>
    <t xml:space="preserve">Amerikaanse overall hoge zichtbaarheid met kniezakken en diverse beenzakken
</t>
  </si>
  <si>
    <t xml:space="preserve">Overall met lange mouwen, ritssluiting en kniezakken en diverse beenzakken
</t>
  </si>
  <si>
    <t>Zaagklasse 1</t>
  </si>
  <si>
    <t>Zwart/oranje</t>
  </si>
  <si>
    <t>Zaagtuniek</t>
  </si>
  <si>
    <t>Zaagbroek</t>
  </si>
  <si>
    <t>Klasse 1</t>
  </si>
  <si>
    <t>EN381-115 klasse1  CE 0943 EN ISO 13688 2013</t>
  </si>
  <si>
    <t>JA 5</t>
  </si>
  <si>
    <t>JA 4</t>
  </si>
  <si>
    <t xml:space="preserve">Brugwachter </t>
  </si>
  <si>
    <t xml:space="preserve">Magazijn en locatiebeheerder </t>
  </si>
  <si>
    <t xml:space="preserve">Schilder </t>
  </si>
  <si>
    <t xml:space="preserve">Operationeel managers </t>
  </si>
  <si>
    <t xml:space="preserve">Tuinman </t>
  </si>
  <si>
    <t xml:space="preserve">Medewerker KGA </t>
  </si>
  <si>
    <t xml:space="preserve">Medewerker Ongedierte </t>
  </si>
  <si>
    <t xml:space="preserve">Medewerker Wegbebakening </t>
  </si>
  <si>
    <t xml:space="preserve">Straatmaker </t>
  </si>
  <si>
    <t xml:space="preserve">Bankwerker monteur Garage werkplaats </t>
  </si>
  <si>
    <t xml:space="preserve">Timmerman </t>
  </si>
  <si>
    <t xml:space="preserve">Terreinmeesters buitensport </t>
  </si>
  <si>
    <t xml:space="preserve">Sporthal beheerder </t>
  </si>
  <si>
    <t xml:space="preserve">Installatie- verantwoorde 
lijke </t>
  </si>
  <si>
    <t xml:space="preserve">Medewerker Rioleringen </t>
  </si>
  <si>
    <t xml:space="preserve">Medewerker gemalen </t>
  </si>
  <si>
    <t xml:space="preserve">Medewerker Inzameling </t>
  </si>
  <si>
    <t xml:space="preserve">Opzichter </t>
  </si>
  <si>
    <t xml:space="preserve">Medewerker </t>
  </si>
  <si>
    <t>Zichtproef</t>
  </si>
  <si>
    <t>Ja</t>
  </si>
  <si>
    <t>Parka winterjack gevoerd, voorzien van diverse opbergmogelijkheden</t>
  </si>
  <si>
    <t>Medewerker kinderboerderij</t>
  </si>
  <si>
    <t>Soort</t>
  </si>
  <si>
    <t>Eenheid</t>
  </si>
  <si>
    <t>Subtotaal</t>
  </si>
  <si>
    <t>T-shirt korte mouw</t>
  </si>
  <si>
    <t>Per stuk</t>
  </si>
  <si>
    <t>Fleece vest</t>
  </si>
  <si>
    <t>Jack gevoerd - kort</t>
  </si>
  <si>
    <t>Jack gevoerd - hoge zichtbaarheid</t>
  </si>
  <si>
    <t>Werkbroek</t>
  </si>
  <si>
    <t>Spijkerbroek</t>
  </si>
  <si>
    <t>Overall</t>
  </si>
  <si>
    <t>Amerikaanse overall</t>
  </si>
  <si>
    <t>Thermo shirt lange mouw</t>
  </si>
  <si>
    <t>Thermo broek lang</t>
  </si>
  <si>
    <t>Regenjack ongevoerd</t>
  </si>
  <si>
    <t>Regenbroek ongevoerd</t>
  </si>
  <si>
    <t>Veiligheidsvest - hoge zichtbaarheid</t>
  </si>
  <si>
    <t>TOTAAL REINIGING</t>
  </si>
  <si>
    <t>Reparatie</t>
  </si>
  <si>
    <t>Prijs per eenheid</t>
  </si>
  <si>
    <t>Parka, rits vervangen</t>
  </si>
  <si>
    <t>Pilot jack, rits vervangen</t>
  </si>
  <si>
    <t>Werkbroek, rits vervangen</t>
  </si>
  <si>
    <t>Uurtarief reparatie kleding, diverse reparaties</t>
  </si>
  <si>
    <t>Per uur</t>
  </si>
  <si>
    <t>TOTAAL REPARATIE</t>
  </si>
  <si>
    <t>Kortings %</t>
  </si>
  <si>
    <t>TOTAAL</t>
  </si>
  <si>
    <t>ONDERTEKENING</t>
  </si>
  <si>
    <t>Naam Onderneming</t>
  </si>
  <si>
    <t>Functie</t>
  </si>
  <si>
    <t>Datum</t>
  </si>
  <si>
    <t>Handtekening</t>
  </si>
  <si>
    <t>PBM en schoeisel</t>
  </si>
  <si>
    <t>Divers</t>
  </si>
  <si>
    <t>Werkhandschoenen</t>
  </si>
  <si>
    <t>Werkkleding</t>
  </si>
  <si>
    <t>Korting</t>
  </si>
  <si>
    <t>Netto per artikel</t>
  </si>
  <si>
    <t>Stukprijs inschrijver</t>
  </si>
  <si>
    <t>Aantal wasbeurten fictief per jaar</t>
  </si>
  <si>
    <t>Stuksprijs</t>
  </si>
  <si>
    <t>TOTAALBEDRAG</t>
  </si>
  <si>
    <t>Aantallen fictief per jaar</t>
  </si>
  <si>
    <t>TOTALE AANNEEMSOM (= Inschrijfprijs)</t>
  </si>
  <si>
    <t>Voornaam en achternaam rechtsgeldige vertegenwoordiger</t>
  </si>
  <si>
    <t>Werkbroek zware omstandigheden (buiten gebruik) met diverse opbergzakken(geen kniezakken)</t>
  </si>
  <si>
    <t xml:space="preserve">Fleece jack hoge zichtbaarheid met afritsbare (evt.met vaste) mouwen, gevoerd </t>
  </si>
  <si>
    <t>Donkerblauw/zwart</t>
  </si>
  <si>
    <t>Santino Ricardo IOR-1702999 60% katoen en 40% polyester</t>
  </si>
  <si>
    <t>F.Engel</t>
  </si>
  <si>
    <t>Thermo broek lang, warmte isolatie zwart of donkerblauw</t>
  </si>
  <si>
    <t>Thermo shirt lange mouw, warmte isolatie zwart of donkerblauw</t>
  </si>
  <si>
    <t>Zwart/donkerblauw</t>
  </si>
  <si>
    <t>F.Engel artikel 720-200.</t>
  </si>
  <si>
    <t xml:space="preserve">Werkbroek hoge zichtbaarheid met kniezakken en diverse beenzakken en zonder kniezakken/ -stukken
</t>
  </si>
  <si>
    <t>Hydrowear model Moers of Umag PilotJack RWS</t>
  </si>
  <si>
    <t xml:space="preserve">Jack kort model hoge zichtbaarheid ongevoerd, winddicht, ademend en waterdicht (werkjack)
</t>
  </si>
  <si>
    <t>Inname kapotte/ versleten artikelen</t>
  </si>
  <si>
    <t>Verbruik per jaar (fictief) in stuks</t>
  </si>
  <si>
    <t>Stuks per jaar (fictief)</t>
  </si>
  <si>
    <t>TOTAAL INNAME</t>
  </si>
  <si>
    <t>Ophalen en uitsorteren</t>
  </si>
  <si>
    <t>Duurzaam/ circulair verwerken</t>
  </si>
  <si>
    <t>Wasserij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</si>
</sst>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_ [$€-413]\ * #,##0.00_ ;_ [$€-413]\ * \-#,##0.00_ ;_ [$€-413]\ * &quot;-&quot;??_ ;_ @_ "/>
    <numFmt numFmtId="166" formatCode="[$-F800]dddd\,\ mmmm\ dd\,\ yyyy"/>
    <numFmt numFmtId="167" formatCode="[$-413]d\ mmmm\ yyyy;@"/>
    <numFmt numFmtId="168" formatCode="_ [$€-2]\ * #,##0.00_ ;_ [$€-2]\ * \-#,##0.00_ ;_ [$€-2]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2">
    <xf numFmtId="0" fontId="0" fillId="0" borderId="0" xfId="0"/>
    <xf numFmtId="0" fontId="0" fillId="4" borderId="1" xfId="0" applyFont="1" applyFill="1" applyBorder="1" applyAlignment="1">
      <alignment horizontal="left" vertical="top" wrapText="1"/>
    </xf>
    <xf numFmtId="0" fontId="0" fillId="7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0" fillId="5" borderId="1" xfId="0" applyFont="1" applyFill="1" applyBorder="1" applyAlignment="1">
      <alignment horizontal="left" vertical="top" wrapText="1"/>
    </xf>
    <xf numFmtId="0" fontId="0" fillId="6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/>
    </xf>
    <xf numFmtId="0" fontId="0" fillId="3" borderId="1" xfId="0" applyFont="1" applyFill="1" applyBorder="1" applyAlignment="1">
      <alignment horizontal="left" vertical="top" wrapText="1"/>
    </xf>
    <xf numFmtId="0" fontId="1" fillId="4" borderId="1" xfId="1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left" vertical="top"/>
    </xf>
    <xf numFmtId="0" fontId="0" fillId="0" borderId="0" xfId="0" applyFill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left" vertical="top"/>
    </xf>
    <xf numFmtId="0" fontId="0" fillId="5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0" fontId="0" fillId="8" borderId="1" xfId="0" applyFill="1" applyBorder="1" applyAlignment="1">
      <alignment horizontal="center" vertical="center" wrapText="1"/>
    </xf>
    <xf numFmtId="0" fontId="0" fillId="5" borderId="1" xfId="0" applyFill="1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9" borderId="1" xfId="0" applyFont="1" applyFill="1" applyBorder="1" applyAlignment="1">
      <alignment horizontal="left" vertical="top" wrapText="1"/>
    </xf>
    <xf numFmtId="0" fontId="0" fillId="9" borderId="1" xfId="0" applyFont="1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left" vertical="top" wrapText="1"/>
    </xf>
    <xf numFmtId="0" fontId="1" fillId="9" borderId="1" xfId="1" applyFont="1" applyFill="1" applyBorder="1" applyAlignment="1">
      <alignment horizontal="left" vertical="top" wrapText="1"/>
    </xf>
    <xf numFmtId="0" fontId="0" fillId="9" borderId="1" xfId="0" applyFill="1" applyBorder="1" applyAlignment="1">
      <alignment horizontal="center"/>
    </xf>
    <xf numFmtId="164" fontId="0" fillId="7" borderId="1" xfId="2" applyNumberFormat="1" applyFont="1" applyFill="1" applyBorder="1" applyAlignment="1">
      <alignment horizontal="left" vertical="top" wrapText="1"/>
    </xf>
    <xf numFmtId="164" fontId="3" fillId="4" borderId="1" xfId="2" applyNumberFormat="1" applyFont="1" applyFill="1" applyBorder="1" applyAlignment="1">
      <alignment horizontal="left" vertical="top" wrapText="1"/>
    </xf>
    <xf numFmtId="164" fontId="3" fillId="0" borderId="1" xfId="2" applyNumberFormat="1" applyFont="1" applyFill="1" applyBorder="1" applyAlignment="1">
      <alignment horizontal="center" vertical="center" wrapText="1"/>
    </xf>
    <xf numFmtId="164" fontId="0" fillId="0" borderId="0" xfId="2" applyNumberFormat="1" applyFont="1"/>
    <xf numFmtId="0" fontId="7" fillId="10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165" fontId="0" fillId="11" borderId="1" xfId="0" applyNumberFormat="1" applyFill="1" applyBorder="1" applyAlignment="1">
      <alignment vertical="center"/>
    </xf>
    <xf numFmtId="0" fontId="7" fillId="1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165" fontId="0" fillId="11" borderId="1" xfId="0" applyNumberFormat="1" applyFill="1" applyBorder="1"/>
    <xf numFmtId="0" fontId="0" fillId="0" borderId="5" xfId="0" applyBorder="1"/>
    <xf numFmtId="0" fontId="0" fillId="8" borderId="0" xfId="0" applyFill="1"/>
    <xf numFmtId="0" fontId="10" fillId="10" borderId="1" xfId="0" applyFont="1" applyFill="1" applyBorder="1"/>
    <xf numFmtId="165" fontId="11" fillId="11" borderId="1" xfId="0" applyNumberFormat="1" applyFont="1" applyFill="1" applyBorder="1"/>
    <xf numFmtId="165" fontId="10" fillId="11" borderId="1" xfId="0" applyNumberFormat="1" applyFont="1" applyFill="1" applyBorder="1"/>
    <xf numFmtId="0" fontId="0" fillId="0" borderId="0" xfId="0" applyAlignment="1">
      <alignment horizontal="left"/>
    </xf>
    <xf numFmtId="9" fontId="0" fillId="0" borderId="0" xfId="3" applyFont="1"/>
    <xf numFmtId="168" fontId="0" fillId="0" borderId="0" xfId="0" applyNumberFormat="1"/>
    <xf numFmtId="168" fontId="0" fillId="0" borderId="0" xfId="3" applyNumberFormat="1" applyFont="1"/>
    <xf numFmtId="0" fontId="7" fillId="0" borderId="0" xfId="0" applyFont="1" applyAlignment="1">
      <alignment horizontal="right"/>
    </xf>
    <xf numFmtId="168" fontId="0" fillId="8" borderId="0" xfId="0" applyNumberFormat="1" applyFill="1"/>
    <xf numFmtId="168" fontId="2" fillId="11" borderId="1" xfId="0" applyNumberFormat="1" applyFont="1" applyFill="1" applyBorder="1" applyAlignment="1">
      <alignment horizontal="left" vertical="top" wrapText="1"/>
    </xf>
    <xf numFmtId="9" fontId="2" fillId="11" borderId="1" xfId="3" applyFont="1" applyFill="1" applyBorder="1" applyAlignment="1">
      <alignment horizontal="left" vertical="top" wrapText="1"/>
    </xf>
    <xf numFmtId="168" fontId="2" fillId="11" borderId="1" xfId="3" applyNumberFormat="1" applyFont="1" applyFill="1" applyBorder="1" applyAlignment="1">
      <alignment horizontal="left" vertical="top" wrapText="1"/>
    </xf>
    <xf numFmtId="168" fontId="3" fillId="11" borderId="1" xfId="0" applyNumberFormat="1" applyFont="1" applyFill="1" applyBorder="1" applyAlignment="1">
      <alignment horizontal="left" vertical="top" wrapText="1"/>
    </xf>
    <xf numFmtId="9" fontId="3" fillId="11" borderId="5" xfId="3" applyFont="1" applyFill="1" applyBorder="1" applyAlignment="1">
      <alignment horizontal="left" vertical="top" wrapText="1"/>
    </xf>
    <xf numFmtId="168" fontId="3" fillId="11" borderId="5" xfId="3" applyNumberFormat="1" applyFont="1" applyFill="1" applyBorder="1" applyAlignment="1">
      <alignment horizontal="left" vertical="top" wrapText="1"/>
    </xf>
    <xf numFmtId="168" fontId="3" fillId="11" borderId="5" xfId="0" applyNumberFormat="1" applyFont="1" applyFill="1" applyBorder="1" applyAlignment="1">
      <alignment horizontal="left" vertical="top" wrapText="1"/>
    </xf>
    <xf numFmtId="168" fontId="3" fillId="11" borderId="1" xfId="0" applyNumberFormat="1" applyFont="1" applyFill="1" applyBorder="1" applyAlignment="1">
      <alignment horizontal="center" vertical="center" wrapText="1"/>
    </xf>
    <xf numFmtId="9" fontId="3" fillId="11" borderId="1" xfId="3" applyFont="1" applyFill="1" applyBorder="1" applyAlignment="1">
      <alignment horizontal="center" vertical="center" wrapText="1"/>
    </xf>
    <xf numFmtId="168" fontId="0" fillId="11" borderId="1" xfId="3" applyNumberFormat="1" applyFont="1" applyFill="1" applyBorder="1" applyAlignment="1">
      <alignment horizontal="center" vertical="center"/>
    </xf>
    <xf numFmtId="168" fontId="0" fillId="11" borderId="1" xfId="0" applyNumberFormat="1" applyFill="1" applyBorder="1" applyAlignment="1">
      <alignment horizontal="center" vertical="center"/>
    </xf>
    <xf numFmtId="9" fontId="0" fillId="11" borderId="1" xfId="3" applyFont="1" applyFill="1" applyBorder="1" applyAlignment="1">
      <alignment horizontal="center" vertical="center"/>
    </xf>
    <xf numFmtId="168" fontId="0" fillId="11" borderId="1" xfId="0" applyNumberFormat="1" applyFill="1" applyBorder="1"/>
    <xf numFmtId="168" fontId="0" fillId="11" borderId="1" xfId="0" applyNumberFormat="1" applyFont="1" applyFill="1" applyBorder="1" applyAlignment="1">
      <alignment horizontal="left" vertical="top" wrapText="1"/>
    </xf>
    <xf numFmtId="9" fontId="0" fillId="11" borderId="1" xfId="3" applyFont="1" applyFill="1" applyBorder="1" applyAlignment="1">
      <alignment horizontal="left" vertical="top" wrapText="1"/>
    </xf>
    <xf numFmtId="168" fontId="0" fillId="11" borderId="1" xfId="3" applyNumberFormat="1" applyFont="1" applyFill="1" applyBorder="1" applyAlignment="1">
      <alignment horizontal="left" vertical="top" wrapText="1"/>
    </xf>
    <xf numFmtId="9" fontId="3" fillId="11" borderId="1" xfId="3" applyFont="1" applyFill="1" applyBorder="1" applyAlignment="1">
      <alignment horizontal="left" vertical="top" wrapText="1"/>
    </xf>
    <xf numFmtId="0" fontId="7" fillId="11" borderId="1" xfId="0" applyFont="1" applyFill="1" applyBorder="1" applyAlignment="1">
      <alignment horizontal="left" vertical="center"/>
    </xf>
    <xf numFmtId="165" fontId="0" fillId="11" borderId="1" xfId="0" applyNumberFormat="1" applyFill="1" applyBorder="1" applyAlignment="1">
      <alignment horizontal="left" vertical="top"/>
    </xf>
    <xf numFmtId="165" fontId="7" fillId="11" borderId="1" xfId="0" applyNumberFormat="1" applyFont="1" applyFill="1" applyBorder="1"/>
    <xf numFmtId="165" fontId="0" fillId="11" borderId="1" xfId="0" applyNumberFormat="1" applyFill="1" applyBorder="1" applyProtection="1">
      <protection locked="0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left" vertical="center"/>
    </xf>
    <xf numFmtId="0" fontId="0" fillId="8" borderId="5" xfId="0" applyFill="1" applyBorder="1" applyAlignment="1" applyProtection="1">
      <alignment horizontal="center"/>
      <protection locked="0"/>
    </xf>
    <xf numFmtId="0" fontId="0" fillId="8" borderId="6" xfId="0" applyFill="1" applyBorder="1" applyAlignment="1" applyProtection="1">
      <alignment horizontal="center"/>
      <protection locked="0"/>
    </xf>
    <xf numFmtId="167" fontId="0" fillId="8" borderId="5" xfId="0" applyNumberFormat="1" applyFill="1" applyBorder="1" applyAlignment="1" applyProtection="1">
      <alignment horizontal="center"/>
      <protection locked="0"/>
    </xf>
    <xf numFmtId="167" fontId="0" fillId="8" borderId="6" xfId="0" applyNumberFormat="1" applyFill="1" applyBorder="1" applyAlignment="1" applyProtection="1">
      <alignment horizontal="center"/>
      <protection locked="0"/>
    </xf>
    <xf numFmtId="2" fontId="13" fillId="0" borderId="1" xfId="0" applyNumberFormat="1" applyFont="1" applyBorder="1" applyAlignment="1">
      <alignment horizontal="left" wrapText="1"/>
    </xf>
    <xf numFmtId="2" fontId="12" fillId="10" borderId="5" xfId="0" applyNumberFormat="1" applyFont="1" applyFill="1" applyBorder="1" applyAlignment="1">
      <alignment horizontal="center" wrapText="1"/>
    </xf>
    <xf numFmtId="2" fontId="12" fillId="10" borderId="7" xfId="0" applyNumberFormat="1" applyFont="1" applyFill="1" applyBorder="1" applyAlignment="1">
      <alignment horizontal="center" wrapText="1"/>
    </xf>
    <xf numFmtId="2" fontId="12" fillId="10" borderId="6" xfId="0" applyNumberFormat="1" applyFont="1" applyFill="1" applyBorder="1" applyAlignment="1">
      <alignment horizontal="center" wrapText="1"/>
    </xf>
    <xf numFmtId="166" fontId="0" fillId="8" borderId="5" xfId="0" applyNumberFormat="1" applyFill="1" applyBorder="1" applyAlignment="1" applyProtection="1">
      <alignment horizontal="center"/>
      <protection locked="0"/>
    </xf>
    <xf numFmtId="166" fontId="0" fillId="8" borderId="6" xfId="0" applyNumberForma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 vertical="center" wrapText="1"/>
    </xf>
    <xf numFmtId="2" fontId="9" fillId="10" borderId="1" xfId="0" applyNumberFormat="1" applyFont="1" applyFill="1" applyBorder="1" applyAlignment="1">
      <alignment horizontal="center" wrapText="1"/>
    </xf>
    <xf numFmtId="2" fontId="9" fillId="0" borderId="1" xfId="0" applyNumberFormat="1" applyFont="1" applyBorder="1" applyAlignment="1">
      <alignment horizontal="left" wrapText="1"/>
    </xf>
    <xf numFmtId="2" fontId="9" fillId="0" borderId="5" xfId="0" applyNumberFormat="1" applyFont="1" applyBorder="1" applyAlignment="1">
      <alignment horizontal="left" wrapText="1"/>
    </xf>
    <xf numFmtId="2" fontId="9" fillId="0" borderId="7" xfId="0" applyNumberFormat="1" applyFont="1" applyBorder="1" applyAlignment="1">
      <alignment horizontal="left" wrapText="1"/>
    </xf>
    <xf numFmtId="2" fontId="9" fillId="0" borderId="6" xfId="0" applyNumberFormat="1" applyFont="1" applyBorder="1" applyAlignment="1">
      <alignment horizontal="left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right"/>
    </xf>
    <xf numFmtId="165" fontId="7" fillId="8" borderId="0" xfId="0" applyNumberFormat="1" applyFont="1" applyFill="1" applyBorder="1"/>
    <xf numFmtId="165" fontId="7" fillId="11" borderId="8" xfId="0" applyNumberFormat="1" applyFont="1" applyFill="1" applyBorder="1"/>
    <xf numFmtId="0" fontId="7" fillId="0" borderId="1" xfId="0" applyFont="1" applyBorder="1" applyAlignment="1">
      <alignment horizontal="left"/>
    </xf>
    <xf numFmtId="165" fontId="7" fillId="8" borderId="1" xfId="0" applyNumberFormat="1" applyFont="1" applyFill="1" applyBorder="1"/>
    <xf numFmtId="0" fontId="0" fillId="0" borderId="1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168" fontId="14" fillId="8" borderId="0" xfId="0" applyNumberFormat="1" applyFont="1" applyFill="1"/>
    <xf numFmtId="168" fontId="14" fillId="0" borderId="0" xfId="3" applyNumberFormat="1" applyFont="1"/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wrapText="1"/>
    </xf>
  </cellXfs>
  <cellStyles count="4">
    <cellStyle name="Komma" xfId="2" builtinId="3"/>
    <cellStyle name="Normal 2" xfId="1" xr:uid="{00000000-0005-0000-0000-000001000000}"/>
    <cellStyle name="Procent" xfId="3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M77"/>
  <sheetViews>
    <sheetView showGridLines="0" tabSelected="1" topLeftCell="W1" zoomScale="80" zoomScaleNormal="80" workbookViewId="0">
      <pane ySplit="2" topLeftCell="A69" activePane="bottomLeft" state="frozen"/>
      <selection pane="bottomLeft" activeCell="AI70" sqref="AI70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customWidth="1"/>
    <col min="4" max="4" width="56" customWidth="1"/>
    <col min="5" max="5" width="26.265625" customWidth="1"/>
    <col min="6" max="6" width="31.59765625" customWidth="1"/>
    <col min="7" max="7" width="26.1328125" customWidth="1"/>
    <col min="8" max="8" width="55" customWidth="1"/>
    <col min="9" max="9" width="14.1328125" customWidth="1"/>
    <col min="10" max="10" width="15.73046875" customWidth="1"/>
    <col min="11" max="13" width="14.1328125" customWidth="1"/>
    <col min="14" max="14" width="15.265625" customWidth="1"/>
    <col min="15" max="15" width="14.1328125" customWidth="1"/>
    <col min="16" max="16" width="15.73046875" customWidth="1"/>
    <col min="17" max="29" width="14.1328125" customWidth="1"/>
    <col min="30" max="30" width="13.73046875" style="71" customWidth="1"/>
    <col min="31" max="31" width="13.73046875" style="70" customWidth="1"/>
    <col min="32" max="32" width="14.3984375" style="72" customWidth="1"/>
    <col min="33" max="33" width="20" style="71" customWidth="1"/>
    <col min="34" max="34" width="14.3984375" style="72" customWidth="1"/>
    <col min="35" max="35" width="29.73046875" customWidth="1"/>
  </cols>
  <sheetData>
    <row r="1" spans="1:39" ht="43.5" customHeight="1" x14ac:dyDescent="0.45">
      <c r="A1" s="23"/>
      <c r="B1" s="23"/>
      <c r="C1" s="4"/>
      <c r="D1" s="4"/>
      <c r="E1" s="4"/>
      <c r="F1" s="4"/>
      <c r="G1" s="4"/>
      <c r="H1" s="5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75"/>
      <c r="AE1" s="76"/>
      <c r="AF1" s="77"/>
      <c r="AG1" s="75"/>
      <c r="AH1" s="77"/>
    </row>
    <row r="2" spans="1:39" ht="58.15" customHeight="1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96</v>
      </c>
      <c r="H2" s="8" t="s">
        <v>4</v>
      </c>
      <c r="I2" s="1" t="s">
        <v>336</v>
      </c>
      <c r="J2" s="1" t="s">
        <v>337</v>
      </c>
      <c r="K2" s="1" t="s">
        <v>338</v>
      </c>
      <c r="L2" s="1" t="s">
        <v>339</v>
      </c>
      <c r="M2" s="3" t="s">
        <v>340</v>
      </c>
      <c r="N2" s="1" t="s">
        <v>341</v>
      </c>
      <c r="O2" s="1" t="s">
        <v>342</v>
      </c>
      <c r="P2" s="1" t="s">
        <v>343</v>
      </c>
      <c r="Q2" s="1" t="s">
        <v>344</v>
      </c>
      <c r="R2" s="1" t="s">
        <v>345</v>
      </c>
      <c r="S2" s="1" t="s">
        <v>346</v>
      </c>
      <c r="T2" s="1" t="s">
        <v>347</v>
      </c>
      <c r="U2" s="1" t="s">
        <v>348</v>
      </c>
      <c r="V2" s="1" t="s">
        <v>349</v>
      </c>
      <c r="W2" s="3" t="s">
        <v>350</v>
      </c>
      <c r="X2" s="3" t="s">
        <v>351</v>
      </c>
      <c r="Y2" s="9" t="s">
        <v>352</v>
      </c>
      <c r="Z2" s="3" t="s">
        <v>31</v>
      </c>
      <c r="AA2" s="3" t="s">
        <v>353</v>
      </c>
      <c r="AB2" s="3" t="s">
        <v>354</v>
      </c>
      <c r="AC2" s="3" t="s">
        <v>402</v>
      </c>
      <c r="AD2" s="78" t="s">
        <v>398</v>
      </c>
      <c r="AE2" s="79" t="s">
        <v>385</v>
      </c>
      <c r="AF2" s="80" t="s">
        <v>396</v>
      </c>
      <c r="AG2" s="81" t="s">
        <v>397</v>
      </c>
      <c r="AH2" s="80" t="s">
        <v>361</v>
      </c>
      <c r="AI2" s="40"/>
      <c r="AJ2" s="40"/>
      <c r="AK2" s="40"/>
      <c r="AL2" s="40"/>
      <c r="AM2" s="40"/>
    </row>
    <row r="3" spans="1:39" s="17" customFormat="1" ht="45" customHeight="1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15" t="s">
        <v>54</v>
      </c>
      <c r="G3" s="18" t="s">
        <v>146</v>
      </c>
      <c r="H3" s="32" t="s">
        <v>168</v>
      </c>
      <c r="I3" s="19" t="s">
        <v>101</v>
      </c>
      <c r="J3" s="19" t="s">
        <v>101</v>
      </c>
      <c r="K3" s="19"/>
      <c r="L3" s="19"/>
      <c r="M3" s="19" t="s">
        <v>101</v>
      </c>
      <c r="N3" s="19" t="s">
        <v>334</v>
      </c>
      <c r="O3" s="19" t="s">
        <v>334</v>
      </c>
      <c r="P3" s="19" t="s">
        <v>101</v>
      </c>
      <c r="Q3" s="19" t="s">
        <v>101</v>
      </c>
      <c r="R3" s="19" t="s">
        <v>101</v>
      </c>
      <c r="S3" s="19" t="s">
        <v>101</v>
      </c>
      <c r="T3" s="19" t="s">
        <v>101</v>
      </c>
      <c r="U3" s="19" t="s">
        <v>101</v>
      </c>
      <c r="V3" s="19"/>
      <c r="W3" s="28"/>
      <c r="X3" s="19" t="s">
        <v>101</v>
      </c>
      <c r="Y3" s="19" t="s">
        <v>101</v>
      </c>
      <c r="Z3" s="19" t="s">
        <v>101</v>
      </c>
      <c r="AA3" s="28"/>
      <c r="AB3" s="19" t="s">
        <v>101</v>
      </c>
      <c r="AC3" s="28">
        <v>100</v>
      </c>
      <c r="AD3" s="82"/>
      <c r="AE3" s="83"/>
      <c r="AF3" s="84">
        <f>+AD3*AE3</f>
        <v>0</v>
      </c>
      <c r="AG3" s="85">
        <f>+AD3-AF3</f>
        <v>0</v>
      </c>
      <c r="AH3" s="84">
        <f>AC3*AG3</f>
        <v>0</v>
      </c>
      <c r="AI3" s="41"/>
      <c r="AJ3" s="41"/>
      <c r="AK3" s="41"/>
      <c r="AL3" s="41"/>
      <c r="AM3" s="41"/>
    </row>
    <row r="4" spans="1:39" s="17" customFormat="1" ht="45" customHeight="1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15" t="s">
        <v>54</v>
      </c>
      <c r="G4" s="18" t="s">
        <v>127</v>
      </c>
      <c r="H4" s="32" t="s">
        <v>168</v>
      </c>
      <c r="I4" s="19"/>
      <c r="J4" s="19"/>
      <c r="K4" s="19" t="s">
        <v>101</v>
      </c>
      <c r="L4" s="19"/>
      <c r="M4" s="28"/>
      <c r="N4" s="19"/>
      <c r="O4" s="19"/>
      <c r="P4" s="19"/>
      <c r="Q4" s="19"/>
      <c r="R4" s="19"/>
      <c r="S4" s="19"/>
      <c r="T4" s="19"/>
      <c r="U4" s="19"/>
      <c r="V4" s="19"/>
      <c r="W4" s="28"/>
      <c r="X4" s="28"/>
      <c r="Y4" s="28"/>
      <c r="Z4" s="28"/>
      <c r="AA4" s="28"/>
      <c r="AB4" s="28"/>
      <c r="AC4" s="28">
        <v>400</v>
      </c>
      <c r="AD4" s="82"/>
      <c r="AE4" s="83"/>
      <c r="AF4" s="84">
        <f>+AD4*AE4</f>
        <v>0</v>
      </c>
      <c r="AG4" s="85">
        <f>+AD4-AF4</f>
        <v>0</v>
      </c>
      <c r="AH4" s="84">
        <f>AC4*AG4</f>
        <v>0</v>
      </c>
    </row>
    <row r="5" spans="1:39" s="17" customFormat="1" ht="45" customHeight="1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15" t="s">
        <v>54</v>
      </c>
      <c r="G5" s="18" t="s">
        <v>146</v>
      </c>
      <c r="H5" s="32" t="s">
        <v>168</v>
      </c>
      <c r="I5" s="19"/>
      <c r="J5" s="19" t="s">
        <v>101</v>
      </c>
      <c r="K5" s="19"/>
      <c r="L5" s="19"/>
      <c r="M5" s="19" t="s">
        <v>101</v>
      </c>
      <c r="N5" s="19" t="s">
        <v>334</v>
      </c>
      <c r="O5" s="19"/>
      <c r="P5" s="19"/>
      <c r="Q5" s="19"/>
      <c r="R5" s="19"/>
      <c r="S5" s="19"/>
      <c r="T5" s="19"/>
      <c r="U5" s="19"/>
      <c r="V5" s="19"/>
      <c r="W5" s="19" t="s">
        <v>101</v>
      </c>
      <c r="X5" s="28"/>
      <c r="Y5" s="19" t="s">
        <v>101</v>
      </c>
      <c r="Z5" s="19" t="s">
        <v>101</v>
      </c>
      <c r="AA5" s="28"/>
      <c r="AB5" s="19" t="s">
        <v>101</v>
      </c>
      <c r="AC5" s="28">
        <v>100</v>
      </c>
      <c r="AD5" s="82"/>
      <c r="AE5" s="83"/>
      <c r="AF5" s="84">
        <f>+AD5*AE5</f>
        <v>0</v>
      </c>
      <c r="AG5" s="85">
        <f>+AD5-AF5</f>
        <v>0</v>
      </c>
      <c r="AH5" s="84">
        <f>AC5*AG5</f>
        <v>0</v>
      </c>
    </row>
    <row r="6" spans="1:39" s="17" customFormat="1" ht="45" customHeight="1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15" t="s">
        <v>54</v>
      </c>
      <c r="G6" s="18" t="s">
        <v>170</v>
      </c>
      <c r="H6" s="32" t="s">
        <v>168</v>
      </c>
      <c r="I6" s="19" t="s">
        <v>101</v>
      </c>
      <c r="J6" s="19"/>
      <c r="K6" s="19"/>
      <c r="L6" s="19"/>
      <c r="M6" s="28"/>
      <c r="N6" s="19"/>
      <c r="O6" s="19"/>
      <c r="P6" s="19"/>
      <c r="Q6" s="19" t="s">
        <v>101</v>
      </c>
      <c r="R6" s="19"/>
      <c r="S6" s="19"/>
      <c r="T6" s="19"/>
      <c r="U6" s="19" t="s">
        <v>101</v>
      </c>
      <c r="V6" s="19"/>
      <c r="W6" s="19" t="s">
        <v>101</v>
      </c>
      <c r="X6" s="28"/>
      <c r="Y6" s="19" t="s">
        <v>101</v>
      </c>
      <c r="Z6" s="19" t="s">
        <v>101</v>
      </c>
      <c r="AA6" s="28"/>
      <c r="AB6" s="19" t="s">
        <v>101</v>
      </c>
      <c r="AC6" s="28">
        <v>100</v>
      </c>
      <c r="AD6" s="82"/>
      <c r="AE6" s="83"/>
      <c r="AF6" s="84">
        <f>+AD6*AE6</f>
        <v>0</v>
      </c>
      <c r="AG6" s="85">
        <f>+AD6-AF6</f>
        <v>0</v>
      </c>
      <c r="AH6" s="84">
        <f>AC6*AG6</f>
        <v>0</v>
      </c>
    </row>
    <row r="7" spans="1:39" s="17" customFormat="1" ht="45" customHeight="1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18" t="s">
        <v>46</v>
      </c>
      <c r="G7" s="18" t="s">
        <v>98</v>
      </c>
      <c r="H7" s="14" t="s">
        <v>50</v>
      </c>
      <c r="I7" s="19"/>
      <c r="J7" s="19"/>
      <c r="K7" s="19"/>
      <c r="L7" s="19"/>
      <c r="M7" s="19" t="s">
        <v>101</v>
      </c>
      <c r="N7" s="19" t="s">
        <v>334</v>
      </c>
      <c r="O7" s="19"/>
      <c r="P7" s="19" t="s">
        <v>101</v>
      </c>
      <c r="Q7" s="19" t="s">
        <v>101</v>
      </c>
      <c r="R7" s="19"/>
      <c r="S7" s="19"/>
      <c r="T7" s="19"/>
      <c r="U7" s="19"/>
      <c r="V7" s="19"/>
      <c r="W7" s="19" t="s">
        <v>101</v>
      </c>
      <c r="X7" s="28"/>
      <c r="Y7" s="19" t="s">
        <v>101</v>
      </c>
      <c r="Z7" s="19" t="s">
        <v>101</v>
      </c>
      <c r="AA7" s="28"/>
      <c r="AB7" s="28"/>
      <c r="AC7" s="28">
        <v>60</v>
      </c>
      <c r="AD7" s="82"/>
      <c r="AE7" s="83"/>
      <c r="AF7" s="84">
        <f>+AD7*AE7</f>
        <v>0</v>
      </c>
      <c r="AG7" s="85">
        <f>+AD7-AF7</f>
        <v>0</v>
      </c>
      <c r="AH7" s="84">
        <f>AC7*AG7</f>
        <v>0</v>
      </c>
    </row>
    <row r="8" spans="1:39" s="17" customFormat="1" ht="45" customHeight="1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15" t="s">
        <v>54</v>
      </c>
      <c r="G8" s="18" t="s">
        <v>98</v>
      </c>
      <c r="H8" s="32" t="s">
        <v>168</v>
      </c>
      <c r="I8" s="19"/>
      <c r="J8" s="19" t="s">
        <v>101</v>
      </c>
      <c r="K8" s="19"/>
      <c r="L8" s="19"/>
      <c r="M8" s="19" t="s">
        <v>101</v>
      </c>
      <c r="N8" s="19" t="s">
        <v>334</v>
      </c>
      <c r="O8" s="19"/>
      <c r="P8" s="19" t="s">
        <v>101</v>
      </c>
      <c r="Q8" s="19" t="s">
        <v>101</v>
      </c>
      <c r="R8" s="19" t="s">
        <v>101</v>
      </c>
      <c r="S8" s="19" t="s">
        <v>101</v>
      </c>
      <c r="T8" s="19" t="s">
        <v>101</v>
      </c>
      <c r="U8" s="19"/>
      <c r="V8" s="19"/>
      <c r="W8" s="19" t="s">
        <v>101</v>
      </c>
      <c r="X8" s="19" t="s">
        <v>101</v>
      </c>
      <c r="Y8" s="19" t="s">
        <v>101</v>
      </c>
      <c r="Z8" s="19" t="s">
        <v>101</v>
      </c>
      <c r="AA8" s="28"/>
      <c r="AB8" s="19" t="s">
        <v>101</v>
      </c>
      <c r="AC8" s="28">
        <v>65</v>
      </c>
      <c r="AD8" s="82"/>
      <c r="AE8" s="83"/>
      <c r="AF8" s="84">
        <f>+AD8*AE8</f>
        <v>0</v>
      </c>
      <c r="AG8" s="85">
        <f>+AD8-AF8</f>
        <v>0</v>
      </c>
      <c r="AH8" s="84">
        <f>AC8*AG8</f>
        <v>0</v>
      </c>
    </row>
    <row r="9" spans="1:39" s="17" customFormat="1" ht="45" customHeight="1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15" t="s">
        <v>54</v>
      </c>
      <c r="G9" s="97" t="s">
        <v>408</v>
      </c>
      <c r="H9" s="32" t="s">
        <v>168</v>
      </c>
      <c r="I9" s="19" t="s">
        <v>101</v>
      </c>
      <c r="J9" s="19" t="s">
        <v>101</v>
      </c>
      <c r="K9" s="19"/>
      <c r="L9" s="19"/>
      <c r="M9" s="19" t="s">
        <v>101</v>
      </c>
      <c r="N9" s="19" t="s">
        <v>334</v>
      </c>
      <c r="O9" s="19"/>
      <c r="P9" s="19" t="s">
        <v>101</v>
      </c>
      <c r="Q9" s="19" t="s">
        <v>101</v>
      </c>
      <c r="R9" s="19" t="s">
        <v>101</v>
      </c>
      <c r="S9" s="19" t="s">
        <v>101</v>
      </c>
      <c r="T9" s="19" t="s">
        <v>101</v>
      </c>
      <c r="U9" s="19" t="s">
        <v>101</v>
      </c>
      <c r="V9" s="19"/>
      <c r="W9" s="19" t="s">
        <v>101</v>
      </c>
      <c r="X9" s="19" t="s">
        <v>101</v>
      </c>
      <c r="Y9" s="19" t="s">
        <v>101</v>
      </c>
      <c r="Z9" s="19" t="s">
        <v>101</v>
      </c>
      <c r="AA9" s="28"/>
      <c r="AB9" s="19" t="s">
        <v>101</v>
      </c>
      <c r="AC9" s="28">
        <v>150</v>
      </c>
      <c r="AD9" s="82"/>
      <c r="AE9" s="83"/>
      <c r="AF9" s="84">
        <f>+AD9*AE9</f>
        <v>0</v>
      </c>
      <c r="AG9" s="85">
        <f>+AD9-AF9</f>
        <v>0</v>
      </c>
      <c r="AH9" s="84">
        <f>AC9*AG9</f>
        <v>0</v>
      </c>
    </row>
    <row r="10" spans="1:39" s="17" customFormat="1" ht="45" customHeight="1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15" t="s">
        <v>54</v>
      </c>
      <c r="G10" s="15" t="s">
        <v>127</v>
      </c>
      <c r="H10" s="32" t="s">
        <v>168</v>
      </c>
      <c r="I10" s="19"/>
      <c r="J10" s="19"/>
      <c r="K10" s="19" t="s">
        <v>101</v>
      </c>
      <c r="L10" s="19"/>
      <c r="M10" s="28"/>
      <c r="N10" s="19"/>
      <c r="O10" s="19"/>
      <c r="P10" s="19"/>
      <c r="Q10" s="19"/>
      <c r="R10" s="19"/>
      <c r="S10" s="19"/>
      <c r="T10" s="19"/>
      <c r="U10" s="19"/>
      <c r="V10" s="19"/>
      <c r="W10" s="28"/>
      <c r="X10" s="28"/>
      <c r="Y10" s="28"/>
      <c r="Z10" s="28"/>
      <c r="AA10" s="28"/>
      <c r="AB10" s="28"/>
      <c r="AC10" s="28">
        <v>150</v>
      </c>
      <c r="AD10" s="82"/>
      <c r="AE10" s="83"/>
      <c r="AF10" s="84">
        <f>+AD10*AE10</f>
        <v>0</v>
      </c>
      <c r="AG10" s="85">
        <f>+AD10-AF10</f>
        <v>0</v>
      </c>
      <c r="AH10" s="84">
        <f>AC10*AG10</f>
        <v>0</v>
      </c>
    </row>
    <row r="11" spans="1:39" s="17" customFormat="1" ht="45" customHeight="1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18" t="s">
        <v>46</v>
      </c>
      <c r="G11" s="18" t="s">
        <v>98</v>
      </c>
      <c r="H11" s="14" t="s">
        <v>50</v>
      </c>
      <c r="I11" s="19"/>
      <c r="J11" s="19"/>
      <c r="K11" s="19"/>
      <c r="L11" s="19"/>
      <c r="M11" s="19" t="s">
        <v>101</v>
      </c>
      <c r="N11" s="19" t="s">
        <v>334</v>
      </c>
      <c r="O11" s="19"/>
      <c r="P11" s="19" t="s">
        <v>101</v>
      </c>
      <c r="Q11" s="19" t="s">
        <v>101</v>
      </c>
      <c r="R11" s="19"/>
      <c r="S11" s="19"/>
      <c r="T11" s="19"/>
      <c r="U11" s="19"/>
      <c r="V11" s="19"/>
      <c r="W11" s="19" t="s">
        <v>101</v>
      </c>
      <c r="X11" s="28"/>
      <c r="Y11" s="19" t="s">
        <v>101</v>
      </c>
      <c r="Z11" s="19" t="s">
        <v>101</v>
      </c>
      <c r="AA11" s="28"/>
      <c r="AB11" s="28"/>
      <c r="AC11" s="28">
        <v>35</v>
      </c>
      <c r="AD11" s="82"/>
      <c r="AE11" s="83"/>
      <c r="AF11" s="84">
        <f>+AD11*AE11</f>
        <v>0</v>
      </c>
      <c r="AG11" s="85">
        <f>+AD11-AF11</f>
        <v>0</v>
      </c>
      <c r="AH11" s="84">
        <f>AC11*AG11</f>
        <v>0</v>
      </c>
    </row>
    <row r="12" spans="1:39" s="17" customFormat="1" ht="45" customHeight="1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15" t="s">
        <v>54</v>
      </c>
      <c r="G12" s="15" t="s">
        <v>98</v>
      </c>
      <c r="H12" s="32" t="s">
        <v>168</v>
      </c>
      <c r="I12" s="19" t="s">
        <v>101</v>
      </c>
      <c r="J12" s="19" t="s">
        <v>101</v>
      </c>
      <c r="K12" s="19"/>
      <c r="L12" s="19"/>
      <c r="M12" s="19" t="s">
        <v>101</v>
      </c>
      <c r="N12" s="19" t="s">
        <v>335</v>
      </c>
      <c r="O12" s="19"/>
      <c r="P12" s="19" t="s">
        <v>101</v>
      </c>
      <c r="Q12" s="19"/>
      <c r="R12" s="19" t="s">
        <v>101</v>
      </c>
      <c r="S12" s="19"/>
      <c r="T12" s="19" t="s">
        <v>101</v>
      </c>
      <c r="U12" s="19" t="s">
        <v>101</v>
      </c>
      <c r="V12" s="19"/>
      <c r="W12" s="19" t="s">
        <v>101</v>
      </c>
      <c r="X12" s="28"/>
      <c r="Y12" s="19" t="s">
        <v>101</v>
      </c>
      <c r="Z12" s="19" t="s">
        <v>101</v>
      </c>
      <c r="AA12" s="28"/>
      <c r="AB12" s="19" t="s">
        <v>101</v>
      </c>
      <c r="AC12" s="28">
        <v>40</v>
      </c>
      <c r="AD12" s="82"/>
      <c r="AE12" s="83"/>
      <c r="AF12" s="84">
        <f>+AD12*AE12</f>
        <v>0</v>
      </c>
      <c r="AG12" s="85">
        <f>+AD12-AF12</f>
        <v>0</v>
      </c>
      <c r="AH12" s="84">
        <f>AC12*AG12</f>
        <v>0</v>
      </c>
    </row>
    <row r="13" spans="1:39" s="17" customFormat="1" ht="45" customHeight="1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15" t="s">
        <v>54</v>
      </c>
      <c r="G13" s="15" t="s">
        <v>127</v>
      </c>
      <c r="H13" s="32" t="s">
        <v>168</v>
      </c>
      <c r="I13" s="19"/>
      <c r="J13" s="19"/>
      <c r="K13" s="19" t="s">
        <v>101</v>
      </c>
      <c r="L13" s="19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28"/>
      <c r="X13" s="28"/>
      <c r="Y13" s="28"/>
      <c r="Z13" s="28"/>
      <c r="AA13" s="28"/>
      <c r="AB13" s="28"/>
      <c r="AC13" s="28">
        <v>40</v>
      </c>
      <c r="AD13" s="82"/>
      <c r="AE13" s="83"/>
      <c r="AF13" s="84">
        <f>+AD13*AE13</f>
        <v>0</v>
      </c>
      <c r="AG13" s="85">
        <f>+AD13-AF13</f>
        <v>0</v>
      </c>
      <c r="AH13" s="84">
        <f>AC13*AG13</f>
        <v>0</v>
      </c>
    </row>
    <row r="14" spans="1:39" s="17" customFormat="1" ht="45" customHeight="1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15" t="s">
        <v>54</v>
      </c>
      <c r="G14" s="15" t="s">
        <v>112</v>
      </c>
      <c r="H14" s="15" t="s">
        <v>176</v>
      </c>
      <c r="I14" s="19"/>
      <c r="J14" s="19"/>
      <c r="K14" s="19"/>
      <c r="L14" s="19"/>
      <c r="M14" s="28"/>
      <c r="N14" s="19"/>
      <c r="O14" s="19"/>
      <c r="P14" s="19"/>
      <c r="Q14" s="19"/>
      <c r="R14" s="19" t="s">
        <v>101</v>
      </c>
      <c r="S14" s="19" t="s">
        <v>101</v>
      </c>
      <c r="T14" s="19"/>
      <c r="U14" s="19"/>
      <c r="V14" s="19"/>
      <c r="W14" s="28"/>
      <c r="X14" s="19" t="s">
        <v>101</v>
      </c>
      <c r="Y14" s="28"/>
      <c r="Z14" s="28"/>
      <c r="AA14" s="28"/>
      <c r="AB14" s="28"/>
      <c r="AC14" s="28">
        <v>50</v>
      </c>
      <c r="AD14" s="82"/>
      <c r="AE14" s="83"/>
      <c r="AF14" s="84">
        <f>+AD14*AE14</f>
        <v>0</v>
      </c>
      <c r="AG14" s="85">
        <f>+AD14-AF14</f>
        <v>0</v>
      </c>
      <c r="AH14" s="84">
        <f>AC14*AG14</f>
        <v>0</v>
      </c>
    </row>
    <row r="15" spans="1:39" s="17" customFormat="1" ht="45" customHeight="1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15" t="s">
        <v>54</v>
      </c>
      <c r="G15" s="15" t="s">
        <v>98</v>
      </c>
      <c r="H15" s="32" t="s">
        <v>168</v>
      </c>
      <c r="I15" s="19" t="s">
        <v>101</v>
      </c>
      <c r="J15" s="19" t="s">
        <v>101</v>
      </c>
      <c r="K15" s="19"/>
      <c r="L15" s="19"/>
      <c r="M15" s="19" t="s">
        <v>101</v>
      </c>
      <c r="N15" s="19" t="s">
        <v>101</v>
      </c>
      <c r="O15" s="19"/>
      <c r="P15" s="19" t="s">
        <v>101</v>
      </c>
      <c r="Q15" s="19" t="s">
        <v>101</v>
      </c>
      <c r="R15" s="19" t="s">
        <v>101</v>
      </c>
      <c r="S15" s="19"/>
      <c r="T15" s="19" t="s">
        <v>101</v>
      </c>
      <c r="U15" s="19" t="s">
        <v>101</v>
      </c>
      <c r="V15" s="19"/>
      <c r="W15" s="19" t="s">
        <v>101</v>
      </c>
      <c r="X15" s="28"/>
      <c r="Y15" s="28"/>
      <c r="Z15" s="28"/>
      <c r="AA15" s="28"/>
      <c r="AB15" s="19" t="s">
        <v>101</v>
      </c>
      <c r="AC15" s="28">
        <v>50</v>
      </c>
      <c r="AD15" s="82"/>
      <c r="AE15" s="83"/>
      <c r="AF15" s="84">
        <f>+AD15*AE15</f>
        <v>0</v>
      </c>
      <c r="AG15" s="85">
        <f>+AD15-AF15</f>
        <v>0</v>
      </c>
      <c r="AH15" s="84">
        <f>AC15*AG15</f>
        <v>0</v>
      </c>
    </row>
    <row r="16" spans="1:39" s="17" customFormat="1" ht="45" customHeight="1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18" t="s">
        <v>46</v>
      </c>
      <c r="G16" s="18" t="s">
        <v>131</v>
      </c>
      <c r="H16" s="18" t="s">
        <v>177</v>
      </c>
      <c r="I16" s="19"/>
      <c r="J16" s="19"/>
      <c r="K16" s="19"/>
      <c r="L16" s="19"/>
      <c r="M16" s="19" t="s">
        <v>101</v>
      </c>
      <c r="N16" s="19" t="s">
        <v>101</v>
      </c>
      <c r="O16" s="19"/>
      <c r="P16" s="19"/>
      <c r="Q16" s="19" t="s">
        <v>101</v>
      </c>
      <c r="R16" s="19"/>
      <c r="S16" s="19"/>
      <c r="T16" s="19"/>
      <c r="U16" s="19"/>
      <c r="V16" s="19"/>
      <c r="W16" s="19" t="s">
        <v>101</v>
      </c>
      <c r="X16" s="28"/>
      <c r="Y16" s="19" t="s">
        <v>101</v>
      </c>
      <c r="Z16" s="19" t="s">
        <v>101</v>
      </c>
      <c r="AA16" s="28"/>
      <c r="AB16" s="28"/>
      <c r="AC16" s="28">
        <v>50</v>
      </c>
      <c r="AD16" s="82"/>
      <c r="AE16" s="83"/>
      <c r="AF16" s="84">
        <f>+AD16*AE16</f>
        <v>0</v>
      </c>
      <c r="AG16" s="85">
        <f>+AD16-AF16</f>
        <v>0</v>
      </c>
      <c r="AH16" s="84">
        <f>AC16*AG16</f>
        <v>0</v>
      </c>
    </row>
    <row r="17" spans="1:34" s="17" customFormat="1" ht="45" customHeight="1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18" t="s">
        <v>46</v>
      </c>
      <c r="G17" s="18" t="s">
        <v>127</v>
      </c>
      <c r="H17" s="18" t="s">
        <v>182</v>
      </c>
      <c r="I17" s="19"/>
      <c r="J17" s="19"/>
      <c r="K17" s="19"/>
      <c r="L17" s="19"/>
      <c r="M17" s="28"/>
      <c r="N17" s="19"/>
      <c r="O17" s="19"/>
      <c r="P17" s="19" t="s">
        <v>101</v>
      </c>
      <c r="Q17" s="19"/>
      <c r="R17" s="19"/>
      <c r="S17" s="19"/>
      <c r="T17" s="19"/>
      <c r="U17" s="19"/>
      <c r="V17" s="19"/>
      <c r="W17" s="28"/>
      <c r="X17" s="28"/>
      <c r="Y17" s="28"/>
      <c r="Z17" s="28"/>
      <c r="AA17" s="28"/>
      <c r="AB17" s="28"/>
      <c r="AC17" s="28">
        <v>50</v>
      </c>
      <c r="AD17" s="82"/>
      <c r="AE17" s="83"/>
      <c r="AF17" s="84">
        <f>+AD17*AE17</f>
        <v>0</v>
      </c>
      <c r="AG17" s="85">
        <f>+AD17-AF17</f>
        <v>0</v>
      </c>
      <c r="AH17" s="84">
        <f>AC17*AG17</f>
        <v>0</v>
      </c>
    </row>
    <row r="18" spans="1:34" s="17" customFormat="1" ht="45" customHeight="1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15" t="s">
        <v>54</v>
      </c>
      <c r="G18" s="15" t="s">
        <v>179</v>
      </c>
      <c r="H18" s="18" t="s">
        <v>183</v>
      </c>
      <c r="I18" s="19"/>
      <c r="J18" s="19"/>
      <c r="K18" s="19"/>
      <c r="L18" s="19"/>
      <c r="M18" s="28"/>
      <c r="N18" s="19"/>
      <c r="O18" s="19"/>
      <c r="P18" s="19"/>
      <c r="Q18" s="19"/>
      <c r="R18" s="19"/>
      <c r="S18" s="19" t="s">
        <v>101</v>
      </c>
      <c r="T18" s="19"/>
      <c r="U18" s="19"/>
      <c r="V18" s="19"/>
      <c r="W18" s="28"/>
      <c r="X18" s="19" t="s">
        <v>101</v>
      </c>
      <c r="Y18" s="28"/>
      <c r="Z18" s="28"/>
      <c r="AA18" s="28"/>
      <c r="AB18" s="28"/>
      <c r="AC18" s="28">
        <v>50</v>
      </c>
      <c r="AD18" s="82"/>
      <c r="AE18" s="83"/>
      <c r="AF18" s="84">
        <f>+AD18*AE18</f>
        <v>0</v>
      </c>
      <c r="AG18" s="85">
        <f>+AD18-AF18</f>
        <v>0</v>
      </c>
      <c r="AH18" s="84">
        <f>AC18*AG18</f>
        <v>0</v>
      </c>
    </row>
    <row r="19" spans="1:34" s="17" customFormat="1" ht="45" customHeight="1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15" t="s">
        <v>61</v>
      </c>
      <c r="G19" s="15" t="s">
        <v>184</v>
      </c>
      <c r="H19" s="32" t="s">
        <v>168</v>
      </c>
      <c r="I19" s="19" t="s">
        <v>101</v>
      </c>
      <c r="J19" s="19" t="s">
        <v>101</v>
      </c>
      <c r="K19" s="19"/>
      <c r="L19" s="19"/>
      <c r="M19" s="19" t="s">
        <v>101</v>
      </c>
      <c r="N19" s="19" t="s">
        <v>101</v>
      </c>
      <c r="O19" s="19"/>
      <c r="P19" s="19" t="s">
        <v>101</v>
      </c>
      <c r="Q19" s="19" t="s">
        <v>101</v>
      </c>
      <c r="R19" s="19"/>
      <c r="S19" s="19"/>
      <c r="T19" s="19" t="s">
        <v>101</v>
      </c>
      <c r="U19" s="19"/>
      <c r="V19" s="19"/>
      <c r="W19" s="19" t="s">
        <v>101</v>
      </c>
      <c r="X19" s="28"/>
      <c r="Y19" s="19" t="s">
        <v>101</v>
      </c>
      <c r="Z19" s="19" t="s">
        <v>101</v>
      </c>
      <c r="AA19" s="28"/>
      <c r="AB19" s="19" t="s">
        <v>101</v>
      </c>
      <c r="AC19" s="28">
        <v>20</v>
      </c>
      <c r="AD19" s="82"/>
      <c r="AE19" s="83"/>
      <c r="AF19" s="84">
        <f>+AD19*AE19</f>
        <v>0</v>
      </c>
      <c r="AG19" s="85">
        <f>+AD19-AF19</f>
        <v>0</v>
      </c>
      <c r="AH19" s="84">
        <f>AC19*AG19</f>
        <v>0</v>
      </c>
    </row>
    <row r="20" spans="1:34" s="17" customFormat="1" ht="45" customHeight="1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15" t="s">
        <v>61</v>
      </c>
      <c r="G20" s="15" t="s">
        <v>155</v>
      </c>
      <c r="H20" s="32" t="s">
        <v>168</v>
      </c>
      <c r="I20" s="19"/>
      <c r="J20" s="19"/>
      <c r="K20" s="19"/>
      <c r="L20" s="19"/>
      <c r="M20" s="28"/>
      <c r="N20" s="19"/>
      <c r="O20" s="19"/>
      <c r="P20" s="19"/>
      <c r="Q20" s="19"/>
      <c r="R20" s="19"/>
      <c r="S20" s="19"/>
      <c r="T20" s="19" t="s">
        <v>101</v>
      </c>
      <c r="U20" s="19"/>
      <c r="V20" s="19"/>
      <c r="W20" s="28"/>
      <c r="X20" s="28"/>
      <c r="Y20" s="28"/>
      <c r="Z20" s="28"/>
      <c r="AA20" s="28"/>
      <c r="AB20" s="28"/>
      <c r="AC20" s="28">
        <v>100</v>
      </c>
      <c r="AD20" s="82"/>
      <c r="AE20" s="83"/>
      <c r="AF20" s="84">
        <f>+AD20*AE20</f>
        <v>0</v>
      </c>
      <c r="AG20" s="85">
        <f>+AD20-AF20</f>
        <v>0</v>
      </c>
      <c r="AH20" s="84">
        <f>AC20*AG20</f>
        <v>0</v>
      </c>
    </row>
    <row r="21" spans="1:34" s="17" customFormat="1" ht="45" customHeight="1" x14ac:dyDescent="0.45">
      <c r="A21" s="15">
        <v>19</v>
      </c>
      <c r="B21" s="15" t="s">
        <v>406</v>
      </c>
      <c r="C21" s="15" t="s">
        <v>38</v>
      </c>
      <c r="D21" s="18" t="s">
        <v>49</v>
      </c>
      <c r="E21" s="14" t="s">
        <v>48</v>
      </c>
      <c r="F21" s="18" t="s">
        <v>319</v>
      </c>
      <c r="G21" s="18" t="s">
        <v>133</v>
      </c>
      <c r="H21" s="18" t="s">
        <v>50</v>
      </c>
      <c r="I21" s="19" t="s">
        <v>101</v>
      </c>
      <c r="J21" s="19" t="s">
        <v>101</v>
      </c>
      <c r="K21" s="19"/>
      <c r="L21" s="19" t="s">
        <v>101</v>
      </c>
      <c r="M21" s="19" t="s">
        <v>101</v>
      </c>
      <c r="N21" s="19" t="s">
        <v>101</v>
      </c>
      <c r="O21" s="19" t="s">
        <v>101</v>
      </c>
      <c r="P21" s="19"/>
      <c r="Q21" s="19" t="s">
        <v>101</v>
      </c>
      <c r="R21" s="19"/>
      <c r="S21" s="19"/>
      <c r="T21" s="19" t="s">
        <v>101</v>
      </c>
      <c r="U21" s="19" t="s">
        <v>101</v>
      </c>
      <c r="V21" s="19"/>
      <c r="W21" s="19" t="s">
        <v>101</v>
      </c>
      <c r="X21" s="28"/>
      <c r="Y21" s="19" t="s">
        <v>101</v>
      </c>
      <c r="Z21" s="19" t="s">
        <v>101</v>
      </c>
      <c r="AA21" s="28"/>
      <c r="AB21" s="19" t="s">
        <v>101</v>
      </c>
      <c r="AC21" s="28">
        <v>50</v>
      </c>
      <c r="AD21" s="82"/>
      <c r="AE21" s="83"/>
      <c r="AF21" s="84">
        <f>+AD21*AE21</f>
        <v>0</v>
      </c>
      <c r="AG21" s="85">
        <f>+AD21-AF21</f>
        <v>0</v>
      </c>
      <c r="AH21" s="84">
        <f>AC21*AG21</f>
        <v>0</v>
      </c>
    </row>
    <row r="22" spans="1:34" s="17" customFormat="1" ht="45" customHeight="1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18" t="s">
        <v>319</v>
      </c>
      <c r="G22" s="18" t="s">
        <v>99</v>
      </c>
      <c r="H22" s="18" t="s">
        <v>53</v>
      </c>
      <c r="I22" s="19"/>
      <c r="J22" s="19"/>
      <c r="K22" s="19"/>
      <c r="L22" s="19"/>
      <c r="M22" s="28"/>
      <c r="N22" s="19"/>
      <c r="O22" s="19"/>
      <c r="P22" s="19" t="s">
        <v>101</v>
      </c>
      <c r="Q22" s="19"/>
      <c r="R22" s="19"/>
      <c r="S22" s="19"/>
      <c r="T22" s="19"/>
      <c r="U22" s="19"/>
      <c r="V22" s="19"/>
      <c r="W22" s="28"/>
      <c r="X22" s="28"/>
      <c r="Y22" s="28"/>
      <c r="Z22" s="28"/>
      <c r="AA22" s="19" t="s">
        <v>101</v>
      </c>
      <c r="AB22" s="28"/>
      <c r="AC22" s="28">
        <v>50</v>
      </c>
      <c r="AD22" s="82"/>
      <c r="AE22" s="83"/>
      <c r="AF22" s="84">
        <f>+AD22*AE22</f>
        <v>0</v>
      </c>
      <c r="AG22" s="85">
        <f>+AD22-AF22</f>
        <v>0</v>
      </c>
      <c r="AH22" s="84">
        <f>AC22*AG22</f>
        <v>0</v>
      </c>
    </row>
    <row r="23" spans="1:34" s="17" customFormat="1" ht="45" customHeight="1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15" t="s">
        <v>61</v>
      </c>
      <c r="G23" s="15" t="s">
        <v>146</v>
      </c>
      <c r="H23" s="32" t="s">
        <v>168</v>
      </c>
      <c r="I23" s="19" t="s">
        <v>101</v>
      </c>
      <c r="J23" s="19" t="s">
        <v>101</v>
      </c>
      <c r="K23" s="19"/>
      <c r="L23" s="19"/>
      <c r="M23" s="19" t="s">
        <v>101</v>
      </c>
      <c r="N23" s="19" t="s">
        <v>101</v>
      </c>
      <c r="O23" s="19"/>
      <c r="P23" s="19" t="s">
        <v>101</v>
      </c>
      <c r="Q23" s="19" t="s">
        <v>101</v>
      </c>
      <c r="R23" s="19" t="s">
        <v>101</v>
      </c>
      <c r="S23" s="19" t="s">
        <v>101</v>
      </c>
      <c r="T23" s="19" t="s">
        <v>101</v>
      </c>
      <c r="U23" s="19"/>
      <c r="V23" s="19"/>
      <c r="W23" s="19" t="s">
        <v>101</v>
      </c>
      <c r="X23" s="19" t="s">
        <v>101</v>
      </c>
      <c r="Y23" s="19" t="s">
        <v>101</v>
      </c>
      <c r="Z23" s="19" t="s">
        <v>101</v>
      </c>
      <c r="AA23" s="28"/>
      <c r="AB23" s="19" t="s">
        <v>101</v>
      </c>
      <c r="AC23" s="28">
        <v>10</v>
      </c>
      <c r="AD23" s="82"/>
      <c r="AE23" s="83"/>
      <c r="AF23" s="84">
        <f>+AD23*AE23</f>
        <v>0</v>
      </c>
      <c r="AG23" s="85">
        <f>+AD23-AF23</f>
        <v>0</v>
      </c>
      <c r="AH23" s="84">
        <f>AC23*AG23</f>
        <v>0</v>
      </c>
    </row>
    <row r="24" spans="1:34" s="17" customFormat="1" ht="45" customHeight="1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15" t="s">
        <v>61</v>
      </c>
      <c r="G24" s="15" t="s">
        <v>146</v>
      </c>
      <c r="H24" s="32" t="s">
        <v>168</v>
      </c>
      <c r="I24" s="19" t="s">
        <v>101</v>
      </c>
      <c r="J24" s="19" t="s">
        <v>101</v>
      </c>
      <c r="K24" s="19"/>
      <c r="L24" s="19"/>
      <c r="M24" s="19" t="s">
        <v>101</v>
      </c>
      <c r="N24" s="19" t="s">
        <v>101</v>
      </c>
      <c r="O24" s="19"/>
      <c r="P24" s="19" t="s">
        <v>101</v>
      </c>
      <c r="Q24" s="19" t="s">
        <v>101</v>
      </c>
      <c r="R24" s="19" t="s">
        <v>101</v>
      </c>
      <c r="S24" s="19" t="s">
        <v>101</v>
      </c>
      <c r="T24" s="19" t="s">
        <v>101</v>
      </c>
      <c r="U24" s="19"/>
      <c r="V24" s="19"/>
      <c r="W24" s="19" t="s">
        <v>101</v>
      </c>
      <c r="X24" s="19" t="s">
        <v>101</v>
      </c>
      <c r="Y24" s="19" t="s">
        <v>101</v>
      </c>
      <c r="Z24" s="19" t="s">
        <v>101</v>
      </c>
      <c r="AA24" s="28"/>
      <c r="AB24" s="19" t="s">
        <v>101</v>
      </c>
      <c r="AC24" s="28">
        <v>30</v>
      </c>
      <c r="AD24" s="82"/>
      <c r="AE24" s="83"/>
      <c r="AF24" s="84">
        <f>+AD24*AE24</f>
        <v>0</v>
      </c>
      <c r="AG24" s="85">
        <f>+AD24-AF24</f>
        <v>0</v>
      </c>
      <c r="AH24" s="84">
        <f>AC24*AG24</f>
        <v>0</v>
      </c>
    </row>
    <row r="25" spans="1:34" s="17" customFormat="1" ht="45" customHeight="1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15" t="s">
        <v>54</v>
      </c>
      <c r="G25" s="15" t="s">
        <v>157</v>
      </c>
      <c r="H25" s="32" t="s">
        <v>168</v>
      </c>
      <c r="I25" s="19"/>
      <c r="J25" s="19"/>
      <c r="K25" s="19"/>
      <c r="L25" s="19"/>
      <c r="M25" s="28"/>
      <c r="N25" s="19"/>
      <c r="O25" s="19"/>
      <c r="P25" s="19"/>
      <c r="Q25" s="19"/>
      <c r="R25" s="19"/>
      <c r="S25" s="19"/>
      <c r="T25" s="19" t="s">
        <v>101</v>
      </c>
      <c r="U25" s="19"/>
      <c r="V25" s="19"/>
      <c r="W25" s="28"/>
      <c r="X25" s="28"/>
      <c r="Y25" s="28"/>
      <c r="Z25" s="28"/>
      <c r="AA25" s="28"/>
      <c r="AB25" s="19" t="s">
        <v>101</v>
      </c>
      <c r="AC25" s="28">
        <v>115</v>
      </c>
      <c r="AD25" s="82"/>
      <c r="AE25" s="83"/>
      <c r="AF25" s="84">
        <f>+AD25*AE25</f>
        <v>0</v>
      </c>
      <c r="AG25" s="85">
        <f>+AD25-AF25</f>
        <v>0</v>
      </c>
      <c r="AH25" s="84">
        <f>AC25*AG25</f>
        <v>0</v>
      </c>
    </row>
    <row r="26" spans="1:34" s="17" customFormat="1" ht="45" customHeight="1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15" t="s">
        <v>54</v>
      </c>
      <c r="G26" s="15" t="s">
        <v>127</v>
      </c>
      <c r="H26" s="32" t="s">
        <v>168</v>
      </c>
      <c r="I26" s="19"/>
      <c r="J26" s="19"/>
      <c r="K26" s="19"/>
      <c r="L26" s="19"/>
      <c r="M26" s="28"/>
      <c r="N26" s="19"/>
      <c r="O26" s="19"/>
      <c r="P26" s="19"/>
      <c r="Q26" s="19"/>
      <c r="R26" s="19"/>
      <c r="S26" s="19"/>
      <c r="T26" s="19"/>
      <c r="U26" s="19"/>
      <c r="V26" s="19" t="s">
        <v>101</v>
      </c>
      <c r="W26" s="28"/>
      <c r="X26" s="28"/>
      <c r="Y26" s="28"/>
      <c r="Z26" s="28"/>
      <c r="AA26" s="28" t="s">
        <v>101</v>
      </c>
      <c r="AB26" s="28"/>
      <c r="AC26" s="28">
        <v>30</v>
      </c>
      <c r="AD26" s="82"/>
      <c r="AE26" s="83"/>
      <c r="AF26" s="84">
        <f>+AD26*AE26</f>
        <v>0</v>
      </c>
      <c r="AG26" s="85">
        <f>+AD26-AF26</f>
        <v>0</v>
      </c>
      <c r="AH26" s="84">
        <f>AC26*AG26</f>
        <v>0</v>
      </c>
    </row>
    <row r="27" spans="1:34" s="17" customFormat="1" ht="45" customHeight="1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18" t="s">
        <v>46</v>
      </c>
      <c r="G27" s="15" t="s">
        <v>99</v>
      </c>
      <c r="H27" s="15" t="s">
        <v>187</v>
      </c>
      <c r="I27" s="19"/>
      <c r="J27" s="19"/>
      <c r="K27" s="19"/>
      <c r="L27" s="19"/>
      <c r="M27" s="28"/>
      <c r="N27" s="19"/>
      <c r="O27" s="19"/>
      <c r="P27" s="19"/>
      <c r="Q27" s="19"/>
      <c r="R27" s="19"/>
      <c r="S27" s="19"/>
      <c r="T27" s="19"/>
      <c r="U27" s="19"/>
      <c r="V27" s="19" t="s">
        <v>101</v>
      </c>
      <c r="W27" s="28"/>
      <c r="X27" s="28"/>
      <c r="Y27" s="28"/>
      <c r="Z27" s="28"/>
      <c r="AA27" s="28"/>
      <c r="AB27" s="28"/>
      <c r="AC27" s="28">
        <v>10</v>
      </c>
      <c r="AD27" s="82"/>
      <c r="AE27" s="83"/>
      <c r="AF27" s="84">
        <f>+AD27*AE27</f>
        <v>0</v>
      </c>
      <c r="AG27" s="85">
        <f>+AD27-AF27</f>
        <v>0</v>
      </c>
      <c r="AH27" s="84">
        <f>AC27*AG27</f>
        <v>0</v>
      </c>
    </row>
    <row r="28" spans="1:34" s="17" customFormat="1" ht="45" customHeight="1" x14ac:dyDescent="0.45">
      <c r="A28" s="15">
        <v>26</v>
      </c>
      <c r="B28" s="18" t="s">
        <v>416</v>
      </c>
      <c r="C28" s="15" t="s">
        <v>38</v>
      </c>
      <c r="D28" s="15" t="s">
        <v>164</v>
      </c>
      <c r="E28" s="16" t="s">
        <v>45</v>
      </c>
      <c r="F28" s="18" t="s">
        <v>46</v>
      </c>
      <c r="G28" s="97" t="s">
        <v>415</v>
      </c>
      <c r="H28" s="15" t="s">
        <v>53</v>
      </c>
      <c r="I28" s="19"/>
      <c r="J28" s="19"/>
      <c r="K28" s="19"/>
      <c r="L28" s="19"/>
      <c r="M28" s="28"/>
      <c r="N28" s="19"/>
      <c r="O28" s="19"/>
      <c r="P28" s="19" t="s">
        <v>101</v>
      </c>
      <c r="Q28" s="19"/>
      <c r="R28" s="19"/>
      <c r="S28" s="19"/>
      <c r="T28" s="19"/>
      <c r="U28" s="19"/>
      <c r="V28" s="19"/>
      <c r="W28" s="28"/>
      <c r="X28" s="28"/>
      <c r="Y28" s="28"/>
      <c r="Z28" s="28"/>
      <c r="AA28" s="28" t="s">
        <v>101</v>
      </c>
      <c r="AB28" s="28"/>
      <c r="AC28" s="28">
        <v>10</v>
      </c>
      <c r="AD28" s="82"/>
      <c r="AE28" s="83"/>
      <c r="AF28" s="84">
        <f>+AD28*AE28</f>
        <v>0</v>
      </c>
      <c r="AG28" s="85">
        <f>+AD28-AF28</f>
        <v>0</v>
      </c>
      <c r="AH28" s="84">
        <f>AC28*AG28</f>
        <v>0</v>
      </c>
    </row>
    <row r="29" spans="1:34" s="17" customFormat="1" ht="45" customHeight="1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15" t="s">
        <v>54</v>
      </c>
      <c r="G29" s="15" t="s">
        <v>150</v>
      </c>
      <c r="H29" s="32" t="s">
        <v>168</v>
      </c>
      <c r="I29" s="19"/>
      <c r="J29" s="19"/>
      <c r="K29" s="19"/>
      <c r="L29" s="19"/>
      <c r="M29" s="28"/>
      <c r="N29" s="19"/>
      <c r="O29" s="19"/>
      <c r="P29" s="19"/>
      <c r="Q29" s="19"/>
      <c r="R29" s="19"/>
      <c r="S29" s="19"/>
      <c r="T29" s="19" t="s">
        <v>101</v>
      </c>
      <c r="U29" s="19"/>
      <c r="V29" s="19"/>
      <c r="W29" s="28"/>
      <c r="X29" s="28"/>
      <c r="Y29" s="28"/>
      <c r="Z29" s="28"/>
      <c r="AA29" s="28"/>
      <c r="AB29" s="28"/>
      <c r="AC29" s="28">
        <v>10</v>
      </c>
      <c r="AD29" s="82"/>
      <c r="AE29" s="83"/>
      <c r="AF29" s="84">
        <f>+AD29*AE29</f>
        <v>0</v>
      </c>
      <c r="AG29" s="85">
        <f>+AD29-AF29</f>
        <v>0</v>
      </c>
      <c r="AH29" s="84">
        <f>AC29*AG29</f>
        <v>0</v>
      </c>
    </row>
    <row r="30" spans="1:34" s="17" customFormat="1" ht="45" customHeight="1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15" t="s">
        <v>54</v>
      </c>
      <c r="G30" s="15" t="s">
        <v>150</v>
      </c>
      <c r="H30" s="32" t="s">
        <v>168</v>
      </c>
      <c r="I30" s="19"/>
      <c r="J30" s="19"/>
      <c r="K30" s="19" t="s">
        <v>101</v>
      </c>
      <c r="L30" s="19"/>
      <c r="M30" s="28"/>
      <c r="N30" s="19"/>
      <c r="O30" s="19"/>
      <c r="P30" s="19"/>
      <c r="Q30" s="19"/>
      <c r="R30" s="19"/>
      <c r="S30" s="19"/>
      <c r="T30" s="19"/>
      <c r="U30" s="19"/>
      <c r="V30" s="19"/>
      <c r="W30" s="28"/>
      <c r="X30" s="28"/>
      <c r="Y30" s="28"/>
      <c r="Z30" s="28"/>
      <c r="AA30" s="28"/>
      <c r="AB30" s="28"/>
      <c r="AC30" s="28">
        <v>10</v>
      </c>
      <c r="AD30" s="82"/>
      <c r="AE30" s="83"/>
      <c r="AF30" s="84">
        <f>+AD30*AE30</f>
        <v>0</v>
      </c>
      <c r="AG30" s="85">
        <f>+AD30-AF30</f>
        <v>0</v>
      </c>
      <c r="AH30" s="84">
        <f>AC30*AG30</f>
        <v>0</v>
      </c>
    </row>
    <row r="31" spans="1:34" ht="45" customHeight="1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18" t="s">
        <v>46</v>
      </c>
      <c r="G31" s="18" t="s">
        <v>128</v>
      </c>
      <c r="H31" s="39" t="s">
        <v>50</v>
      </c>
      <c r="I31" s="21"/>
      <c r="J31" s="21"/>
      <c r="K31" s="21"/>
      <c r="L31" s="21"/>
      <c r="M31" s="19" t="s">
        <v>101</v>
      </c>
      <c r="N31" s="19" t="s">
        <v>101</v>
      </c>
      <c r="O31" s="19" t="s">
        <v>101</v>
      </c>
      <c r="P31" s="20"/>
      <c r="Q31" s="19" t="s">
        <v>101</v>
      </c>
      <c r="R31" s="20"/>
      <c r="S31" s="20"/>
      <c r="T31" s="20"/>
      <c r="U31" s="20"/>
      <c r="V31" s="20"/>
      <c r="W31" s="19" t="s">
        <v>101</v>
      </c>
      <c r="X31" s="20"/>
      <c r="Y31" s="19" t="s">
        <v>101</v>
      </c>
      <c r="Z31" s="19" t="s">
        <v>101</v>
      </c>
      <c r="AA31" s="20"/>
      <c r="AB31" s="20"/>
      <c r="AC31" s="20">
        <v>10</v>
      </c>
      <c r="AD31" s="85"/>
      <c r="AE31" s="86"/>
      <c r="AF31" s="84">
        <f>+AD31*AE31</f>
        <v>0</v>
      </c>
      <c r="AG31" s="85">
        <f>+AD31-AF31</f>
        <v>0</v>
      </c>
      <c r="AH31" s="84">
        <f>AC31*AG31</f>
        <v>0</v>
      </c>
    </row>
    <row r="32" spans="1:34" ht="45" customHeight="1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18" t="s">
        <v>46</v>
      </c>
      <c r="G32" s="18" t="s">
        <v>136</v>
      </c>
      <c r="H32" s="18" t="s">
        <v>50</v>
      </c>
      <c r="I32" s="21" t="s">
        <v>101</v>
      </c>
      <c r="J32" s="21" t="s">
        <v>101</v>
      </c>
      <c r="K32" s="21"/>
      <c r="L32" s="19" t="s">
        <v>101</v>
      </c>
      <c r="M32" s="19" t="s">
        <v>101</v>
      </c>
      <c r="N32" s="19" t="s">
        <v>101</v>
      </c>
      <c r="O32" s="19" t="s">
        <v>101</v>
      </c>
      <c r="P32" s="20"/>
      <c r="Q32" s="19" t="s">
        <v>101</v>
      </c>
      <c r="R32" s="20"/>
      <c r="S32" s="20"/>
      <c r="T32" s="20"/>
      <c r="U32" s="20"/>
      <c r="V32" s="20"/>
      <c r="W32" s="19" t="s">
        <v>101</v>
      </c>
      <c r="X32" s="20"/>
      <c r="Y32" s="19" t="s">
        <v>101</v>
      </c>
      <c r="Z32" s="19" t="s">
        <v>101</v>
      </c>
      <c r="AA32" s="20"/>
      <c r="AB32" s="20"/>
      <c r="AC32" s="20">
        <v>10</v>
      </c>
      <c r="AD32" s="85"/>
      <c r="AE32" s="86"/>
      <c r="AF32" s="84">
        <f>+AD32*AE32</f>
        <v>0</v>
      </c>
      <c r="AG32" s="85">
        <f>+AD32-AF32</f>
        <v>0</v>
      </c>
      <c r="AH32" s="84">
        <f>AC32*AG32</f>
        <v>0</v>
      </c>
    </row>
    <row r="33" spans="1:34" ht="45" customHeight="1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18" t="s">
        <v>46</v>
      </c>
      <c r="G33" s="18" t="s">
        <v>99</v>
      </c>
      <c r="H33" s="18" t="s">
        <v>53</v>
      </c>
      <c r="I33" s="21"/>
      <c r="J33" s="21"/>
      <c r="K33" s="21"/>
      <c r="L33" s="21"/>
      <c r="M33" s="20"/>
      <c r="N33" s="20"/>
      <c r="O33" s="20"/>
      <c r="P33" s="19" t="s">
        <v>101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>
        <v>10</v>
      </c>
      <c r="AD33" s="85"/>
      <c r="AE33" s="86"/>
      <c r="AF33" s="84">
        <f>+AD33*AE33</f>
        <v>0</v>
      </c>
      <c r="AG33" s="85">
        <f>+AD33-AF33</f>
        <v>0</v>
      </c>
      <c r="AH33" s="84">
        <f>AC33*AG33</f>
        <v>0</v>
      </c>
    </row>
    <row r="34" spans="1:34" ht="45" customHeight="1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15" t="s">
        <v>54</v>
      </c>
      <c r="G34" s="18" t="s">
        <v>193</v>
      </c>
      <c r="H34" s="11" t="s">
        <v>196</v>
      </c>
      <c r="I34" s="21"/>
      <c r="J34" s="21"/>
      <c r="K34" s="21"/>
      <c r="L34" s="21"/>
      <c r="M34" s="20"/>
      <c r="N34" s="20"/>
      <c r="O34" s="20"/>
      <c r="P34" s="20"/>
      <c r="Q34" s="20"/>
      <c r="R34" s="19" t="s">
        <v>101</v>
      </c>
      <c r="S34" s="19" t="s">
        <v>101</v>
      </c>
      <c r="T34" s="20"/>
      <c r="U34" s="20"/>
      <c r="V34" s="20"/>
      <c r="W34" s="20"/>
      <c r="X34" s="19" t="s">
        <v>101</v>
      </c>
      <c r="Y34" s="20"/>
      <c r="Z34" s="20"/>
      <c r="AA34" s="20"/>
      <c r="AB34" s="20"/>
      <c r="AC34" s="20">
        <v>10</v>
      </c>
      <c r="AD34" s="85"/>
      <c r="AE34" s="86"/>
      <c r="AF34" s="84">
        <f>+AD34*AE34</f>
        <v>0</v>
      </c>
      <c r="AG34" s="85">
        <f>+AD34-AF34</f>
        <v>0</v>
      </c>
      <c r="AH34" s="84">
        <f>AC34*AG34</f>
        <v>0</v>
      </c>
    </row>
    <row r="35" spans="1:34" ht="45" customHeight="1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15" t="s">
        <v>54</v>
      </c>
      <c r="G35" s="18" t="s">
        <v>189</v>
      </c>
      <c r="H35" s="11" t="s">
        <v>196</v>
      </c>
      <c r="I35" s="21"/>
      <c r="J35" s="21"/>
      <c r="K35" s="21"/>
      <c r="L35" s="21"/>
      <c r="M35" s="20"/>
      <c r="N35" s="20"/>
      <c r="O35" s="20"/>
      <c r="P35" s="20"/>
      <c r="Q35" s="20"/>
      <c r="R35" s="19" t="s">
        <v>101</v>
      </c>
      <c r="S35" s="19" t="s">
        <v>101</v>
      </c>
      <c r="T35" s="20"/>
      <c r="U35" s="20"/>
      <c r="V35" s="20"/>
      <c r="W35" s="20"/>
      <c r="X35" s="19" t="s">
        <v>101</v>
      </c>
      <c r="Y35" s="20"/>
      <c r="Z35" s="20"/>
      <c r="AA35" s="20"/>
      <c r="AB35" s="20"/>
      <c r="AC35" s="20">
        <v>10</v>
      </c>
      <c r="AD35" s="85"/>
      <c r="AE35" s="86"/>
      <c r="AF35" s="84">
        <f>+AD35*AE35</f>
        <v>0</v>
      </c>
      <c r="AG35" s="85">
        <f>+AD35-AF35</f>
        <v>0</v>
      </c>
      <c r="AH35" s="84">
        <f>AC35*AG35</f>
        <v>0</v>
      </c>
    </row>
    <row r="36" spans="1:34" ht="45" customHeight="1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15" t="s">
        <v>54</v>
      </c>
      <c r="G36" s="18" t="s">
        <v>190</v>
      </c>
      <c r="H36" s="32" t="s">
        <v>168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 t="s">
        <v>101</v>
      </c>
      <c r="AC36" s="20">
        <v>10</v>
      </c>
      <c r="AD36" s="85"/>
      <c r="AE36" s="86"/>
      <c r="AF36" s="84">
        <f>+AD36*AE36</f>
        <v>0</v>
      </c>
      <c r="AG36" s="85">
        <f>+AD36-AF36</f>
        <v>0</v>
      </c>
      <c r="AH36" s="84">
        <f>AC36*AG36</f>
        <v>0</v>
      </c>
    </row>
    <row r="37" spans="1:34" ht="45" customHeight="1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15" t="s">
        <v>54</v>
      </c>
      <c r="G37" s="15" t="s">
        <v>191</v>
      </c>
      <c r="H37" s="18" t="s">
        <v>93</v>
      </c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  <c r="T37" s="19" t="s">
        <v>101</v>
      </c>
      <c r="U37" s="20"/>
      <c r="V37" s="20"/>
      <c r="W37" s="20"/>
      <c r="X37" s="20"/>
      <c r="Y37" s="20"/>
      <c r="Z37" s="20"/>
      <c r="AA37" s="20"/>
      <c r="AB37" s="19" t="s">
        <v>101</v>
      </c>
      <c r="AC37" s="20">
        <v>10</v>
      </c>
      <c r="AD37" s="85"/>
      <c r="AE37" s="86"/>
      <c r="AF37" s="84">
        <f>+AD37*AE37</f>
        <v>0</v>
      </c>
      <c r="AG37" s="85">
        <f>+AD37-AF37</f>
        <v>0</v>
      </c>
      <c r="AH37" s="84">
        <f>AC37*AG37</f>
        <v>0</v>
      </c>
    </row>
    <row r="38" spans="1:34" ht="45" customHeight="1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15" t="s">
        <v>54</v>
      </c>
      <c r="G38" s="15" t="s">
        <v>191</v>
      </c>
      <c r="H38" s="32" t="s">
        <v>168</v>
      </c>
      <c r="I38" s="21"/>
      <c r="J38" s="21"/>
      <c r="K38" s="19" t="s">
        <v>101</v>
      </c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>
        <v>10</v>
      </c>
      <c r="AD38" s="85"/>
      <c r="AE38" s="86"/>
      <c r="AF38" s="84">
        <f>+AD38*AE38</f>
        <v>0</v>
      </c>
      <c r="AG38" s="85">
        <f>+AD38-AF38</f>
        <v>0</v>
      </c>
      <c r="AH38" s="84">
        <f>AC38*AG38</f>
        <v>0</v>
      </c>
    </row>
    <row r="39" spans="1:34" ht="45" customHeight="1" x14ac:dyDescent="0.45">
      <c r="A39" s="15">
        <v>37</v>
      </c>
      <c r="B39" s="18" t="s">
        <v>199</v>
      </c>
      <c r="C39" s="22" t="s">
        <v>38</v>
      </c>
      <c r="D39" s="32" t="s">
        <v>168</v>
      </c>
      <c r="E39" s="16" t="s">
        <v>124</v>
      </c>
      <c r="F39" s="15" t="s">
        <v>54</v>
      </c>
      <c r="G39" s="15" t="s">
        <v>127</v>
      </c>
      <c r="H39" s="32" t="s">
        <v>168</v>
      </c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20" t="s">
        <v>101</v>
      </c>
      <c r="W39" s="20"/>
      <c r="X39" s="20"/>
      <c r="Y39" s="20"/>
      <c r="Z39" s="20"/>
      <c r="AA39" s="20" t="s">
        <v>101</v>
      </c>
      <c r="AB39" s="20"/>
      <c r="AC39" s="20">
        <v>30</v>
      </c>
      <c r="AD39" s="85"/>
      <c r="AE39" s="86"/>
      <c r="AF39" s="84">
        <f>+AD39*AE39</f>
        <v>0</v>
      </c>
      <c r="AG39" s="85">
        <f>+AD39-AF39</f>
        <v>0</v>
      </c>
      <c r="AH39" s="84">
        <f>AC39*AG39</f>
        <v>0</v>
      </c>
    </row>
    <row r="40" spans="1:34" ht="45" customHeight="1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18" t="s">
        <v>46</v>
      </c>
      <c r="G40" s="18" t="s">
        <v>99</v>
      </c>
      <c r="H40" s="14" t="s">
        <v>201</v>
      </c>
      <c r="I40" s="21" t="s">
        <v>101</v>
      </c>
      <c r="J40" s="21" t="s">
        <v>101</v>
      </c>
      <c r="K40" s="21"/>
      <c r="L40" s="20" t="s">
        <v>101</v>
      </c>
      <c r="M40" s="20" t="s">
        <v>101</v>
      </c>
      <c r="N40" s="20" t="s">
        <v>101</v>
      </c>
      <c r="O40" s="20" t="s">
        <v>101</v>
      </c>
      <c r="P40" s="20" t="s">
        <v>101</v>
      </c>
      <c r="Q40" s="20" t="s">
        <v>101</v>
      </c>
      <c r="R40" s="20" t="s">
        <v>101</v>
      </c>
      <c r="S40" s="20" t="s">
        <v>101</v>
      </c>
      <c r="T40" s="20" t="s">
        <v>101</v>
      </c>
      <c r="U40" s="20" t="s">
        <v>101</v>
      </c>
      <c r="V40" s="20" t="s">
        <v>101</v>
      </c>
      <c r="W40" s="20" t="s">
        <v>101</v>
      </c>
      <c r="X40" s="20" t="s">
        <v>101</v>
      </c>
      <c r="Y40" s="20" t="s">
        <v>101</v>
      </c>
      <c r="Z40" s="20" t="s">
        <v>101</v>
      </c>
      <c r="AA40" s="20" t="s">
        <v>101</v>
      </c>
      <c r="AB40" s="20" t="s">
        <v>101</v>
      </c>
      <c r="AC40" s="20">
        <v>50</v>
      </c>
      <c r="AD40" s="85"/>
      <c r="AE40" s="86"/>
      <c r="AF40" s="84">
        <f>+AD40*AE40</f>
        <v>0</v>
      </c>
      <c r="AG40" s="85">
        <f>+AD40-AF40</f>
        <v>0</v>
      </c>
      <c r="AH40" s="84">
        <f>AC40*AG40</f>
        <v>0</v>
      </c>
    </row>
    <row r="41" spans="1:34" ht="45" customHeight="1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18" t="s">
        <v>46</v>
      </c>
      <c r="G41" s="18" t="s">
        <v>146</v>
      </c>
      <c r="H41" s="38" t="s">
        <v>333</v>
      </c>
      <c r="I41" s="21"/>
      <c r="J41" s="21"/>
      <c r="K41" s="21"/>
      <c r="L41" s="21"/>
      <c r="M41" s="20" t="s">
        <v>101</v>
      </c>
      <c r="N41" s="20"/>
      <c r="O41" s="20"/>
      <c r="P41" s="20"/>
      <c r="Q41" s="20"/>
      <c r="R41" s="20"/>
      <c r="S41" s="20"/>
      <c r="T41" s="20" t="s">
        <v>101</v>
      </c>
      <c r="U41" s="20"/>
      <c r="V41" s="20"/>
      <c r="W41" s="20"/>
      <c r="X41" s="20"/>
      <c r="Y41" s="20"/>
      <c r="Z41" s="20"/>
      <c r="AA41" s="20"/>
      <c r="AB41" s="20" t="s">
        <v>101</v>
      </c>
      <c r="AC41" s="20">
        <v>4</v>
      </c>
      <c r="AD41" s="85"/>
      <c r="AE41" s="86"/>
      <c r="AF41" s="84">
        <f>+AD41*AE41</f>
        <v>0</v>
      </c>
      <c r="AG41" s="85">
        <f>+AD41-AF41</f>
        <v>0</v>
      </c>
      <c r="AH41" s="84">
        <f>AC41*AG41</f>
        <v>0</v>
      </c>
    </row>
    <row r="42" spans="1:34" ht="45" customHeight="1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32" t="s">
        <v>168</v>
      </c>
      <c r="G42" s="18" t="s">
        <v>99</v>
      </c>
      <c r="H42" s="18" t="s">
        <v>202</v>
      </c>
      <c r="I42" s="21"/>
      <c r="J42" s="21"/>
      <c r="K42" s="21"/>
      <c r="L42" s="21"/>
      <c r="M42" s="20"/>
      <c r="N42" s="20"/>
      <c r="O42" s="20"/>
      <c r="P42" s="20"/>
      <c r="Q42" s="20"/>
      <c r="R42" s="20" t="s">
        <v>101</v>
      </c>
      <c r="S42" s="20" t="s">
        <v>101</v>
      </c>
      <c r="T42" s="20"/>
      <c r="U42" s="20"/>
      <c r="V42" s="20" t="s">
        <v>101</v>
      </c>
      <c r="W42" s="20"/>
      <c r="X42" s="20" t="s">
        <v>101</v>
      </c>
      <c r="Y42" s="20"/>
      <c r="Z42" s="20"/>
      <c r="AA42" s="20"/>
      <c r="AB42" s="20"/>
      <c r="AC42" s="20">
        <v>10</v>
      </c>
      <c r="AD42" s="85"/>
      <c r="AE42" s="86"/>
      <c r="AF42" s="84">
        <f>+AD42*AE42</f>
        <v>0</v>
      </c>
      <c r="AG42" s="85">
        <f>+AD42-AF42</f>
        <v>0</v>
      </c>
      <c r="AH42" s="84">
        <f>AC42*AG42</f>
        <v>0</v>
      </c>
    </row>
    <row r="43" spans="1:34" ht="45" customHeight="1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18" t="s">
        <v>94</v>
      </c>
      <c r="G43" s="18" t="s">
        <v>204</v>
      </c>
      <c r="H43" s="32" t="s">
        <v>168</v>
      </c>
      <c r="I43" s="42" t="s">
        <v>40</v>
      </c>
      <c r="J43" s="42" t="s">
        <v>40</v>
      </c>
      <c r="K43" s="21"/>
      <c r="L43" s="21"/>
      <c r="M43" s="20"/>
      <c r="N43" s="20"/>
      <c r="O43" s="20"/>
      <c r="P43" s="20"/>
      <c r="Q43" s="20"/>
      <c r="R43" s="20"/>
      <c r="S43" s="20"/>
      <c r="T43" s="20"/>
      <c r="U43" s="20" t="s">
        <v>40</v>
      </c>
      <c r="V43" s="20"/>
      <c r="W43" s="20"/>
      <c r="X43" s="20"/>
      <c r="Y43" s="20"/>
      <c r="Z43" s="20"/>
      <c r="AA43" s="20"/>
      <c r="AB43" s="20"/>
      <c r="AC43" s="20">
        <v>50</v>
      </c>
      <c r="AD43" s="85"/>
      <c r="AE43" s="86"/>
      <c r="AF43" s="84">
        <f>+AD43*AE43</f>
        <v>0</v>
      </c>
      <c r="AG43" s="85">
        <f>+AD43-AF43</f>
        <v>0</v>
      </c>
      <c r="AH43" s="84">
        <f>AC43*AG43</f>
        <v>0</v>
      </c>
    </row>
    <row r="44" spans="1:34" ht="45" customHeight="1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18" t="s">
        <v>94</v>
      </c>
      <c r="G44" s="18" t="s">
        <v>204</v>
      </c>
      <c r="H44" s="32" t="s">
        <v>168</v>
      </c>
      <c r="I44" s="42"/>
      <c r="J44" s="42" t="s">
        <v>40</v>
      </c>
      <c r="K44" s="21"/>
      <c r="L44" s="21"/>
      <c r="M44" s="20"/>
      <c r="N44" s="20"/>
      <c r="O44" s="20"/>
      <c r="P44" s="20"/>
      <c r="Q44" s="20"/>
      <c r="R44" s="20"/>
      <c r="S44" s="20"/>
      <c r="T44" s="20"/>
      <c r="U44" s="20" t="s">
        <v>40</v>
      </c>
      <c r="V44" s="20"/>
      <c r="W44" s="20"/>
      <c r="X44" s="20"/>
      <c r="Y44" s="20"/>
      <c r="Z44" s="20"/>
      <c r="AA44" s="20"/>
      <c r="AB44" s="20"/>
      <c r="AC44" s="20">
        <v>10</v>
      </c>
      <c r="AD44" s="85"/>
      <c r="AE44" s="86"/>
      <c r="AF44" s="84">
        <f>+AD44*AE44</f>
        <v>0</v>
      </c>
      <c r="AG44" s="85">
        <f>+AD44-AF44</f>
        <v>0</v>
      </c>
      <c r="AH44" s="84">
        <f>AC44*AG44</f>
        <v>0</v>
      </c>
    </row>
    <row r="45" spans="1:34" ht="45" customHeight="1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18" t="s">
        <v>94</v>
      </c>
      <c r="G45" s="18" t="s">
        <v>203</v>
      </c>
      <c r="H45" s="32" t="s">
        <v>168</v>
      </c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  <c r="T45" s="20"/>
      <c r="U45" s="20" t="s">
        <v>40</v>
      </c>
      <c r="V45" s="20"/>
      <c r="W45" s="20"/>
      <c r="X45" s="20"/>
      <c r="Y45" s="20"/>
      <c r="Z45" s="20"/>
      <c r="AA45" s="20"/>
      <c r="AB45" s="20"/>
      <c r="AC45" s="20">
        <v>10</v>
      </c>
      <c r="AD45" s="85"/>
      <c r="AE45" s="86"/>
      <c r="AF45" s="84">
        <f>+AD45*AE45</f>
        <v>0</v>
      </c>
      <c r="AG45" s="85">
        <f>+AD45-AF45</f>
        <v>0</v>
      </c>
      <c r="AH45" s="84">
        <f>AC45*AG45</f>
        <v>0</v>
      </c>
    </row>
    <row r="46" spans="1:34" ht="45" customHeight="1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18" t="s">
        <v>94</v>
      </c>
      <c r="G46" s="18" t="s">
        <v>127</v>
      </c>
      <c r="H46" s="32" t="s">
        <v>168</v>
      </c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  <c r="T46" s="20"/>
      <c r="U46" s="20" t="s">
        <v>101</v>
      </c>
      <c r="V46" s="20"/>
      <c r="W46" s="20"/>
      <c r="X46" s="20"/>
      <c r="Y46" s="20"/>
      <c r="Z46" s="20"/>
      <c r="AA46" s="20"/>
      <c r="AB46" s="20"/>
      <c r="AC46" s="20">
        <v>5</v>
      </c>
      <c r="AD46" s="85"/>
      <c r="AE46" s="86"/>
      <c r="AF46" s="84">
        <f>+AD46*AE46</f>
        <v>0</v>
      </c>
      <c r="AG46" s="85">
        <f>+AD46-AF46</f>
        <v>0</v>
      </c>
      <c r="AH46" s="84">
        <f>AC46*AG46</f>
        <v>0</v>
      </c>
    </row>
    <row r="47" spans="1:34" s="26" customFormat="1" ht="45" customHeight="1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18" t="s">
        <v>94</v>
      </c>
      <c r="G47" s="18" t="s">
        <v>205</v>
      </c>
      <c r="H47" s="32" t="s">
        <v>168</v>
      </c>
      <c r="I47" s="25"/>
      <c r="J47" s="25" t="s">
        <v>101</v>
      </c>
      <c r="K47" s="25"/>
      <c r="L47" s="25"/>
      <c r="M47" s="27"/>
      <c r="N47" s="27"/>
      <c r="O47" s="27"/>
      <c r="P47" s="27"/>
      <c r="Q47" s="27"/>
      <c r="R47" s="27"/>
      <c r="S47" s="27"/>
      <c r="T47" s="25" t="s">
        <v>101</v>
      </c>
      <c r="U47" s="27"/>
      <c r="V47" s="27"/>
      <c r="W47" s="27"/>
      <c r="X47" s="27"/>
      <c r="Y47" s="27"/>
      <c r="Z47" s="27"/>
      <c r="AA47" s="27"/>
      <c r="AB47" s="25" t="s">
        <v>101</v>
      </c>
      <c r="AC47" s="27">
        <v>50</v>
      </c>
      <c r="AD47" s="85"/>
      <c r="AE47" s="86"/>
      <c r="AF47" s="84">
        <f>+AD47*AE47</f>
        <v>0</v>
      </c>
      <c r="AG47" s="85">
        <f>+AD47-AF47</f>
        <v>0</v>
      </c>
      <c r="AH47" s="84">
        <f>AC47*AG47</f>
        <v>0</v>
      </c>
    </row>
    <row r="48" spans="1:34" s="26" customFormat="1" ht="45" customHeight="1" x14ac:dyDescent="0.45">
      <c r="A48" s="15">
        <v>46</v>
      </c>
      <c r="B48" s="18" t="s">
        <v>405</v>
      </c>
      <c r="C48" s="13" t="s">
        <v>38</v>
      </c>
      <c r="D48" s="32" t="s">
        <v>168</v>
      </c>
      <c r="E48" s="18" t="s">
        <v>42</v>
      </c>
      <c r="F48" s="18" t="s">
        <v>94</v>
      </c>
      <c r="G48" s="18" t="s">
        <v>207</v>
      </c>
      <c r="H48" s="32" t="s">
        <v>168</v>
      </c>
      <c r="I48" s="25"/>
      <c r="J48" s="25" t="s">
        <v>101</v>
      </c>
      <c r="K48" s="25"/>
      <c r="L48" s="25"/>
      <c r="M48" s="27"/>
      <c r="N48" s="27"/>
      <c r="O48" s="27"/>
      <c r="P48" s="27"/>
      <c r="Q48" s="27"/>
      <c r="R48" s="27"/>
      <c r="S48" s="27"/>
      <c r="T48" s="25" t="s">
        <v>101</v>
      </c>
      <c r="U48" s="27"/>
      <c r="V48" s="27"/>
      <c r="W48" s="27"/>
      <c r="X48" s="27"/>
      <c r="Y48" s="27"/>
      <c r="Z48" s="27"/>
      <c r="AA48" s="27"/>
      <c r="AB48" s="27" t="s">
        <v>40</v>
      </c>
      <c r="AC48" s="27">
        <v>50</v>
      </c>
      <c r="AD48" s="85"/>
      <c r="AE48" s="86"/>
      <c r="AF48" s="84">
        <f>+AD48*AE48</f>
        <v>0</v>
      </c>
      <c r="AG48" s="85">
        <f>+AD48-AF48</f>
        <v>0</v>
      </c>
      <c r="AH48" s="84">
        <f>AC48*AG48</f>
        <v>0</v>
      </c>
    </row>
    <row r="49" spans="1:34" s="26" customFormat="1" ht="45" customHeight="1" x14ac:dyDescent="0.45">
      <c r="A49" s="15">
        <v>47</v>
      </c>
      <c r="B49" s="18" t="s">
        <v>405</v>
      </c>
      <c r="C49" s="13" t="s">
        <v>38</v>
      </c>
      <c r="D49" s="32" t="s">
        <v>168</v>
      </c>
      <c r="E49" s="15" t="s">
        <v>151</v>
      </c>
      <c r="F49" s="18" t="s">
        <v>94</v>
      </c>
      <c r="G49" s="18" t="s">
        <v>207</v>
      </c>
      <c r="H49" s="32" t="s">
        <v>168</v>
      </c>
      <c r="I49" s="25"/>
      <c r="J49" s="25"/>
      <c r="K49" s="25" t="s">
        <v>101</v>
      </c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>
        <v>50</v>
      </c>
      <c r="AD49" s="85"/>
      <c r="AE49" s="86"/>
      <c r="AF49" s="84">
        <f>+AD49*AE49</f>
        <v>0</v>
      </c>
      <c r="AG49" s="85">
        <f>+AD49-AF49</f>
        <v>0</v>
      </c>
      <c r="AH49" s="84">
        <f>AC49*AG49</f>
        <v>0</v>
      </c>
    </row>
    <row r="50" spans="1:34" ht="45" customHeight="1" x14ac:dyDescent="0.45">
      <c r="A50" s="15">
        <v>48</v>
      </c>
      <c r="B50" s="18" t="s">
        <v>414</v>
      </c>
      <c r="C50" s="13" t="s">
        <v>38</v>
      </c>
      <c r="D50" s="18" t="s">
        <v>49</v>
      </c>
      <c r="E50" s="18" t="s">
        <v>48</v>
      </c>
      <c r="F50" s="18" t="s">
        <v>46</v>
      </c>
      <c r="G50" s="18" t="s">
        <v>129</v>
      </c>
      <c r="H50" s="18" t="s">
        <v>50</v>
      </c>
      <c r="I50" s="21"/>
      <c r="J50" s="21"/>
      <c r="K50" s="21"/>
      <c r="L50" s="21"/>
      <c r="M50" s="20" t="s">
        <v>101</v>
      </c>
      <c r="N50" s="20" t="s">
        <v>101</v>
      </c>
      <c r="O50" s="20"/>
      <c r="P50" s="20"/>
      <c r="Q50" s="20" t="s">
        <v>101</v>
      </c>
      <c r="R50" s="20"/>
      <c r="S50" s="20"/>
      <c r="T50" s="20"/>
      <c r="U50" s="20"/>
      <c r="V50" s="20"/>
      <c r="W50" s="20" t="s">
        <v>101</v>
      </c>
      <c r="X50" s="20"/>
      <c r="Y50" s="20" t="s">
        <v>101</v>
      </c>
      <c r="Z50" s="20" t="s">
        <v>101</v>
      </c>
      <c r="AA50" s="20"/>
      <c r="AB50" s="20"/>
      <c r="AC50" s="20">
        <v>100</v>
      </c>
      <c r="AD50" s="85"/>
      <c r="AE50" s="86"/>
      <c r="AF50" s="84">
        <f>+AD50*AE50</f>
        <v>0</v>
      </c>
      <c r="AG50" s="85">
        <f>+AD50-AF50</f>
        <v>0</v>
      </c>
      <c r="AH50" s="84">
        <f>AC50*AG50</f>
        <v>0</v>
      </c>
    </row>
    <row r="51" spans="1:34" ht="45" customHeight="1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18" t="s">
        <v>46</v>
      </c>
      <c r="G51" s="18" t="s">
        <v>132</v>
      </c>
      <c r="H51" s="18" t="s">
        <v>210</v>
      </c>
      <c r="I51" s="21"/>
      <c r="J51" s="21"/>
      <c r="K51" s="21"/>
      <c r="L51" s="21"/>
      <c r="M51" s="20"/>
      <c r="N51" s="20"/>
      <c r="O51" s="20"/>
      <c r="P51" s="20" t="s">
        <v>101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>
        <v>50</v>
      </c>
      <c r="AD51" s="85"/>
      <c r="AE51" s="86"/>
      <c r="AF51" s="84">
        <f>+AD51*AE51</f>
        <v>0</v>
      </c>
      <c r="AG51" s="85">
        <f>+AD51-AF51</f>
        <v>0</v>
      </c>
      <c r="AH51" s="84">
        <f>AC51*AG51</f>
        <v>0</v>
      </c>
    </row>
    <row r="52" spans="1:34" ht="45" customHeight="1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18" t="s">
        <v>46</v>
      </c>
      <c r="G52" s="18" t="s">
        <v>211</v>
      </c>
      <c r="H52" s="11" t="s">
        <v>212</v>
      </c>
      <c r="I52" s="21"/>
      <c r="J52" s="21"/>
      <c r="K52" s="21"/>
      <c r="L52" s="21"/>
      <c r="M52" s="20" t="s">
        <v>101</v>
      </c>
      <c r="N52" s="20" t="s">
        <v>101</v>
      </c>
      <c r="O52" s="20" t="s">
        <v>101</v>
      </c>
      <c r="P52" s="20" t="s">
        <v>101</v>
      </c>
      <c r="Q52" s="20" t="s">
        <v>101</v>
      </c>
      <c r="R52" s="20"/>
      <c r="S52" s="20"/>
      <c r="T52" s="20"/>
      <c r="U52" s="20"/>
      <c r="V52" s="20"/>
      <c r="W52" s="20" t="s">
        <v>101</v>
      </c>
      <c r="X52" s="20"/>
      <c r="Y52" s="20" t="s">
        <v>101</v>
      </c>
      <c r="Z52" s="20" t="s">
        <v>101</v>
      </c>
      <c r="AA52" s="20"/>
      <c r="AB52" s="20"/>
      <c r="AC52" s="20">
        <v>50</v>
      </c>
      <c r="AD52" s="85"/>
      <c r="AE52" s="86"/>
      <c r="AF52" s="84">
        <f>+AD52*AE52</f>
        <v>0</v>
      </c>
      <c r="AG52" s="85">
        <f>+AD52-AF52</f>
        <v>0</v>
      </c>
      <c r="AH52" s="84">
        <f>AC52*AG52</f>
        <v>0</v>
      </c>
    </row>
    <row r="53" spans="1:34" ht="45" customHeight="1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18" t="s">
        <v>94</v>
      </c>
      <c r="G53" s="18" t="s">
        <v>214</v>
      </c>
      <c r="H53" s="11" t="s">
        <v>215</v>
      </c>
      <c r="I53" s="21"/>
      <c r="J53" s="21"/>
      <c r="K53" s="21"/>
      <c r="L53" s="21"/>
      <c r="M53" s="20"/>
      <c r="N53" s="20"/>
      <c r="O53" s="20"/>
      <c r="P53" s="20"/>
      <c r="Q53" s="20"/>
      <c r="R53" s="20" t="s">
        <v>101</v>
      </c>
      <c r="S53" s="20" t="s">
        <v>101</v>
      </c>
      <c r="T53" s="20"/>
      <c r="U53" s="20"/>
      <c r="V53" s="20"/>
      <c r="W53" s="20"/>
      <c r="X53" s="20" t="s">
        <v>101</v>
      </c>
      <c r="Y53" s="20"/>
      <c r="Z53" s="20"/>
      <c r="AA53" s="20"/>
      <c r="AB53" s="20"/>
      <c r="AC53" s="20">
        <v>50</v>
      </c>
      <c r="AD53" s="85"/>
      <c r="AE53" s="86"/>
      <c r="AF53" s="84">
        <f>+AD53*AE53</f>
        <v>0</v>
      </c>
      <c r="AG53" s="85">
        <f>+AD53-AF53</f>
        <v>0</v>
      </c>
      <c r="AH53" s="84">
        <f>AC53*AG53</f>
        <v>0</v>
      </c>
    </row>
    <row r="54" spans="1:34" ht="45" customHeight="1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18" t="s">
        <v>46</v>
      </c>
      <c r="G54" s="18" t="s">
        <v>146</v>
      </c>
      <c r="H54" s="38" t="s">
        <v>333</v>
      </c>
      <c r="I54" s="21"/>
      <c r="J54" s="21"/>
      <c r="K54" s="21"/>
      <c r="L54" s="21"/>
      <c r="M54" s="20" t="s">
        <v>101</v>
      </c>
      <c r="N54" s="20"/>
      <c r="O54" s="20"/>
      <c r="P54" s="20"/>
      <c r="Q54" s="20"/>
      <c r="R54" s="20"/>
      <c r="S54" s="20"/>
      <c r="T54" s="20" t="s">
        <v>101</v>
      </c>
      <c r="U54" s="20"/>
      <c r="V54" s="20"/>
      <c r="W54" s="20"/>
      <c r="X54" s="20"/>
      <c r="Y54" s="20"/>
      <c r="Z54" s="20"/>
      <c r="AA54" s="20"/>
      <c r="AB54" s="20" t="s">
        <v>101</v>
      </c>
      <c r="AC54" s="20">
        <v>3</v>
      </c>
      <c r="AD54" s="85"/>
      <c r="AE54" s="86"/>
      <c r="AF54" s="84">
        <f>+AD54*AE54</f>
        <v>0</v>
      </c>
      <c r="AG54" s="85">
        <f>+AD54-AF54</f>
        <v>0</v>
      </c>
      <c r="AH54" s="84">
        <f>AC54*AG54</f>
        <v>0</v>
      </c>
    </row>
    <row r="55" spans="1:34" ht="45" customHeight="1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18" t="s">
        <v>94</v>
      </c>
      <c r="G55" s="18" t="s">
        <v>216</v>
      </c>
      <c r="H55" s="11" t="s">
        <v>196</v>
      </c>
      <c r="I55" s="21"/>
      <c r="J55" s="21"/>
      <c r="K55" s="21"/>
      <c r="L55" s="21"/>
      <c r="M55" s="20"/>
      <c r="N55" s="20"/>
      <c r="O55" s="20"/>
      <c r="P55" s="20"/>
      <c r="Q55" s="20"/>
      <c r="R55" s="20" t="s">
        <v>101</v>
      </c>
      <c r="S55" s="20" t="s">
        <v>101</v>
      </c>
      <c r="T55" s="20"/>
      <c r="U55" s="20"/>
      <c r="V55" s="20"/>
      <c r="W55" s="20"/>
      <c r="X55" s="20" t="s">
        <v>101</v>
      </c>
      <c r="Y55" s="20"/>
      <c r="Z55" s="20"/>
      <c r="AA55" s="20"/>
      <c r="AB55" s="20"/>
      <c r="AC55" s="20">
        <v>10</v>
      </c>
      <c r="AD55" s="85"/>
      <c r="AE55" s="86"/>
      <c r="AF55" s="84">
        <f>+AD55*AE55</f>
        <v>0</v>
      </c>
      <c r="AG55" s="85">
        <f>+AD55-AF55</f>
        <v>0</v>
      </c>
      <c r="AH55" s="84">
        <f>AC55*AG55</f>
        <v>0</v>
      </c>
    </row>
    <row r="56" spans="1:34" s="26" customFormat="1" ht="45" customHeight="1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18" t="s">
        <v>94</v>
      </c>
      <c r="G56" s="18" t="s">
        <v>218</v>
      </c>
      <c r="H56" s="32" t="s">
        <v>168</v>
      </c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0" t="s">
        <v>101</v>
      </c>
      <c r="U56" s="27"/>
      <c r="V56" s="27"/>
      <c r="W56" s="27"/>
      <c r="X56" s="27"/>
      <c r="Y56" s="27"/>
      <c r="Z56" s="27"/>
      <c r="AA56" s="27"/>
      <c r="AB56" s="20" t="s">
        <v>101</v>
      </c>
      <c r="AC56" s="27">
        <v>10</v>
      </c>
      <c r="AD56" s="85"/>
      <c r="AE56" s="86"/>
      <c r="AF56" s="84">
        <f>+AD56*AE56</f>
        <v>0</v>
      </c>
      <c r="AG56" s="85">
        <f>+AD56-AF56</f>
        <v>0</v>
      </c>
      <c r="AH56" s="84">
        <f>AC56*AG56</f>
        <v>0</v>
      </c>
    </row>
    <row r="57" spans="1:34" s="26" customFormat="1" ht="45" customHeight="1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18" t="s">
        <v>94</v>
      </c>
      <c r="G57" s="18" t="s">
        <v>218</v>
      </c>
      <c r="H57" s="24"/>
      <c r="I57" s="25"/>
      <c r="J57" s="25"/>
      <c r="K57" s="20" t="s">
        <v>101</v>
      </c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>
        <v>10</v>
      </c>
      <c r="AD57" s="85"/>
      <c r="AE57" s="86"/>
      <c r="AF57" s="84">
        <f>+AD57*AE57</f>
        <v>0</v>
      </c>
      <c r="AG57" s="85">
        <f>+AD57-AF57</f>
        <v>0</v>
      </c>
      <c r="AH57" s="84">
        <f>AC57*AG57</f>
        <v>0</v>
      </c>
    </row>
    <row r="58" spans="1:34" ht="45" customHeight="1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18" t="s">
        <v>46</v>
      </c>
      <c r="G58" s="18" t="s">
        <v>146</v>
      </c>
      <c r="H58" s="11" t="s">
        <v>333</v>
      </c>
      <c r="I58" s="21"/>
      <c r="J58" s="21"/>
      <c r="K58" s="21"/>
      <c r="L58" s="21"/>
      <c r="M58" s="20" t="s">
        <v>101</v>
      </c>
      <c r="N58" s="20"/>
      <c r="O58" s="20"/>
      <c r="P58" s="20"/>
      <c r="Q58" s="20"/>
      <c r="R58" s="20"/>
      <c r="S58" s="20"/>
      <c r="T58" s="20" t="s">
        <v>101</v>
      </c>
      <c r="U58" s="20"/>
      <c r="V58" s="20"/>
      <c r="W58" s="20"/>
      <c r="X58" s="20"/>
      <c r="Y58" s="20"/>
      <c r="Z58" s="20"/>
      <c r="AA58" s="20"/>
      <c r="AB58" s="20" t="s">
        <v>101</v>
      </c>
      <c r="AC58" s="27">
        <v>10</v>
      </c>
      <c r="AD58" s="85"/>
      <c r="AE58" s="86"/>
      <c r="AF58" s="84">
        <f>+AD58*AE58</f>
        <v>0</v>
      </c>
      <c r="AG58" s="85">
        <f>+AD58-AF58</f>
        <v>0</v>
      </c>
      <c r="AH58" s="84">
        <f>AC58*AG58</f>
        <v>0</v>
      </c>
    </row>
    <row r="59" spans="1:34" ht="45" customHeight="1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18" t="s">
        <v>46</v>
      </c>
      <c r="G59" s="18" t="s">
        <v>130</v>
      </c>
      <c r="H59" s="14" t="s">
        <v>50</v>
      </c>
      <c r="I59" s="21"/>
      <c r="J59" s="21"/>
      <c r="K59" s="21"/>
      <c r="L59" s="21"/>
      <c r="M59" s="20" t="s">
        <v>101</v>
      </c>
      <c r="N59" s="20" t="s">
        <v>101</v>
      </c>
      <c r="O59" s="20"/>
      <c r="P59" s="20"/>
      <c r="Q59" s="20"/>
      <c r="R59" s="20"/>
      <c r="S59" s="20"/>
      <c r="T59" s="20"/>
      <c r="U59" s="20"/>
      <c r="V59" s="20"/>
      <c r="W59" s="20" t="s">
        <v>101</v>
      </c>
      <c r="X59" s="20"/>
      <c r="Y59" s="20" t="s">
        <v>101</v>
      </c>
      <c r="Z59" s="20" t="s">
        <v>101</v>
      </c>
      <c r="AA59" s="20"/>
      <c r="AB59" s="20"/>
      <c r="AC59" s="27">
        <v>10</v>
      </c>
      <c r="AD59" s="85"/>
      <c r="AE59" s="86"/>
      <c r="AF59" s="84">
        <f>+AD59*AE59</f>
        <v>0</v>
      </c>
      <c r="AG59" s="85">
        <f>+AD59-AF59</f>
        <v>0</v>
      </c>
      <c r="AH59" s="84">
        <f>AC59*AG59</f>
        <v>0</v>
      </c>
    </row>
    <row r="60" spans="1:34" s="26" customFormat="1" ht="45" customHeight="1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18" t="s">
        <v>46</v>
      </c>
      <c r="G60" s="18" t="s">
        <v>99</v>
      </c>
      <c r="H60" s="18" t="s">
        <v>220</v>
      </c>
      <c r="I60" s="25"/>
      <c r="J60" s="25"/>
      <c r="K60" s="25"/>
      <c r="L60" s="25"/>
      <c r="M60" s="27"/>
      <c r="N60" s="27"/>
      <c r="O60" s="27"/>
      <c r="P60" s="20" t="s">
        <v>101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>
        <v>10</v>
      </c>
      <c r="AD60" s="85"/>
      <c r="AE60" s="86"/>
      <c r="AF60" s="84">
        <f>+AD60*AE60</f>
        <v>0</v>
      </c>
      <c r="AG60" s="85">
        <f>+AD60-AF60</f>
        <v>0</v>
      </c>
      <c r="AH60" s="84">
        <f>AC60*AG60</f>
        <v>0</v>
      </c>
    </row>
    <row r="61" spans="1:34" ht="45" customHeight="1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18" t="s">
        <v>46</v>
      </c>
      <c r="G61" s="18" t="s">
        <v>162</v>
      </c>
      <c r="H61" s="14" t="s">
        <v>53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 t="s">
        <v>101</v>
      </c>
      <c r="X61" s="20"/>
      <c r="Y61" s="20"/>
      <c r="Z61" s="20"/>
      <c r="AA61" s="20"/>
      <c r="AB61" s="20"/>
      <c r="AC61" s="27">
        <v>10</v>
      </c>
      <c r="AD61" s="85"/>
      <c r="AE61" s="86"/>
      <c r="AF61" s="84">
        <f>+AD61*AE61</f>
        <v>0</v>
      </c>
      <c r="AG61" s="85">
        <f>+AD61-AF61</f>
        <v>0</v>
      </c>
      <c r="AH61" s="84">
        <f>AC61*AG61</f>
        <v>0</v>
      </c>
    </row>
    <row r="62" spans="1:34" ht="45" customHeight="1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18" t="s">
        <v>46</v>
      </c>
      <c r="G62" s="18"/>
      <c r="H62" s="14" t="s">
        <v>77</v>
      </c>
      <c r="I62" s="20"/>
      <c r="J62" s="20"/>
      <c r="K62" s="20"/>
      <c r="L62" s="20"/>
      <c r="M62" s="20" t="s">
        <v>101</v>
      </c>
      <c r="N62" s="20"/>
      <c r="O62" s="20"/>
      <c r="P62" s="20"/>
      <c r="Q62" s="20"/>
      <c r="R62" s="20"/>
      <c r="S62" s="20"/>
      <c r="T62" s="20" t="s">
        <v>101</v>
      </c>
      <c r="U62" s="20"/>
      <c r="V62" s="20"/>
      <c r="W62" s="20"/>
      <c r="X62" s="20"/>
      <c r="Y62" s="20"/>
      <c r="Z62" s="20"/>
      <c r="AA62" s="20"/>
      <c r="AB62" s="20" t="s">
        <v>101</v>
      </c>
      <c r="AC62" s="27">
        <v>10</v>
      </c>
      <c r="AD62" s="85"/>
      <c r="AE62" s="86"/>
      <c r="AF62" s="84">
        <f>+AD62*AE62</f>
        <v>0</v>
      </c>
      <c r="AG62" s="85">
        <f>+AD62-AF62</f>
        <v>0</v>
      </c>
      <c r="AH62" s="84">
        <f>AC62*AG62</f>
        <v>0</v>
      </c>
    </row>
    <row r="63" spans="1:34" ht="45" customHeight="1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18" t="s">
        <v>46</v>
      </c>
      <c r="G63" s="18" t="s">
        <v>99</v>
      </c>
      <c r="H63" s="14" t="s">
        <v>66</v>
      </c>
      <c r="I63" s="20" t="s">
        <v>101</v>
      </c>
      <c r="J63" s="20" t="s">
        <v>101</v>
      </c>
      <c r="K63" s="20"/>
      <c r="L63" s="20" t="s">
        <v>101</v>
      </c>
      <c r="M63" s="20" t="s">
        <v>101</v>
      </c>
      <c r="N63" s="20" t="s">
        <v>101</v>
      </c>
      <c r="O63" s="20" t="s">
        <v>101</v>
      </c>
      <c r="P63" s="20"/>
      <c r="Q63" s="20" t="s">
        <v>101</v>
      </c>
      <c r="R63" s="20"/>
      <c r="S63" s="20"/>
      <c r="T63" s="20" t="s">
        <v>101</v>
      </c>
      <c r="U63" s="20" t="s">
        <v>101</v>
      </c>
      <c r="V63" s="20"/>
      <c r="W63" s="20" t="s">
        <v>101</v>
      </c>
      <c r="X63" s="20"/>
      <c r="Y63" s="20" t="s">
        <v>101</v>
      </c>
      <c r="Z63" s="20" t="s">
        <v>101</v>
      </c>
      <c r="AA63" s="20"/>
      <c r="AB63" s="20" t="s">
        <v>101</v>
      </c>
      <c r="AC63" s="20">
        <v>40</v>
      </c>
      <c r="AD63" s="85"/>
      <c r="AE63" s="86"/>
      <c r="AF63" s="84">
        <f>+AD63*AE63</f>
        <v>0</v>
      </c>
      <c r="AG63" s="85">
        <f>+AD63-AF63</f>
        <v>0</v>
      </c>
      <c r="AH63" s="84">
        <f>AC63*AG63</f>
        <v>0</v>
      </c>
    </row>
    <row r="64" spans="1:34" ht="45" customHeight="1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18" t="s">
        <v>46</v>
      </c>
      <c r="G64" s="18" t="s">
        <v>99</v>
      </c>
      <c r="H64" s="14" t="s">
        <v>140</v>
      </c>
      <c r="I64" s="20" t="s">
        <v>101</v>
      </c>
      <c r="J64" s="20" t="s">
        <v>101</v>
      </c>
      <c r="K64" s="20"/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/>
      <c r="S64" s="20"/>
      <c r="T64" s="20" t="s">
        <v>101</v>
      </c>
      <c r="U64" s="20" t="s">
        <v>101</v>
      </c>
      <c r="V64" s="20"/>
      <c r="W64" s="20" t="s">
        <v>101</v>
      </c>
      <c r="X64" s="20"/>
      <c r="Y64" s="20" t="s">
        <v>101</v>
      </c>
      <c r="Z64" s="20" t="s">
        <v>101</v>
      </c>
      <c r="AA64" s="20"/>
      <c r="AB64" s="20" t="s">
        <v>101</v>
      </c>
      <c r="AC64" s="20">
        <v>35</v>
      </c>
      <c r="AD64" s="85"/>
      <c r="AE64" s="86"/>
      <c r="AF64" s="84">
        <f>+AD64*AE64</f>
        <v>0</v>
      </c>
      <c r="AG64" s="85">
        <f>+AD64-AF64</f>
        <v>0</v>
      </c>
      <c r="AH64" s="84">
        <f>AC64*AG64</f>
        <v>0</v>
      </c>
    </row>
    <row r="65" spans="1:34" ht="45" customHeight="1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18" t="s">
        <v>46</v>
      </c>
      <c r="G65" s="18" t="s">
        <v>99</v>
      </c>
      <c r="H65" s="11" t="s">
        <v>222</v>
      </c>
      <c r="I65" s="20"/>
      <c r="J65" s="20"/>
      <c r="K65" s="20"/>
      <c r="L65" s="20"/>
      <c r="M65" s="20"/>
      <c r="N65" s="20"/>
      <c r="O65" s="20"/>
      <c r="P65" s="20"/>
      <c r="Q65" s="20"/>
      <c r="R65" s="20" t="s">
        <v>101</v>
      </c>
      <c r="S65" s="20" t="s">
        <v>101</v>
      </c>
      <c r="T65" s="20"/>
      <c r="U65" s="20"/>
      <c r="V65" s="20"/>
      <c r="W65" s="20"/>
      <c r="X65" s="20" t="s">
        <v>101</v>
      </c>
      <c r="Y65" s="20"/>
      <c r="Z65" s="20"/>
      <c r="AA65" s="20"/>
      <c r="AB65" s="20"/>
      <c r="AC65" s="20">
        <v>10</v>
      </c>
      <c r="AD65" s="85"/>
      <c r="AE65" s="86"/>
      <c r="AF65" s="84">
        <f>+AD65*AE65</f>
        <v>0</v>
      </c>
      <c r="AG65" s="85">
        <f>+AD65-AF65</f>
        <v>0</v>
      </c>
      <c r="AH65" s="84">
        <f>AC65*AG65</f>
        <v>0</v>
      </c>
    </row>
    <row r="66" spans="1:34" ht="45" customHeight="1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18" t="s">
        <v>46</v>
      </c>
      <c r="G66" s="18" t="s">
        <v>99</v>
      </c>
      <c r="H66" s="11" t="s">
        <v>223</v>
      </c>
      <c r="I66" s="20"/>
      <c r="J66" s="20"/>
      <c r="K66" s="20"/>
      <c r="L66" s="20"/>
      <c r="M66" s="20"/>
      <c r="N66" s="20"/>
      <c r="O66" s="20"/>
      <c r="P66" s="20"/>
      <c r="Q66" s="20"/>
      <c r="R66" s="20" t="s">
        <v>101</v>
      </c>
      <c r="S66" s="20" t="s">
        <v>101</v>
      </c>
      <c r="T66" s="20"/>
      <c r="U66" s="20"/>
      <c r="V66" s="20"/>
      <c r="W66" s="20"/>
      <c r="X66" s="20" t="s">
        <v>101</v>
      </c>
      <c r="Y66" s="20"/>
      <c r="Z66" s="20"/>
      <c r="AA66" s="20"/>
      <c r="AB66" s="20"/>
      <c r="AC66" s="20">
        <v>10</v>
      </c>
      <c r="AD66" s="85"/>
      <c r="AE66" s="86"/>
      <c r="AF66" s="84">
        <f>+AD66*AE66</f>
        <v>0</v>
      </c>
      <c r="AG66" s="85">
        <f>+AD66-AF66</f>
        <v>0</v>
      </c>
      <c r="AH66" s="84">
        <f>AC66*AG66</f>
        <v>0</v>
      </c>
    </row>
    <row r="67" spans="1:34" ht="45" customHeight="1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18" t="s">
        <v>54</v>
      </c>
      <c r="G67" s="18" t="s">
        <v>99</v>
      </c>
      <c r="H67" s="18" t="s">
        <v>224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s">
        <v>101</v>
      </c>
      <c r="AB67" s="20"/>
      <c r="AC67" s="20">
        <v>40</v>
      </c>
      <c r="AD67" s="85"/>
      <c r="AE67" s="86"/>
      <c r="AF67" s="84">
        <f>+AD67*AE67</f>
        <v>0</v>
      </c>
      <c r="AG67" s="85">
        <f>+AD67-AF67</f>
        <v>0</v>
      </c>
      <c r="AH67" s="84">
        <f>AC67*AG67</f>
        <v>0</v>
      </c>
    </row>
    <row r="68" spans="1:34" ht="45" customHeight="1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18" t="s">
        <v>94</v>
      </c>
      <c r="G68" s="18" t="s">
        <v>99</v>
      </c>
      <c r="H68" s="18" t="s">
        <v>224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s">
        <v>101</v>
      </c>
      <c r="AB68" s="20"/>
      <c r="AC68" s="20">
        <v>35</v>
      </c>
      <c r="AD68" s="85"/>
      <c r="AE68" s="86"/>
      <c r="AF68" s="84">
        <f>+AD68*AE68</f>
        <v>0</v>
      </c>
      <c r="AG68" s="85">
        <f>+AD68-AF68</f>
        <v>0</v>
      </c>
      <c r="AH68" s="84">
        <f>AC68*AG68</f>
        <v>0</v>
      </c>
    </row>
    <row r="69" spans="1:34" ht="45" customHeight="1" x14ac:dyDescent="0.45">
      <c r="A69" s="15">
        <v>67</v>
      </c>
      <c r="B69" s="14" t="s">
        <v>411</v>
      </c>
      <c r="C69" s="13" t="s">
        <v>38</v>
      </c>
      <c r="D69" s="32" t="s">
        <v>168</v>
      </c>
      <c r="E69" s="13" t="s">
        <v>412</v>
      </c>
      <c r="F69" s="32" t="s">
        <v>168</v>
      </c>
      <c r="G69" s="22" t="s">
        <v>413</v>
      </c>
      <c r="H69" s="32" t="s">
        <v>168</v>
      </c>
      <c r="I69" s="20" t="s">
        <v>101</v>
      </c>
      <c r="J69" s="20"/>
      <c r="K69" s="20" t="s">
        <v>101</v>
      </c>
      <c r="L69" s="20" t="s">
        <v>101</v>
      </c>
      <c r="M69" s="20" t="s">
        <v>101</v>
      </c>
      <c r="N69" s="20" t="s">
        <v>101</v>
      </c>
      <c r="O69" s="20"/>
      <c r="P69" s="20" t="s">
        <v>101</v>
      </c>
      <c r="Q69" s="20" t="s">
        <v>101</v>
      </c>
      <c r="R69" s="20"/>
      <c r="S69" s="20"/>
      <c r="T69" s="20" t="s">
        <v>101</v>
      </c>
      <c r="U69" s="20"/>
      <c r="V69" s="20" t="s">
        <v>101</v>
      </c>
      <c r="W69" s="20" t="s">
        <v>101</v>
      </c>
      <c r="X69" s="20"/>
      <c r="Y69" s="20" t="s">
        <v>101</v>
      </c>
      <c r="Z69" s="20" t="s">
        <v>101</v>
      </c>
      <c r="AA69" s="20" t="s">
        <v>101</v>
      </c>
      <c r="AB69" s="20" t="s">
        <v>101</v>
      </c>
      <c r="AC69" s="20">
        <v>25</v>
      </c>
      <c r="AD69" s="85"/>
      <c r="AE69" s="86"/>
      <c r="AF69" s="84">
        <f>+AD69*AE69</f>
        <v>0</v>
      </c>
      <c r="AG69" s="85">
        <f>+AD69-AF69</f>
        <v>0</v>
      </c>
      <c r="AH69" s="84">
        <f>AC69*AG69</f>
        <v>0</v>
      </c>
    </row>
    <row r="70" spans="1:34" ht="45" customHeight="1" x14ac:dyDescent="0.45">
      <c r="A70" s="15">
        <v>68</v>
      </c>
      <c r="B70" s="13" t="s">
        <v>410</v>
      </c>
      <c r="C70" s="13" t="s">
        <v>38</v>
      </c>
      <c r="D70" s="32" t="s">
        <v>168</v>
      </c>
      <c r="E70" s="13" t="s">
        <v>412</v>
      </c>
      <c r="F70" s="32" t="s">
        <v>168</v>
      </c>
      <c r="G70" s="96" t="s">
        <v>409</v>
      </c>
      <c r="H70" s="32" t="s">
        <v>168</v>
      </c>
      <c r="I70" s="20" t="s">
        <v>101</v>
      </c>
      <c r="J70" s="20"/>
      <c r="K70" s="20" t="s">
        <v>101</v>
      </c>
      <c r="L70" s="20" t="s">
        <v>101</v>
      </c>
      <c r="M70" s="20" t="s">
        <v>101</v>
      </c>
      <c r="N70" s="20" t="s">
        <v>101</v>
      </c>
      <c r="O70" s="20"/>
      <c r="P70" s="20" t="s">
        <v>101</v>
      </c>
      <c r="Q70" s="20" t="s">
        <v>101</v>
      </c>
      <c r="R70" s="20"/>
      <c r="S70" s="20"/>
      <c r="T70" s="20" t="s">
        <v>101</v>
      </c>
      <c r="U70" s="20"/>
      <c r="V70" s="20" t="s">
        <v>101</v>
      </c>
      <c r="W70" s="20" t="s">
        <v>101</v>
      </c>
      <c r="X70" s="20"/>
      <c r="Y70" s="20" t="s">
        <v>101</v>
      </c>
      <c r="Z70" s="20" t="s">
        <v>101</v>
      </c>
      <c r="AA70" s="20" t="s">
        <v>101</v>
      </c>
      <c r="AB70" s="20" t="s">
        <v>101</v>
      </c>
      <c r="AC70" s="20">
        <v>40</v>
      </c>
      <c r="AD70" s="85"/>
      <c r="AE70" s="86"/>
      <c r="AF70" s="84">
        <f>+AD70*AE70</f>
        <v>0</v>
      </c>
      <c r="AG70" s="85">
        <f>+AD70-AF70</f>
        <v>0</v>
      </c>
      <c r="AH70" s="84">
        <f>AC70*AG70</f>
        <v>0</v>
      </c>
    </row>
    <row r="71" spans="1:34" ht="45" customHeight="1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32" t="s">
        <v>168</v>
      </c>
      <c r="G71" s="22" t="s">
        <v>225</v>
      </c>
      <c r="H71" s="14" t="s">
        <v>88</v>
      </c>
      <c r="I71" s="20"/>
      <c r="J71" s="20"/>
      <c r="K71" s="20"/>
      <c r="L71" s="20"/>
      <c r="M71" s="20"/>
      <c r="N71" s="20"/>
      <c r="O71" s="20"/>
      <c r="P71" s="20"/>
      <c r="Q71" s="20"/>
      <c r="R71" s="20" t="s">
        <v>101</v>
      </c>
      <c r="S71" s="20" t="s">
        <v>101</v>
      </c>
      <c r="T71" s="20"/>
      <c r="U71" s="20"/>
      <c r="V71" s="20"/>
      <c r="W71" s="20"/>
      <c r="X71" s="20" t="s">
        <v>101</v>
      </c>
      <c r="Y71" s="20"/>
      <c r="Z71" s="20"/>
      <c r="AA71" s="20"/>
      <c r="AB71" s="20"/>
      <c r="AC71" s="20">
        <v>25</v>
      </c>
      <c r="AD71" s="85"/>
      <c r="AE71" s="86"/>
      <c r="AF71" s="84">
        <f>+AD71*AE71</f>
        <v>0</v>
      </c>
      <c r="AG71" s="85">
        <f>+AD71-AF71</f>
        <v>0</v>
      </c>
      <c r="AH71" s="84">
        <f>AC71*AG71</f>
        <v>0</v>
      </c>
    </row>
    <row r="72" spans="1:34" ht="45" customHeight="1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32" t="s">
        <v>168</v>
      </c>
      <c r="G72" s="22" t="s">
        <v>226</v>
      </c>
      <c r="H72" s="14" t="s">
        <v>88</v>
      </c>
      <c r="I72" s="20"/>
      <c r="J72" s="20"/>
      <c r="K72" s="20"/>
      <c r="L72" s="20"/>
      <c r="M72" s="20"/>
      <c r="N72" s="20"/>
      <c r="O72" s="20"/>
      <c r="P72" s="20"/>
      <c r="Q72" s="20"/>
      <c r="R72" s="20" t="s">
        <v>101</v>
      </c>
      <c r="S72" s="20" t="s">
        <v>101</v>
      </c>
      <c r="T72" s="20"/>
      <c r="U72" s="20"/>
      <c r="V72" s="20"/>
      <c r="W72" s="20"/>
      <c r="X72" s="20" t="s">
        <v>101</v>
      </c>
      <c r="Y72" s="20"/>
      <c r="Z72" s="20"/>
      <c r="AA72" s="20"/>
      <c r="AB72" s="20"/>
      <c r="AC72" s="20">
        <v>40</v>
      </c>
      <c r="AD72" s="85"/>
      <c r="AE72" s="86"/>
      <c r="AF72" s="84">
        <f>+AD72*AE72</f>
        <v>0</v>
      </c>
      <c r="AG72" s="85">
        <f>+AD72-AF72</f>
        <v>0</v>
      </c>
      <c r="AH72" s="84">
        <f>AC72*AG72</f>
        <v>0</v>
      </c>
    </row>
    <row r="73" spans="1:34" ht="45" customHeight="1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18" t="s">
        <v>46</v>
      </c>
      <c r="G73" s="18" t="s">
        <v>229</v>
      </c>
      <c r="H73" s="14" t="s">
        <v>47</v>
      </c>
      <c r="I73" s="21"/>
      <c r="J73" s="21"/>
      <c r="K73" s="21"/>
      <c r="L73" s="21"/>
      <c r="M73" s="20" t="s">
        <v>101</v>
      </c>
      <c r="N73" s="20" t="s">
        <v>101</v>
      </c>
      <c r="O73" s="20"/>
      <c r="P73" s="20" t="s">
        <v>101</v>
      </c>
      <c r="Q73" s="20" t="s">
        <v>101</v>
      </c>
      <c r="R73" s="20" t="s">
        <v>101</v>
      </c>
      <c r="S73" s="20"/>
      <c r="T73" s="20"/>
      <c r="U73" s="20"/>
      <c r="V73" s="20"/>
      <c r="W73" s="20" t="s">
        <v>101</v>
      </c>
      <c r="X73" s="20"/>
      <c r="Y73" s="20" t="s">
        <v>101</v>
      </c>
      <c r="Z73" s="20" t="s">
        <v>101</v>
      </c>
      <c r="AA73" s="20"/>
      <c r="AB73" s="20"/>
      <c r="AC73" s="20">
        <v>60</v>
      </c>
      <c r="AD73" s="85"/>
      <c r="AE73" s="86"/>
      <c r="AF73" s="84">
        <f>+AD73*AE73</f>
        <v>0</v>
      </c>
      <c r="AG73" s="85">
        <f>+AD73-AF73</f>
        <v>0</v>
      </c>
      <c r="AH73" s="84">
        <f>AC73*AG73</f>
        <v>0</v>
      </c>
    </row>
    <row r="74" spans="1:34" ht="45" customHeight="1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18" t="s">
        <v>46</v>
      </c>
      <c r="G74" s="18" t="s">
        <v>127</v>
      </c>
      <c r="H74" s="14" t="s">
        <v>107</v>
      </c>
      <c r="I74" s="21"/>
      <c r="J74" s="21"/>
      <c r="K74" s="21"/>
      <c r="L74" s="21"/>
      <c r="M74" s="20"/>
      <c r="N74" s="20"/>
      <c r="O74" s="20"/>
      <c r="P74" s="20"/>
      <c r="Q74" s="20"/>
      <c r="R74" s="20"/>
      <c r="S74" s="20" t="s">
        <v>101</v>
      </c>
      <c r="T74" s="20"/>
      <c r="U74" s="20"/>
      <c r="V74" s="20" t="s">
        <v>101</v>
      </c>
      <c r="W74" s="20"/>
      <c r="X74" s="20" t="s">
        <v>101</v>
      </c>
      <c r="Y74" s="20"/>
      <c r="Z74" s="20"/>
      <c r="AA74" s="20"/>
      <c r="AB74" s="20"/>
      <c r="AC74" s="20">
        <v>50</v>
      </c>
      <c r="AD74" s="85"/>
      <c r="AE74" s="86"/>
      <c r="AF74" s="84">
        <f>+AD74*AE74</f>
        <v>0</v>
      </c>
      <c r="AG74" s="85">
        <f>+AD74-AF74</f>
        <v>0</v>
      </c>
      <c r="AH74" s="84">
        <f>AC74*AG74</f>
        <v>0</v>
      </c>
    </row>
    <row r="75" spans="1:34" ht="45" customHeight="1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32" t="s">
        <v>168</v>
      </c>
      <c r="G75" s="18" t="s">
        <v>146</v>
      </c>
      <c r="H75" s="32" t="s">
        <v>168</v>
      </c>
      <c r="I75" s="21"/>
      <c r="J75" s="21"/>
      <c r="K75" s="21"/>
      <c r="L75" s="21"/>
      <c r="M75" s="20"/>
      <c r="N75" s="20" t="s">
        <v>101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>
        <v>1</v>
      </c>
      <c r="AD75" s="85"/>
      <c r="AE75" s="86"/>
      <c r="AF75" s="84">
        <f>+AD75*AE75</f>
        <v>0</v>
      </c>
      <c r="AG75" s="85">
        <f>+AD75-AF75</f>
        <v>0</v>
      </c>
      <c r="AH75" s="84">
        <f>AC75*AG75</f>
        <v>0</v>
      </c>
    </row>
    <row r="76" spans="1:34" ht="45" customHeight="1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32" t="s">
        <v>168</v>
      </c>
      <c r="G76" s="14" t="s">
        <v>134</v>
      </c>
      <c r="H76" s="32" t="s">
        <v>168</v>
      </c>
      <c r="I76" s="21" t="s">
        <v>101</v>
      </c>
      <c r="J76" s="21" t="s">
        <v>101</v>
      </c>
      <c r="K76" s="21" t="s">
        <v>101</v>
      </c>
      <c r="L76" s="21" t="s">
        <v>101</v>
      </c>
      <c r="M76" s="20" t="s">
        <v>101</v>
      </c>
      <c r="N76" s="20" t="s">
        <v>101</v>
      </c>
      <c r="O76" s="20" t="s">
        <v>101</v>
      </c>
      <c r="P76" s="20" t="s">
        <v>101</v>
      </c>
      <c r="Q76" s="20" t="s">
        <v>101</v>
      </c>
      <c r="R76" s="20" t="s">
        <v>101</v>
      </c>
      <c r="S76" s="20" t="s">
        <v>101</v>
      </c>
      <c r="T76" s="20" t="s">
        <v>101</v>
      </c>
      <c r="U76" s="20"/>
      <c r="V76" s="20" t="s">
        <v>101</v>
      </c>
      <c r="W76" s="20" t="s">
        <v>101</v>
      </c>
      <c r="X76" s="20" t="s">
        <v>101</v>
      </c>
      <c r="Y76" s="20" t="s">
        <v>101</v>
      </c>
      <c r="Z76" s="20" t="s">
        <v>101</v>
      </c>
      <c r="AA76" s="20" t="s">
        <v>101</v>
      </c>
      <c r="AB76" s="20" t="s">
        <v>101</v>
      </c>
      <c r="AC76" s="20">
        <v>70</v>
      </c>
      <c r="AD76" s="85"/>
      <c r="AE76" s="86"/>
      <c r="AF76" s="84">
        <f>+AD76*AE76</f>
        <v>0</v>
      </c>
      <c r="AG76" s="85">
        <f>+AD76-AF76</f>
        <v>0</v>
      </c>
      <c r="AH76" s="84">
        <f>AC76*AG76</f>
        <v>0</v>
      </c>
    </row>
    <row r="77" spans="1:34" ht="51.75" customHeight="1" x14ac:dyDescent="0.55000000000000004">
      <c r="AG77" s="129" t="s">
        <v>401</v>
      </c>
      <c r="AH77" s="87">
        <f>SUM(AH3:AH76)</f>
        <v>0</v>
      </c>
    </row>
  </sheetData>
  <autoFilter ref="A2:AB76" xr:uid="{00000000-0009-0000-0000-000000000000}">
    <sortState xmlns:xlrd2="http://schemas.microsoft.com/office/spreadsheetml/2017/richdata2" ref="A3:AB76">
      <sortCondition ref="A2:A76"/>
    </sortState>
  </autoFilter>
  <phoneticPr fontId="5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BF28"/>
  <sheetViews>
    <sheetView showGridLines="0" topLeftCell="AR1" zoomScale="85" zoomScaleNormal="85" workbookViewId="0">
      <pane ySplit="2" topLeftCell="A20" activePane="bottomLeft" state="frozen"/>
      <selection pane="bottomLeft" activeCell="BE28" sqref="BE28"/>
    </sheetView>
  </sheetViews>
  <sheetFormatPr defaultRowHeight="14.25" x14ac:dyDescent="0.45"/>
  <cols>
    <col min="1" max="1" width="9.265625" customWidth="1"/>
    <col min="2" max="2" width="45.3984375" customWidth="1"/>
    <col min="3" max="3" width="17.3984375" customWidth="1"/>
    <col min="4" max="4" width="23.86328125" customWidth="1"/>
    <col min="5" max="6" width="26.265625" customWidth="1"/>
    <col min="7" max="7" width="32.3984375" customWidth="1"/>
    <col min="8" max="9" width="14.1328125" customWidth="1"/>
    <col min="10" max="10" width="15.1328125" customWidth="1"/>
    <col min="11" max="51" width="14.1328125" customWidth="1"/>
    <col min="52" max="52" width="12.1328125" style="55" customWidth="1"/>
    <col min="53" max="53" width="12.265625" style="71" customWidth="1"/>
    <col min="54" max="54" width="12.265625" style="70" customWidth="1"/>
    <col min="55" max="55" width="12.265625" style="74" customWidth="1"/>
    <col min="56" max="56" width="19.3984375" style="74" customWidth="1"/>
    <col min="57" max="57" width="16.53125" style="74" customWidth="1"/>
  </cols>
  <sheetData>
    <row r="1" spans="1:58" ht="41.25" customHeight="1" x14ac:dyDescent="0.45">
      <c r="A1" s="4"/>
      <c r="B1" s="4"/>
      <c r="C1" s="4"/>
      <c r="D1" s="4"/>
      <c r="E1" s="4"/>
      <c r="F1" s="4"/>
      <c r="G1" s="5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52"/>
      <c r="BA1" s="88"/>
      <c r="BB1" s="89"/>
      <c r="BC1" s="90"/>
      <c r="BD1" s="88"/>
      <c r="BE1" s="88"/>
    </row>
    <row r="2" spans="1:58" ht="42.75" x14ac:dyDescent="0.45">
      <c r="A2" s="6" t="s">
        <v>169</v>
      </c>
      <c r="B2" s="6" t="s">
        <v>95</v>
      </c>
      <c r="C2" s="6" t="s">
        <v>0</v>
      </c>
      <c r="D2" s="6" t="s">
        <v>1</v>
      </c>
      <c r="E2" s="7" t="s">
        <v>2</v>
      </c>
      <c r="F2" s="7" t="s">
        <v>96</v>
      </c>
      <c r="G2" s="8" t="s">
        <v>4</v>
      </c>
      <c r="H2" s="1" t="s">
        <v>36</v>
      </c>
      <c r="I2" s="1" t="s">
        <v>100</v>
      </c>
      <c r="J2" s="1" t="s">
        <v>137</v>
      </c>
      <c r="K2" s="1" t="s">
        <v>147</v>
      </c>
      <c r="L2" s="1" t="s">
        <v>163</v>
      </c>
      <c r="M2" s="1" t="s">
        <v>5</v>
      </c>
      <c r="N2" s="3" t="s">
        <v>6</v>
      </c>
      <c r="O2" s="1" t="s">
        <v>7</v>
      </c>
      <c r="P2" s="1" t="s">
        <v>8</v>
      </c>
      <c r="Q2" s="1" t="s">
        <v>9</v>
      </c>
      <c r="R2" s="1" t="s">
        <v>10</v>
      </c>
      <c r="S2" s="1" t="s">
        <v>11</v>
      </c>
      <c r="T2" s="1" t="s">
        <v>12</v>
      </c>
      <c r="U2" s="1" t="s">
        <v>13</v>
      </c>
      <c r="V2" s="1" t="s">
        <v>14</v>
      </c>
      <c r="W2" s="1" t="s">
        <v>15</v>
      </c>
      <c r="X2" s="1" t="s">
        <v>16</v>
      </c>
      <c r="Y2" s="1" t="s">
        <v>17</v>
      </c>
      <c r="Z2" s="1" t="s">
        <v>18</v>
      </c>
      <c r="AA2" s="1" t="s">
        <v>19</v>
      </c>
      <c r="AB2" s="1" t="s">
        <v>87</v>
      </c>
      <c r="AC2" s="1" t="s">
        <v>20</v>
      </c>
      <c r="AD2" s="1" t="s">
        <v>153</v>
      </c>
      <c r="AE2" s="1" t="s">
        <v>158</v>
      </c>
      <c r="AF2" s="1" t="s">
        <v>119</v>
      </c>
      <c r="AG2" s="3" t="s">
        <v>21</v>
      </c>
      <c r="AH2" s="3" t="s">
        <v>22</v>
      </c>
      <c r="AI2" s="3" t="s">
        <v>23</v>
      </c>
      <c r="AJ2" s="3" t="s">
        <v>24</v>
      </c>
      <c r="AK2" s="3" t="s">
        <v>25</v>
      </c>
      <c r="AL2" s="3" t="s">
        <v>17</v>
      </c>
      <c r="AM2" s="3" t="s">
        <v>26</v>
      </c>
      <c r="AN2" s="3" t="s">
        <v>27</v>
      </c>
      <c r="AO2" s="3" t="s">
        <v>28</v>
      </c>
      <c r="AP2" s="3" t="s">
        <v>20</v>
      </c>
      <c r="AQ2" s="9" t="s">
        <v>29</v>
      </c>
      <c r="AR2" s="3" t="s">
        <v>30</v>
      </c>
      <c r="AS2" s="3" t="s">
        <v>31</v>
      </c>
      <c r="AT2" s="1" t="s">
        <v>32</v>
      </c>
      <c r="AU2" s="3" t="s">
        <v>33</v>
      </c>
      <c r="AV2" s="3" t="s">
        <v>34</v>
      </c>
      <c r="AW2" s="3" t="s">
        <v>90</v>
      </c>
      <c r="AX2" s="3" t="s">
        <v>358</v>
      </c>
      <c r="AY2" s="3" t="s">
        <v>35</v>
      </c>
      <c r="AZ2" s="53" t="s">
        <v>402</v>
      </c>
      <c r="BA2" s="78" t="s">
        <v>398</v>
      </c>
      <c r="BB2" s="91" t="s">
        <v>385</v>
      </c>
      <c r="BC2" s="78" t="s">
        <v>396</v>
      </c>
      <c r="BD2" s="78" t="s">
        <v>397</v>
      </c>
      <c r="BE2" s="78" t="s">
        <v>361</v>
      </c>
      <c r="BF2" s="40"/>
    </row>
    <row r="3" spans="1:58" ht="45" customHeight="1" x14ac:dyDescent="0.45">
      <c r="A3" s="13">
        <v>75</v>
      </c>
      <c r="B3" s="13" t="s">
        <v>121</v>
      </c>
      <c r="C3" s="13" t="s">
        <v>38</v>
      </c>
      <c r="D3" s="13" t="s">
        <v>123</v>
      </c>
      <c r="E3" s="13" t="s">
        <v>79</v>
      </c>
      <c r="F3" s="13" t="s">
        <v>122</v>
      </c>
      <c r="G3" s="13" t="s">
        <v>231</v>
      </c>
      <c r="H3" s="20"/>
      <c r="I3" s="20"/>
      <c r="J3" s="20"/>
      <c r="K3" s="20"/>
      <c r="L3" s="20" t="s">
        <v>40</v>
      </c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 t="s">
        <v>40</v>
      </c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 t="s">
        <v>40</v>
      </c>
      <c r="AV3" s="20"/>
      <c r="AW3" s="20"/>
      <c r="AX3" s="20"/>
      <c r="AY3" s="20"/>
      <c r="AZ3" s="54">
        <v>10</v>
      </c>
      <c r="BA3" s="82"/>
      <c r="BB3" s="83"/>
      <c r="BC3" s="82">
        <f t="shared" ref="BC3:BC7" si="0">+BA3*BB3</f>
        <v>0</v>
      </c>
      <c r="BD3" s="82">
        <f>+BA3-BC3</f>
        <v>0</v>
      </c>
      <c r="BE3" s="82">
        <f>+AZ3*BD3</f>
        <v>0</v>
      </c>
      <c r="BF3" s="41"/>
    </row>
    <row r="4" spans="1:58" ht="45" customHeight="1" x14ac:dyDescent="0.45">
      <c r="A4" s="13">
        <v>76</v>
      </c>
      <c r="B4" s="13" t="s">
        <v>84</v>
      </c>
      <c r="C4" s="13" t="s">
        <v>38</v>
      </c>
      <c r="D4" s="11" t="s">
        <v>232</v>
      </c>
      <c r="E4" s="32" t="s">
        <v>168</v>
      </c>
      <c r="F4" s="13" t="s">
        <v>146</v>
      </c>
      <c r="G4" s="14" t="s">
        <v>233</v>
      </c>
      <c r="H4" s="20"/>
      <c r="I4" s="20"/>
      <c r="J4" s="20"/>
      <c r="K4" s="20"/>
      <c r="L4" s="20"/>
      <c r="M4" s="20"/>
      <c r="N4" s="20" t="s">
        <v>40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 t="s">
        <v>40</v>
      </c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 t="s">
        <v>40</v>
      </c>
      <c r="AX4" s="20"/>
      <c r="AY4" s="20"/>
      <c r="AZ4" s="54">
        <v>20</v>
      </c>
      <c r="BA4" s="82"/>
      <c r="BB4" s="83"/>
      <c r="BC4" s="82">
        <f t="shared" si="0"/>
        <v>0</v>
      </c>
      <c r="BD4" s="82">
        <f t="shared" ref="BD4:BD27" si="1">+BA4-BC4</f>
        <v>0</v>
      </c>
      <c r="BE4" s="82">
        <f t="shared" ref="BE4:BE27" si="2">+AZ4*BD4</f>
        <v>0</v>
      </c>
      <c r="BF4" s="17"/>
    </row>
    <row r="5" spans="1:58" ht="45" customHeight="1" x14ac:dyDescent="0.45">
      <c r="A5" s="13">
        <v>77</v>
      </c>
      <c r="B5" s="14" t="s">
        <v>394</v>
      </c>
      <c r="C5" s="13" t="s">
        <v>38</v>
      </c>
      <c r="D5" s="18" t="s">
        <v>120</v>
      </c>
      <c r="E5" s="32" t="s">
        <v>168</v>
      </c>
      <c r="F5" s="13" t="s">
        <v>393</v>
      </c>
      <c r="G5" s="14" t="s">
        <v>234</v>
      </c>
      <c r="H5" s="20"/>
      <c r="I5" s="20"/>
      <c r="J5" s="20"/>
      <c r="K5" s="20"/>
      <c r="L5" s="20" t="s">
        <v>40</v>
      </c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 t="s">
        <v>40</v>
      </c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 t="s">
        <v>40</v>
      </c>
      <c r="AV5" s="20"/>
      <c r="AW5" s="20"/>
      <c r="AX5" s="20"/>
      <c r="AY5" s="20"/>
      <c r="AZ5" s="54">
        <v>12000</v>
      </c>
      <c r="BA5" s="82"/>
      <c r="BB5" s="83"/>
      <c r="BC5" s="82">
        <f t="shared" si="0"/>
        <v>0</v>
      </c>
      <c r="BD5" s="82">
        <f t="shared" si="1"/>
        <v>0</v>
      </c>
      <c r="BE5" s="82">
        <f t="shared" si="2"/>
        <v>0</v>
      </c>
      <c r="BF5" s="17"/>
    </row>
    <row r="6" spans="1:58" ht="45" customHeight="1" x14ac:dyDescent="0.45">
      <c r="A6" s="13">
        <v>78</v>
      </c>
      <c r="B6" s="11" t="s">
        <v>245</v>
      </c>
      <c r="C6" s="14" t="s">
        <v>244</v>
      </c>
      <c r="D6" s="13" t="s">
        <v>68</v>
      </c>
      <c r="E6" s="13" t="s">
        <v>39</v>
      </c>
      <c r="F6" s="13" t="s">
        <v>235</v>
      </c>
      <c r="G6" s="14" t="s">
        <v>69</v>
      </c>
      <c r="H6" s="20" t="s">
        <v>40</v>
      </c>
      <c r="I6" s="20"/>
      <c r="J6" s="20" t="s">
        <v>40</v>
      </c>
      <c r="K6" s="20" t="s">
        <v>40</v>
      </c>
      <c r="L6" s="20" t="s">
        <v>40</v>
      </c>
      <c r="M6" s="20"/>
      <c r="N6" s="20" t="s">
        <v>40</v>
      </c>
      <c r="O6" s="20"/>
      <c r="P6" s="20"/>
      <c r="Q6" s="20"/>
      <c r="R6" s="20"/>
      <c r="S6" s="20"/>
      <c r="T6" s="20" t="s">
        <v>40</v>
      </c>
      <c r="U6" s="20" t="s">
        <v>40</v>
      </c>
      <c r="V6" s="20"/>
      <c r="W6" s="20"/>
      <c r="X6" s="20"/>
      <c r="Y6" s="20"/>
      <c r="Z6" s="20" t="s">
        <v>40</v>
      </c>
      <c r="AA6" s="20" t="s">
        <v>40</v>
      </c>
      <c r="AB6" s="20" t="s">
        <v>40</v>
      </c>
      <c r="AC6" s="20" t="s">
        <v>40</v>
      </c>
      <c r="AD6" s="20" t="s">
        <v>40</v>
      </c>
      <c r="AE6" s="20"/>
      <c r="AF6" s="20"/>
      <c r="AG6" s="20"/>
      <c r="AH6" s="20"/>
      <c r="AI6" s="20"/>
      <c r="AJ6" s="20" t="s">
        <v>40</v>
      </c>
      <c r="AK6" s="20"/>
      <c r="AL6" s="20"/>
      <c r="AM6" s="20"/>
      <c r="AN6" s="20"/>
      <c r="AO6" s="20"/>
      <c r="AP6" s="20"/>
      <c r="AQ6" s="20" t="s">
        <v>40</v>
      </c>
      <c r="AR6" s="20" t="s">
        <v>40</v>
      </c>
      <c r="AS6" s="20" t="s">
        <v>40</v>
      </c>
      <c r="AT6" s="20"/>
      <c r="AU6" s="20"/>
      <c r="AV6" s="20"/>
      <c r="AW6" s="20" t="s">
        <v>40</v>
      </c>
      <c r="AX6" s="20"/>
      <c r="AY6" s="20"/>
      <c r="AZ6" s="54">
        <v>20</v>
      </c>
      <c r="BA6" s="82"/>
      <c r="BB6" s="83"/>
      <c r="BC6" s="82">
        <f t="shared" si="0"/>
        <v>0</v>
      </c>
      <c r="BD6" s="82">
        <f t="shared" si="1"/>
        <v>0</v>
      </c>
      <c r="BE6" s="82">
        <f t="shared" si="2"/>
        <v>0</v>
      </c>
      <c r="BF6" s="17"/>
    </row>
    <row r="7" spans="1:58" ht="45" customHeight="1" x14ac:dyDescent="0.45">
      <c r="A7" s="13">
        <v>79</v>
      </c>
      <c r="B7" s="11" t="s">
        <v>245</v>
      </c>
      <c r="C7" s="14" t="s">
        <v>243</v>
      </c>
      <c r="D7" s="13" t="s">
        <v>68</v>
      </c>
      <c r="E7" s="13" t="s">
        <v>39</v>
      </c>
      <c r="F7" s="13" t="s">
        <v>236</v>
      </c>
      <c r="G7" s="14" t="s">
        <v>69</v>
      </c>
      <c r="H7" s="20" t="s">
        <v>40</v>
      </c>
      <c r="I7" s="20"/>
      <c r="J7" s="20" t="s">
        <v>40</v>
      </c>
      <c r="K7" s="20" t="s">
        <v>40</v>
      </c>
      <c r="L7" s="20" t="s">
        <v>40</v>
      </c>
      <c r="M7" s="20"/>
      <c r="N7" s="20" t="s">
        <v>40</v>
      </c>
      <c r="O7" s="20"/>
      <c r="P7" s="20"/>
      <c r="Q7" s="20"/>
      <c r="R7" s="20"/>
      <c r="S7" s="20"/>
      <c r="T7" s="20" t="s">
        <v>40</v>
      </c>
      <c r="U7" s="20" t="s">
        <v>40</v>
      </c>
      <c r="V7" s="20"/>
      <c r="W7" s="20"/>
      <c r="X7" s="20"/>
      <c r="Y7" s="20"/>
      <c r="Z7" s="20" t="s">
        <v>40</v>
      </c>
      <c r="AA7" s="20" t="s">
        <v>40</v>
      </c>
      <c r="AB7" s="20" t="s">
        <v>40</v>
      </c>
      <c r="AC7" s="20" t="s">
        <v>40</v>
      </c>
      <c r="AD7" s="20" t="s">
        <v>40</v>
      </c>
      <c r="AE7" s="20"/>
      <c r="AF7" s="20"/>
      <c r="AG7" s="20"/>
      <c r="AH7" s="20"/>
      <c r="AI7" s="20"/>
      <c r="AJ7" s="20" t="s">
        <v>40</v>
      </c>
      <c r="AK7" s="20"/>
      <c r="AL7" s="20"/>
      <c r="AM7" s="20"/>
      <c r="AN7" s="20"/>
      <c r="AO7" s="20"/>
      <c r="AP7" s="20"/>
      <c r="AQ7" s="20" t="s">
        <v>40</v>
      </c>
      <c r="AR7" s="20" t="s">
        <v>40</v>
      </c>
      <c r="AS7" s="20" t="s">
        <v>40</v>
      </c>
      <c r="AT7" s="20"/>
      <c r="AU7" s="20"/>
      <c r="AV7" s="20"/>
      <c r="AW7" s="20" t="s">
        <v>40</v>
      </c>
      <c r="AX7" s="20"/>
      <c r="AY7" s="20"/>
      <c r="AZ7" s="54">
        <v>20</v>
      </c>
      <c r="BA7" s="82"/>
      <c r="BB7" s="83"/>
      <c r="BC7" s="82">
        <f t="shared" si="0"/>
        <v>0</v>
      </c>
      <c r="BD7" s="82">
        <f t="shared" si="1"/>
        <v>0</v>
      </c>
      <c r="BE7" s="82">
        <f t="shared" si="2"/>
        <v>0</v>
      </c>
      <c r="BF7" s="17"/>
    </row>
    <row r="8" spans="1:58" ht="45" customHeight="1" x14ac:dyDescent="0.45">
      <c r="A8" s="13">
        <v>80</v>
      </c>
      <c r="B8" s="11" t="s">
        <v>247</v>
      </c>
      <c r="C8" s="14" t="s">
        <v>244</v>
      </c>
      <c r="D8" s="13" t="s">
        <v>68</v>
      </c>
      <c r="E8" s="13" t="s">
        <v>39</v>
      </c>
      <c r="F8" s="13" t="s">
        <v>237</v>
      </c>
      <c r="G8" s="14" t="s">
        <v>69</v>
      </c>
      <c r="H8" s="20" t="s">
        <v>40</v>
      </c>
      <c r="I8" s="20"/>
      <c r="J8" s="20" t="s">
        <v>40</v>
      </c>
      <c r="K8" s="20" t="s">
        <v>40</v>
      </c>
      <c r="L8" s="20" t="s">
        <v>40</v>
      </c>
      <c r="M8" s="20"/>
      <c r="N8" s="20" t="s">
        <v>40</v>
      </c>
      <c r="O8" s="20"/>
      <c r="P8" s="20"/>
      <c r="Q8" s="20"/>
      <c r="R8" s="20"/>
      <c r="S8" s="20"/>
      <c r="T8" s="20" t="s">
        <v>40</v>
      </c>
      <c r="U8" s="20" t="s">
        <v>40</v>
      </c>
      <c r="V8" s="20"/>
      <c r="W8" s="20"/>
      <c r="X8" s="20"/>
      <c r="Y8" s="20"/>
      <c r="Z8" s="20" t="s">
        <v>40</v>
      </c>
      <c r="AA8" s="20" t="s">
        <v>40</v>
      </c>
      <c r="AB8" s="20" t="s">
        <v>40</v>
      </c>
      <c r="AC8" s="20" t="s">
        <v>40</v>
      </c>
      <c r="AD8" s="20" t="s">
        <v>40</v>
      </c>
      <c r="AE8" s="20"/>
      <c r="AF8" s="20"/>
      <c r="AG8" s="20"/>
      <c r="AH8" s="20"/>
      <c r="AI8" s="20"/>
      <c r="AJ8" s="20" t="s">
        <v>40</v>
      </c>
      <c r="AK8" s="20"/>
      <c r="AL8" s="20"/>
      <c r="AM8" s="20"/>
      <c r="AN8" s="20"/>
      <c r="AO8" s="20"/>
      <c r="AP8" s="20"/>
      <c r="AQ8" s="20" t="s">
        <v>40</v>
      </c>
      <c r="AR8" s="20" t="s">
        <v>40</v>
      </c>
      <c r="AS8" s="20" t="s">
        <v>40</v>
      </c>
      <c r="AT8" s="20"/>
      <c r="AU8" s="20"/>
      <c r="AV8" s="20"/>
      <c r="AW8" s="20" t="s">
        <v>40</v>
      </c>
      <c r="AX8" s="20"/>
      <c r="AY8" s="20"/>
      <c r="AZ8" s="54">
        <v>20</v>
      </c>
      <c r="BA8" s="82"/>
      <c r="BB8" s="83"/>
      <c r="BC8" s="82">
        <f>+BA8*BB8</f>
        <v>0</v>
      </c>
      <c r="BD8" s="82">
        <f t="shared" si="1"/>
        <v>0</v>
      </c>
      <c r="BE8" s="82">
        <f t="shared" si="2"/>
        <v>0</v>
      </c>
      <c r="BF8" s="17"/>
    </row>
    <row r="9" spans="1:58" ht="45" customHeight="1" x14ac:dyDescent="0.45">
      <c r="A9" s="13">
        <v>81</v>
      </c>
      <c r="B9" s="11" t="s">
        <v>247</v>
      </c>
      <c r="C9" s="14" t="s">
        <v>243</v>
      </c>
      <c r="D9" s="13" t="s">
        <v>68</v>
      </c>
      <c r="E9" s="13" t="s">
        <v>39</v>
      </c>
      <c r="F9" s="13" t="s">
        <v>238</v>
      </c>
      <c r="G9" s="14" t="s">
        <v>69</v>
      </c>
      <c r="H9" s="20" t="s">
        <v>40</v>
      </c>
      <c r="I9" s="20"/>
      <c r="J9" s="20" t="s">
        <v>40</v>
      </c>
      <c r="K9" s="20" t="s">
        <v>40</v>
      </c>
      <c r="L9" s="20" t="s">
        <v>40</v>
      </c>
      <c r="M9" s="20"/>
      <c r="N9" s="20" t="s">
        <v>40</v>
      </c>
      <c r="O9" s="20"/>
      <c r="P9" s="20"/>
      <c r="Q9" s="20"/>
      <c r="R9" s="20"/>
      <c r="S9" s="20"/>
      <c r="T9" s="20" t="s">
        <v>40</v>
      </c>
      <c r="U9" s="20" t="s">
        <v>40</v>
      </c>
      <c r="V9" s="20"/>
      <c r="W9" s="20"/>
      <c r="X9" s="20"/>
      <c r="Y9" s="20"/>
      <c r="Z9" s="20" t="s">
        <v>40</v>
      </c>
      <c r="AA9" s="20" t="s">
        <v>40</v>
      </c>
      <c r="AB9" s="20" t="s">
        <v>40</v>
      </c>
      <c r="AC9" s="20" t="s">
        <v>40</v>
      </c>
      <c r="AD9" s="20" t="s">
        <v>40</v>
      </c>
      <c r="AE9" s="20"/>
      <c r="AF9" s="20"/>
      <c r="AG9" s="20"/>
      <c r="AH9" s="20"/>
      <c r="AI9" s="20"/>
      <c r="AJ9" s="20" t="s">
        <v>40</v>
      </c>
      <c r="AK9" s="20"/>
      <c r="AL9" s="20"/>
      <c r="AM9" s="20"/>
      <c r="AN9" s="20"/>
      <c r="AO9" s="20"/>
      <c r="AP9" s="20"/>
      <c r="AQ9" s="20" t="s">
        <v>40</v>
      </c>
      <c r="AR9" s="20" t="s">
        <v>40</v>
      </c>
      <c r="AS9" s="20" t="s">
        <v>40</v>
      </c>
      <c r="AT9" s="20"/>
      <c r="AU9" s="20"/>
      <c r="AV9" s="20"/>
      <c r="AW9" s="20" t="s">
        <v>40</v>
      </c>
      <c r="AX9" s="20"/>
      <c r="AY9" s="20"/>
      <c r="AZ9" s="54">
        <v>20</v>
      </c>
      <c r="BA9" s="82"/>
      <c r="BB9" s="83"/>
      <c r="BC9" s="82">
        <f>+BA9*BB9</f>
        <v>0</v>
      </c>
      <c r="BD9" s="82">
        <f t="shared" si="1"/>
        <v>0</v>
      </c>
      <c r="BE9" s="82">
        <f t="shared" si="2"/>
        <v>0</v>
      </c>
      <c r="BF9" s="17"/>
    </row>
    <row r="10" spans="1:58" ht="45" customHeight="1" x14ac:dyDescent="0.45">
      <c r="A10" s="13">
        <v>82</v>
      </c>
      <c r="B10" s="14" t="s">
        <v>245</v>
      </c>
      <c r="C10" s="13" t="s">
        <v>38</v>
      </c>
      <c r="D10" s="13" t="s">
        <v>68</v>
      </c>
      <c r="E10" s="13" t="s">
        <v>39</v>
      </c>
      <c r="F10" s="13" t="s">
        <v>239</v>
      </c>
      <c r="G10" s="14" t="s">
        <v>69</v>
      </c>
      <c r="H10" s="20" t="s">
        <v>40</v>
      </c>
      <c r="I10" s="20"/>
      <c r="J10" s="20" t="s">
        <v>40</v>
      </c>
      <c r="K10" s="20" t="s">
        <v>40</v>
      </c>
      <c r="L10" s="20" t="s">
        <v>40</v>
      </c>
      <c r="M10" s="20"/>
      <c r="N10" s="20" t="s">
        <v>40</v>
      </c>
      <c r="O10" s="20"/>
      <c r="P10" s="20"/>
      <c r="Q10" s="20"/>
      <c r="R10" s="20"/>
      <c r="S10" s="20"/>
      <c r="T10" s="20" t="s">
        <v>40</v>
      </c>
      <c r="U10" s="20" t="s">
        <v>40</v>
      </c>
      <c r="V10" s="20"/>
      <c r="W10" s="20"/>
      <c r="X10" s="20"/>
      <c r="Y10" s="20"/>
      <c r="Z10" s="20" t="s">
        <v>40</v>
      </c>
      <c r="AA10" s="20" t="s">
        <v>40</v>
      </c>
      <c r="AB10" s="20" t="s">
        <v>40</v>
      </c>
      <c r="AC10" s="20" t="s">
        <v>40</v>
      </c>
      <c r="AD10" s="20" t="s">
        <v>40</v>
      </c>
      <c r="AE10" s="20"/>
      <c r="AF10" s="20"/>
      <c r="AG10" s="20"/>
      <c r="AH10" s="20"/>
      <c r="AI10" s="20"/>
      <c r="AJ10" s="20" t="s">
        <v>40</v>
      </c>
      <c r="AK10" s="20"/>
      <c r="AL10" s="20"/>
      <c r="AM10" s="20"/>
      <c r="AN10" s="20"/>
      <c r="AO10" s="20"/>
      <c r="AP10" s="20"/>
      <c r="AQ10" s="20" t="s">
        <v>40</v>
      </c>
      <c r="AR10" s="20" t="s">
        <v>40</v>
      </c>
      <c r="AS10" s="20" t="s">
        <v>40</v>
      </c>
      <c r="AT10" s="20"/>
      <c r="AU10" s="20" t="s">
        <v>40</v>
      </c>
      <c r="AV10" s="20"/>
      <c r="AW10" s="20" t="s">
        <v>40</v>
      </c>
      <c r="AX10" s="20"/>
      <c r="AY10" s="20"/>
      <c r="AZ10" s="54">
        <v>20</v>
      </c>
      <c r="BA10" s="82"/>
      <c r="BB10" s="83"/>
      <c r="BC10" s="82">
        <f t="shared" ref="BC10:BC27" si="3">+BA10*BB10</f>
        <v>0</v>
      </c>
      <c r="BD10" s="82">
        <f t="shared" si="1"/>
        <v>0</v>
      </c>
      <c r="BE10" s="82">
        <f t="shared" si="2"/>
        <v>0</v>
      </c>
      <c r="BF10" s="17"/>
    </row>
    <row r="11" spans="1:58" ht="45" customHeight="1" x14ac:dyDescent="0.45">
      <c r="A11" s="13">
        <v>83</v>
      </c>
      <c r="B11" s="14" t="s">
        <v>247</v>
      </c>
      <c r="C11" s="13" t="s">
        <v>38</v>
      </c>
      <c r="D11" s="13" t="s">
        <v>68</v>
      </c>
      <c r="E11" s="13" t="s">
        <v>39</v>
      </c>
      <c r="F11" s="13" t="s">
        <v>240</v>
      </c>
      <c r="G11" s="14" t="s">
        <v>69</v>
      </c>
      <c r="H11" s="20" t="s">
        <v>40</v>
      </c>
      <c r="I11" s="20"/>
      <c r="J11" s="20" t="s">
        <v>40</v>
      </c>
      <c r="K11" s="20" t="s">
        <v>40</v>
      </c>
      <c r="L11" s="20" t="s">
        <v>40</v>
      </c>
      <c r="M11" s="20"/>
      <c r="N11" s="20" t="s">
        <v>40</v>
      </c>
      <c r="O11" s="20"/>
      <c r="P11" s="20"/>
      <c r="Q11" s="20"/>
      <c r="R11" s="20"/>
      <c r="S11" s="20"/>
      <c r="T11" s="20" t="s">
        <v>40</v>
      </c>
      <c r="U11" s="20" t="s">
        <v>40</v>
      </c>
      <c r="V11" s="20"/>
      <c r="W11" s="20"/>
      <c r="X11" s="20"/>
      <c r="Y11" s="20"/>
      <c r="Z11" s="20" t="s">
        <v>40</v>
      </c>
      <c r="AA11" s="20" t="s">
        <v>40</v>
      </c>
      <c r="AB11" s="20" t="s">
        <v>40</v>
      </c>
      <c r="AC11" s="20" t="s">
        <v>40</v>
      </c>
      <c r="AD11" s="20" t="s">
        <v>40</v>
      </c>
      <c r="AE11" s="20"/>
      <c r="AF11" s="20"/>
      <c r="AG11" s="20"/>
      <c r="AH11" s="20"/>
      <c r="AI11" s="20"/>
      <c r="AJ11" s="20" t="s">
        <v>40</v>
      </c>
      <c r="AK11" s="20"/>
      <c r="AL11" s="20"/>
      <c r="AM11" s="20"/>
      <c r="AN11" s="20"/>
      <c r="AO11" s="20"/>
      <c r="AP11" s="20"/>
      <c r="AQ11" s="20" t="s">
        <v>40</v>
      </c>
      <c r="AR11" s="20" t="s">
        <v>40</v>
      </c>
      <c r="AS11" s="20" t="s">
        <v>40</v>
      </c>
      <c r="AT11" s="20"/>
      <c r="AU11" s="20" t="s">
        <v>40</v>
      </c>
      <c r="AV11" s="20"/>
      <c r="AW11" s="20" t="s">
        <v>40</v>
      </c>
      <c r="AX11" s="20"/>
      <c r="AY11" s="20"/>
      <c r="AZ11" s="54">
        <v>20</v>
      </c>
      <c r="BA11" s="82"/>
      <c r="BB11" s="83"/>
      <c r="BC11" s="82">
        <f t="shared" si="3"/>
        <v>0</v>
      </c>
      <c r="BD11" s="82">
        <f t="shared" si="1"/>
        <v>0</v>
      </c>
      <c r="BE11" s="82">
        <f t="shared" si="2"/>
        <v>0</v>
      </c>
      <c r="BF11" s="17"/>
    </row>
    <row r="12" spans="1:58" ht="45" customHeight="1" x14ac:dyDescent="0.45">
      <c r="A12" s="13">
        <v>84</v>
      </c>
      <c r="B12" s="29" t="s">
        <v>252</v>
      </c>
      <c r="C12" s="13" t="s">
        <v>38</v>
      </c>
      <c r="D12" s="13" t="s">
        <v>70</v>
      </c>
      <c r="E12" s="13" t="s">
        <v>39</v>
      </c>
      <c r="F12" s="13" t="s">
        <v>246</v>
      </c>
      <c r="G12" s="14" t="s">
        <v>114</v>
      </c>
      <c r="H12" s="20" t="s">
        <v>40</v>
      </c>
      <c r="I12" s="20"/>
      <c r="J12" s="20" t="s">
        <v>40</v>
      </c>
      <c r="K12" s="20" t="s">
        <v>40</v>
      </c>
      <c r="L12" s="20" t="s">
        <v>40</v>
      </c>
      <c r="M12" s="20"/>
      <c r="N12" s="20" t="s">
        <v>40</v>
      </c>
      <c r="O12" s="20"/>
      <c r="P12" s="20"/>
      <c r="Q12" s="20"/>
      <c r="R12" s="20"/>
      <c r="S12" s="20"/>
      <c r="T12" s="20" t="s">
        <v>40</v>
      </c>
      <c r="U12" s="20" t="s">
        <v>40</v>
      </c>
      <c r="V12" s="20"/>
      <c r="W12" s="20"/>
      <c r="X12" s="20"/>
      <c r="Y12" s="20"/>
      <c r="Z12" s="20" t="s">
        <v>40</v>
      </c>
      <c r="AA12" s="20" t="s">
        <v>40</v>
      </c>
      <c r="AB12" s="20" t="s">
        <v>40</v>
      </c>
      <c r="AC12" s="20" t="s">
        <v>40</v>
      </c>
      <c r="AD12" s="20" t="s">
        <v>40</v>
      </c>
      <c r="AE12" s="20"/>
      <c r="AF12" s="20" t="s">
        <v>40</v>
      </c>
      <c r="AG12" s="20"/>
      <c r="AH12" s="20"/>
      <c r="AI12" s="20"/>
      <c r="AJ12" s="20" t="s">
        <v>40</v>
      </c>
      <c r="AK12" s="20"/>
      <c r="AL12" s="20"/>
      <c r="AM12" s="20"/>
      <c r="AN12" s="20" t="s">
        <v>40</v>
      </c>
      <c r="AO12" s="20"/>
      <c r="AP12" s="20"/>
      <c r="AQ12" s="20" t="s">
        <v>40</v>
      </c>
      <c r="AR12" s="20" t="s">
        <v>40</v>
      </c>
      <c r="AS12" s="20" t="s">
        <v>40</v>
      </c>
      <c r="AT12" s="20"/>
      <c r="AU12" s="20" t="s">
        <v>40</v>
      </c>
      <c r="AV12" s="20"/>
      <c r="AW12" s="20" t="s">
        <v>40</v>
      </c>
      <c r="AX12" s="20"/>
      <c r="AY12" s="20"/>
      <c r="AZ12" s="54">
        <v>20</v>
      </c>
      <c r="BA12" s="82"/>
      <c r="BB12" s="83"/>
      <c r="BC12" s="82">
        <f t="shared" si="3"/>
        <v>0</v>
      </c>
      <c r="BD12" s="82">
        <f t="shared" si="1"/>
        <v>0</v>
      </c>
      <c r="BE12" s="82">
        <f t="shared" si="2"/>
        <v>0</v>
      </c>
      <c r="BF12" s="17"/>
    </row>
    <row r="13" spans="1:58" ht="45" customHeight="1" x14ac:dyDescent="0.45">
      <c r="A13" s="13">
        <v>85</v>
      </c>
      <c r="B13" s="29" t="s">
        <v>251</v>
      </c>
      <c r="C13" s="13" t="s">
        <v>38</v>
      </c>
      <c r="D13" s="13" t="s">
        <v>70</v>
      </c>
      <c r="E13" s="13" t="s">
        <v>39</v>
      </c>
      <c r="F13" s="13" t="s">
        <v>248</v>
      </c>
      <c r="G13" s="14" t="s">
        <v>114</v>
      </c>
      <c r="H13" s="20" t="s">
        <v>40</v>
      </c>
      <c r="I13" s="20"/>
      <c r="J13" s="20" t="s">
        <v>40</v>
      </c>
      <c r="K13" s="20" t="s">
        <v>40</v>
      </c>
      <c r="L13" s="20" t="s">
        <v>40</v>
      </c>
      <c r="M13" s="20"/>
      <c r="N13" s="20" t="s">
        <v>40</v>
      </c>
      <c r="O13" s="20"/>
      <c r="P13" s="20"/>
      <c r="Q13" s="20"/>
      <c r="R13" s="20"/>
      <c r="S13" s="20"/>
      <c r="T13" s="20" t="s">
        <v>40</v>
      </c>
      <c r="U13" s="20" t="s">
        <v>40</v>
      </c>
      <c r="V13" s="20"/>
      <c r="W13" s="20"/>
      <c r="X13" s="20"/>
      <c r="Y13" s="20"/>
      <c r="Z13" s="20" t="s">
        <v>40</v>
      </c>
      <c r="AA13" s="20" t="s">
        <v>40</v>
      </c>
      <c r="AB13" s="20" t="s">
        <v>40</v>
      </c>
      <c r="AC13" s="20" t="s">
        <v>40</v>
      </c>
      <c r="AD13" s="20" t="s">
        <v>40</v>
      </c>
      <c r="AE13" s="20"/>
      <c r="AF13" s="20" t="s">
        <v>40</v>
      </c>
      <c r="AG13" s="20"/>
      <c r="AH13" s="20"/>
      <c r="AI13" s="20"/>
      <c r="AJ13" s="20" t="s">
        <v>40</v>
      </c>
      <c r="AK13" s="20"/>
      <c r="AL13" s="20"/>
      <c r="AM13" s="20"/>
      <c r="AN13" s="20" t="s">
        <v>40</v>
      </c>
      <c r="AO13" s="20"/>
      <c r="AP13" s="20"/>
      <c r="AQ13" s="20" t="s">
        <v>40</v>
      </c>
      <c r="AR13" s="20" t="s">
        <v>40</v>
      </c>
      <c r="AS13" s="20" t="s">
        <v>40</v>
      </c>
      <c r="AT13" s="20"/>
      <c r="AU13" s="20" t="s">
        <v>40</v>
      </c>
      <c r="AV13" s="20"/>
      <c r="AW13" s="20" t="s">
        <v>40</v>
      </c>
      <c r="AX13" s="20"/>
      <c r="AY13" s="20"/>
      <c r="AZ13" s="54">
        <v>20</v>
      </c>
      <c r="BA13" s="82"/>
      <c r="BB13" s="83"/>
      <c r="BC13" s="82">
        <f t="shared" si="3"/>
        <v>0</v>
      </c>
      <c r="BD13" s="82">
        <f t="shared" si="1"/>
        <v>0</v>
      </c>
      <c r="BE13" s="82">
        <f t="shared" si="2"/>
        <v>0</v>
      </c>
      <c r="BF13" s="17"/>
    </row>
    <row r="14" spans="1:58" ht="45" customHeight="1" x14ac:dyDescent="0.45">
      <c r="A14" s="13">
        <v>86</v>
      </c>
      <c r="B14" s="29" t="s">
        <v>250</v>
      </c>
      <c r="C14" s="13" t="s">
        <v>38</v>
      </c>
      <c r="D14" s="13" t="s">
        <v>70</v>
      </c>
      <c r="E14" s="13" t="s">
        <v>39</v>
      </c>
      <c r="F14" s="13" t="s">
        <v>116</v>
      </c>
      <c r="G14" s="14" t="s">
        <v>114</v>
      </c>
      <c r="H14" s="20"/>
      <c r="I14" s="20"/>
      <c r="J14" s="20"/>
      <c r="K14" s="20"/>
      <c r="L14" s="20" t="s">
        <v>40</v>
      </c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 t="s">
        <v>40</v>
      </c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54">
        <v>20</v>
      </c>
      <c r="BA14" s="82"/>
      <c r="BB14" s="83"/>
      <c r="BC14" s="82">
        <f t="shared" si="3"/>
        <v>0</v>
      </c>
      <c r="BD14" s="82">
        <f t="shared" si="1"/>
        <v>0</v>
      </c>
      <c r="BE14" s="82">
        <f t="shared" si="2"/>
        <v>0</v>
      </c>
      <c r="BF14" s="17"/>
    </row>
    <row r="15" spans="1:58" ht="45" customHeight="1" x14ac:dyDescent="0.45">
      <c r="A15" s="13">
        <v>87</v>
      </c>
      <c r="B15" s="29" t="s">
        <v>249</v>
      </c>
      <c r="C15" s="13" t="s">
        <v>38</v>
      </c>
      <c r="D15" s="13" t="s">
        <v>70</v>
      </c>
      <c r="E15" s="13" t="s">
        <v>39</v>
      </c>
      <c r="F15" s="13" t="s">
        <v>115</v>
      </c>
      <c r="G15" s="14" t="s">
        <v>114</v>
      </c>
      <c r="H15" s="20"/>
      <c r="I15" s="20"/>
      <c r="J15" s="20"/>
      <c r="K15" s="20"/>
      <c r="L15" s="20" t="s">
        <v>40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 t="s">
        <v>40</v>
      </c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54">
        <v>20</v>
      </c>
      <c r="BA15" s="82"/>
      <c r="BB15" s="83"/>
      <c r="BC15" s="82">
        <f t="shared" si="3"/>
        <v>0</v>
      </c>
      <c r="BD15" s="82">
        <f t="shared" si="1"/>
        <v>0</v>
      </c>
      <c r="BE15" s="82">
        <f t="shared" si="2"/>
        <v>0</v>
      </c>
      <c r="BF15" s="17"/>
    </row>
    <row r="16" spans="1:58" ht="45" customHeight="1" x14ac:dyDescent="0.45">
      <c r="A16" s="13">
        <v>88</v>
      </c>
      <c r="B16" s="29" t="s">
        <v>255</v>
      </c>
      <c r="C16" s="13" t="s">
        <v>38</v>
      </c>
      <c r="D16" s="13" t="s">
        <v>68</v>
      </c>
      <c r="E16" s="13" t="s">
        <v>39</v>
      </c>
      <c r="F16" s="13" t="s">
        <v>241</v>
      </c>
      <c r="G16" s="14" t="s">
        <v>69</v>
      </c>
      <c r="H16" s="20" t="s">
        <v>40</v>
      </c>
      <c r="I16" s="20"/>
      <c r="J16" s="20" t="s">
        <v>40</v>
      </c>
      <c r="K16" s="20" t="s">
        <v>40</v>
      </c>
      <c r="L16" s="20" t="s">
        <v>40</v>
      </c>
      <c r="M16" s="20"/>
      <c r="N16" s="20" t="s">
        <v>40</v>
      </c>
      <c r="O16" s="20"/>
      <c r="P16" s="20"/>
      <c r="Q16" s="20"/>
      <c r="R16" s="20"/>
      <c r="S16" s="20"/>
      <c r="T16" s="20" t="s">
        <v>40</v>
      </c>
      <c r="U16" s="20" t="s">
        <v>40</v>
      </c>
      <c r="V16" s="20"/>
      <c r="W16" s="20"/>
      <c r="X16" s="20"/>
      <c r="Y16" s="20"/>
      <c r="Z16" s="20" t="s">
        <v>40</v>
      </c>
      <c r="AA16" s="20" t="s">
        <v>40</v>
      </c>
      <c r="AB16" s="20" t="s">
        <v>40</v>
      </c>
      <c r="AC16" s="20" t="s">
        <v>40</v>
      </c>
      <c r="AD16" s="20" t="s">
        <v>40</v>
      </c>
      <c r="AE16" s="20"/>
      <c r="AF16" s="20"/>
      <c r="AG16" s="20"/>
      <c r="AH16" s="20"/>
      <c r="AI16" s="20"/>
      <c r="AJ16" s="20" t="s">
        <v>40</v>
      </c>
      <c r="AK16" s="20"/>
      <c r="AL16" s="20"/>
      <c r="AM16" s="20"/>
      <c r="AN16" s="20"/>
      <c r="AO16" s="20"/>
      <c r="AP16" s="20"/>
      <c r="AQ16" s="20" t="s">
        <v>40</v>
      </c>
      <c r="AR16" s="20" t="s">
        <v>40</v>
      </c>
      <c r="AS16" s="20" t="s">
        <v>40</v>
      </c>
      <c r="AT16" s="20"/>
      <c r="AU16" s="20" t="s">
        <v>40</v>
      </c>
      <c r="AV16" s="20"/>
      <c r="AW16" s="20" t="s">
        <v>40</v>
      </c>
      <c r="AX16" s="20"/>
      <c r="AY16" s="20"/>
      <c r="AZ16" s="54">
        <v>20</v>
      </c>
      <c r="BA16" s="82"/>
      <c r="BB16" s="83"/>
      <c r="BC16" s="82">
        <f t="shared" si="3"/>
        <v>0</v>
      </c>
      <c r="BD16" s="82">
        <f t="shared" si="1"/>
        <v>0</v>
      </c>
      <c r="BE16" s="82">
        <f t="shared" si="2"/>
        <v>0</v>
      </c>
      <c r="BF16" s="17"/>
    </row>
    <row r="17" spans="1:58" ht="45" customHeight="1" x14ac:dyDescent="0.45">
      <c r="A17" s="13">
        <v>89</v>
      </c>
      <c r="B17" s="29" t="s">
        <v>256</v>
      </c>
      <c r="C17" s="13" t="s">
        <v>38</v>
      </c>
      <c r="D17" s="13" t="s">
        <v>68</v>
      </c>
      <c r="E17" s="13" t="s">
        <v>39</v>
      </c>
      <c r="F17" s="13" t="s">
        <v>242</v>
      </c>
      <c r="G17" s="14" t="s">
        <v>69</v>
      </c>
      <c r="H17" s="20" t="s">
        <v>40</v>
      </c>
      <c r="I17" s="20"/>
      <c r="J17" s="20" t="s">
        <v>40</v>
      </c>
      <c r="K17" s="20" t="s">
        <v>40</v>
      </c>
      <c r="L17" s="20" t="s">
        <v>40</v>
      </c>
      <c r="M17" s="20"/>
      <c r="N17" s="20" t="s">
        <v>40</v>
      </c>
      <c r="O17" s="20"/>
      <c r="P17" s="20"/>
      <c r="Q17" s="20"/>
      <c r="R17" s="20"/>
      <c r="S17" s="20"/>
      <c r="T17" s="20" t="s">
        <v>40</v>
      </c>
      <c r="U17" s="20" t="s">
        <v>40</v>
      </c>
      <c r="V17" s="20"/>
      <c r="W17" s="20"/>
      <c r="X17" s="20"/>
      <c r="Y17" s="20"/>
      <c r="Z17" s="20" t="s">
        <v>40</v>
      </c>
      <c r="AA17" s="20" t="s">
        <v>40</v>
      </c>
      <c r="AB17" s="20" t="s">
        <v>40</v>
      </c>
      <c r="AC17" s="20" t="s">
        <v>40</v>
      </c>
      <c r="AD17" s="20" t="s">
        <v>40</v>
      </c>
      <c r="AE17" s="20"/>
      <c r="AF17" s="20"/>
      <c r="AG17" s="20"/>
      <c r="AH17" s="20"/>
      <c r="AI17" s="20"/>
      <c r="AJ17" s="20" t="s">
        <v>40</v>
      </c>
      <c r="AK17" s="20"/>
      <c r="AL17" s="20"/>
      <c r="AM17" s="20"/>
      <c r="AN17" s="20"/>
      <c r="AO17" s="20"/>
      <c r="AP17" s="20"/>
      <c r="AQ17" s="20" t="s">
        <v>40</v>
      </c>
      <c r="AR17" s="20" t="s">
        <v>40</v>
      </c>
      <c r="AS17" s="20" t="s">
        <v>40</v>
      </c>
      <c r="AT17" s="20"/>
      <c r="AU17" s="20" t="s">
        <v>40</v>
      </c>
      <c r="AV17" s="20"/>
      <c r="AW17" s="20" t="s">
        <v>40</v>
      </c>
      <c r="AX17" s="20"/>
      <c r="AY17" s="20"/>
      <c r="AZ17" s="54">
        <v>20</v>
      </c>
      <c r="BA17" s="82"/>
      <c r="BB17" s="83"/>
      <c r="BC17" s="82">
        <f t="shared" si="3"/>
        <v>0</v>
      </c>
      <c r="BD17" s="82">
        <f t="shared" si="1"/>
        <v>0</v>
      </c>
      <c r="BE17" s="82">
        <f t="shared" si="2"/>
        <v>0</v>
      </c>
      <c r="BF17" s="17"/>
    </row>
    <row r="18" spans="1:58" ht="45" customHeight="1" x14ac:dyDescent="0.45">
      <c r="A18" s="13">
        <v>90</v>
      </c>
      <c r="B18" s="29" t="s">
        <v>104</v>
      </c>
      <c r="C18" s="13" t="s">
        <v>38</v>
      </c>
      <c r="D18" s="32" t="s">
        <v>168</v>
      </c>
      <c r="E18" s="13" t="s">
        <v>39</v>
      </c>
      <c r="F18" s="13" t="s">
        <v>106</v>
      </c>
      <c r="G18" s="32" t="s">
        <v>168</v>
      </c>
      <c r="H18" s="20"/>
      <c r="I18" s="20" t="s">
        <v>40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54">
        <v>20</v>
      </c>
      <c r="BA18" s="82"/>
      <c r="BB18" s="83"/>
      <c r="BC18" s="82">
        <f t="shared" si="3"/>
        <v>0</v>
      </c>
      <c r="BD18" s="82">
        <f t="shared" si="1"/>
        <v>0</v>
      </c>
      <c r="BE18" s="82">
        <f t="shared" si="2"/>
        <v>0</v>
      </c>
      <c r="BF18" s="17"/>
    </row>
    <row r="19" spans="1:58" ht="45" customHeight="1" x14ac:dyDescent="0.45">
      <c r="A19" s="13">
        <v>91</v>
      </c>
      <c r="B19" s="29" t="s">
        <v>105</v>
      </c>
      <c r="C19" s="13" t="s">
        <v>38</v>
      </c>
      <c r="D19" s="32" t="s">
        <v>168</v>
      </c>
      <c r="E19" s="13" t="s">
        <v>39</v>
      </c>
      <c r="F19" s="13" t="s">
        <v>106</v>
      </c>
      <c r="G19" s="32" t="s">
        <v>168</v>
      </c>
      <c r="H19" s="20"/>
      <c r="I19" s="20" t="s">
        <v>40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54">
        <v>20</v>
      </c>
      <c r="BA19" s="82"/>
      <c r="BB19" s="83"/>
      <c r="BC19" s="82">
        <f t="shared" si="3"/>
        <v>0</v>
      </c>
      <c r="BD19" s="82">
        <f t="shared" si="1"/>
        <v>0</v>
      </c>
      <c r="BE19" s="82">
        <f t="shared" si="2"/>
        <v>0</v>
      </c>
      <c r="BF19" s="17"/>
    </row>
    <row r="20" spans="1:58" ht="45" customHeight="1" x14ac:dyDescent="0.45">
      <c r="A20" s="13">
        <v>92</v>
      </c>
      <c r="B20" s="29" t="s">
        <v>320</v>
      </c>
      <c r="C20" s="14" t="s">
        <v>244</v>
      </c>
      <c r="D20" s="13" t="s">
        <v>68</v>
      </c>
      <c r="E20" s="13" t="s">
        <v>39</v>
      </c>
      <c r="F20" s="13" t="s">
        <v>253</v>
      </c>
      <c r="G20" s="14" t="s">
        <v>69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 t="s">
        <v>40</v>
      </c>
      <c r="AC20" s="20" t="s">
        <v>40</v>
      </c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54">
        <v>1</v>
      </c>
      <c r="BA20" s="82"/>
      <c r="BB20" s="83"/>
      <c r="BC20" s="82">
        <f t="shared" si="3"/>
        <v>0</v>
      </c>
      <c r="BD20" s="82">
        <f t="shared" si="1"/>
        <v>0</v>
      </c>
      <c r="BE20" s="82">
        <f t="shared" si="2"/>
        <v>0</v>
      </c>
      <c r="BF20" s="17"/>
    </row>
    <row r="21" spans="1:58" ht="45" customHeight="1" x14ac:dyDescent="0.45">
      <c r="A21" s="13">
        <v>93</v>
      </c>
      <c r="B21" s="29" t="s">
        <v>258</v>
      </c>
      <c r="C21" s="13" t="s">
        <v>38</v>
      </c>
      <c r="D21" s="13" t="s">
        <v>86</v>
      </c>
      <c r="E21" s="13" t="s">
        <v>39</v>
      </c>
      <c r="F21" s="13" t="s">
        <v>254</v>
      </c>
      <c r="G21" s="14" t="s">
        <v>81</v>
      </c>
      <c r="H21" s="20"/>
      <c r="I21" s="20"/>
      <c r="J21" s="20"/>
      <c r="K21" s="20"/>
      <c r="L21" s="20"/>
      <c r="M21" s="20"/>
      <c r="N21" s="20" t="s">
        <v>40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 t="s">
        <v>40</v>
      </c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 t="s">
        <v>40</v>
      </c>
      <c r="AX21" s="20"/>
      <c r="AY21" s="20"/>
      <c r="AZ21" s="54">
        <v>5</v>
      </c>
      <c r="BA21" s="82"/>
      <c r="BB21" s="83"/>
      <c r="BC21" s="82">
        <f t="shared" si="3"/>
        <v>0</v>
      </c>
      <c r="BD21" s="82">
        <f t="shared" si="1"/>
        <v>0</v>
      </c>
      <c r="BE21" s="82">
        <f t="shared" si="2"/>
        <v>0</v>
      </c>
      <c r="BF21" s="17"/>
    </row>
    <row r="22" spans="1:58" ht="45" customHeight="1" x14ac:dyDescent="0.45">
      <c r="A22" s="13">
        <v>94</v>
      </c>
      <c r="B22" s="29" t="s">
        <v>85</v>
      </c>
      <c r="C22" s="13" t="s">
        <v>38</v>
      </c>
      <c r="D22" s="13" t="s">
        <v>68</v>
      </c>
      <c r="E22" s="13" t="s">
        <v>39</v>
      </c>
      <c r="F22" s="13" t="s">
        <v>146</v>
      </c>
      <c r="G22" s="14" t="s">
        <v>69</v>
      </c>
      <c r="H22" s="20"/>
      <c r="I22" s="20"/>
      <c r="J22" s="20" t="s">
        <v>40</v>
      </c>
      <c r="K22" s="20"/>
      <c r="L22" s="20"/>
      <c r="M22" s="20"/>
      <c r="N22" s="20" t="s">
        <v>40</v>
      </c>
      <c r="O22" s="20"/>
      <c r="P22" s="20"/>
      <c r="Q22" s="20"/>
      <c r="R22" s="20"/>
      <c r="S22" s="20"/>
      <c r="T22" s="20" t="s">
        <v>40</v>
      </c>
      <c r="U22" s="20" t="s">
        <v>40</v>
      </c>
      <c r="V22" s="20"/>
      <c r="W22" s="20"/>
      <c r="X22" s="20"/>
      <c r="Y22" s="20"/>
      <c r="Z22" s="20" t="s">
        <v>40</v>
      </c>
      <c r="AA22" s="20" t="s">
        <v>40</v>
      </c>
      <c r="AB22" s="20" t="s">
        <v>40</v>
      </c>
      <c r="AC22" s="20" t="s">
        <v>40</v>
      </c>
      <c r="AD22" s="20" t="s">
        <v>40</v>
      </c>
      <c r="AE22" s="20"/>
      <c r="AF22" s="20"/>
      <c r="AG22" s="20"/>
      <c r="AH22" s="20"/>
      <c r="AI22" s="20"/>
      <c r="AJ22" s="20" t="s">
        <v>40</v>
      </c>
      <c r="AK22" s="20"/>
      <c r="AL22" s="20"/>
      <c r="AM22" s="20"/>
      <c r="AN22" s="20"/>
      <c r="AO22" s="20"/>
      <c r="AP22" s="20"/>
      <c r="AQ22" s="20" t="s">
        <v>40</v>
      </c>
      <c r="AR22" s="20" t="s">
        <v>40</v>
      </c>
      <c r="AS22" s="20" t="s">
        <v>40</v>
      </c>
      <c r="AT22" s="20"/>
      <c r="AU22" s="20"/>
      <c r="AV22" s="20"/>
      <c r="AW22" s="20" t="s">
        <v>40</v>
      </c>
      <c r="AX22" s="20"/>
      <c r="AY22" s="20"/>
      <c r="AZ22" s="54">
        <v>1</v>
      </c>
      <c r="BA22" s="82"/>
      <c r="BB22" s="83"/>
      <c r="BC22" s="82">
        <f t="shared" si="3"/>
        <v>0</v>
      </c>
      <c r="BD22" s="82">
        <f t="shared" si="1"/>
        <v>0</v>
      </c>
      <c r="BE22" s="82">
        <f t="shared" si="2"/>
        <v>0</v>
      </c>
      <c r="BF22" s="17"/>
    </row>
    <row r="23" spans="1:58" ht="45" customHeight="1" x14ac:dyDescent="0.45">
      <c r="A23" s="13">
        <v>95</v>
      </c>
      <c r="B23" s="29" t="s">
        <v>117</v>
      </c>
      <c r="C23" s="13" t="s">
        <v>38</v>
      </c>
      <c r="D23" s="13" t="s">
        <v>68</v>
      </c>
      <c r="E23" s="13" t="s">
        <v>118</v>
      </c>
      <c r="F23" s="13" t="s">
        <v>259</v>
      </c>
      <c r="G23" s="14" t="s">
        <v>69</v>
      </c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 t="s">
        <v>40</v>
      </c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54">
        <v>1</v>
      </c>
      <c r="BA23" s="82"/>
      <c r="BB23" s="83"/>
      <c r="BC23" s="82">
        <f t="shared" si="3"/>
        <v>0</v>
      </c>
      <c r="BD23" s="82">
        <f t="shared" si="1"/>
        <v>0</v>
      </c>
      <c r="BE23" s="82">
        <f t="shared" si="2"/>
        <v>0</v>
      </c>
      <c r="BF23" s="17"/>
    </row>
    <row r="24" spans="1:58" ht="45" customHeight="1" x14ac:dyDescent="0.45">
      <c r="A24" s="13">
        <v>96</v>
      </c>
      <c r="B24" s="29" t="s">
        <v>321</v>
      </c>
      <c r="C24" s="13" t="s">
        <v>38</v>
      </c>
      <c r="D24" s="13" t="s">
        <v>71</v>
      </c>
      <c r="E24" s="13" t="s">
        <v>39</v>
      </c>
      <c r="F24" s="13" t="s">
        <v>260</v>
      </c>
      <c r="G24" s="14" t="s">
        <v>72</v>
      </c>
      <c r="H24" s="20" t="s">
        <v>40</v>
      </c>
      <c r="I24" s="20"/>
      <c r="J24" s="20" t="s">
        <v>40</v>
      </c>
      <c r="K24" s="20"/>
      <c r="L24" s="20"/>
      <c r="M24" s="20"/>
      <c r="N24" s="20" t="s">
        <v>40</v>
      </c>
      <c r="O24" s="20"/>
      <c r="P24" s="20"/>
      <c r="Q24" s="20"/>
      <c r="R24" s="20"/>
      <c r="S24" s="20"/>
      <c r="T24" s="20"/>
      <c r="U24" s="20" t="s">
        <v>40</v>
      </c>
      <c r="V24" s="20"/>
      <c r="W24" s="20"/>
      <c r="X24" s="20"/>
      <c r="Y24" s="20"/>
      <c r="Z24" s="20"/>
      <c r="AA24" s="20"/>
      <c r="AB24" s="20" t="s">
        <v>40</v>
      </c>
      <c r="AC24" s="20" t="s">
        <v>40</v>
      </c>
      <c r="AD24" s="20" t="s">
        <v>40</v>
      </c>
      <c r="AE24" s="20"/>
      <c r="AF24" s="20" t="s">
        <v>40</v>
      </c>
      <c r="AG24" s="20"/>
      <c r="AH24" s="20"/>
      <c r="AI24" s="20"/>
      <c r="AJ24" s="20" t="s">
        <v>40</v>
      </c>
      <c r="AK24" s="20"/>
      <c r="AL24" s="20"/>
      <c r="AM24" s="20"/>
      <c r="AN24" s="20" t="s">
        <v>40</v>
      </c>
      <c r="AO24" s="20"/>
      <c r="AP24" s="20"/>
      <c r="AQ24" s="20"/>
      <c r="AR24" s="20"/>
      <c r="AS24" s="20"/>
      <c r="AT24" s="20"/>
      <c r="AU24" s="20"/>
      <c r="AV24" s="20"/>
      <c r="AW24" s="20" t="s">
        <v>40</v>
      </c>
      <c r="AX24" s="20"/>
      <c r="AY24" s="20"/>
      <c r="AZ24" s="54">
        <v>1</v>
      </c>
      <c r="BA24" s="82"/>
      <c r="BB24" s="83"/>
      <c r="BC24" s="82">
        <f t="shared" si="3"/>
        <v>0</v>
      </c>
      <c r="BD24" s="82">
        <f t="shared" si="1"/>
        <v>0</v>
      </c>
      <c r="BE24" s="82">
        <f t="shared" si="2"/>
        <v>0</v>
      </c>
      <c r="BF24" s="17"/>
    </row>
    <row r="25" spans="1:58" ht="45" customHeight="1" x14ac:dyDescent="0.45">
      <c r="A25" s="13">
        <v>97</v>
      </c>
      <c r="B25" s="29" t="s">
        <v>262</v>
      </c>
      <c r="C25" s="13" t="s">
        <v>38</v>
      </c>
      <c r="D25" s="14" t="s">
        <v>80</v>
      </c>
      <c r="E25" s="13" t="s">
        <v>79</v>
      </c>
      <c r="F25" s="13" t="s">
        <v>257</v>
      </c>
      <c r="G25" s="14" t="s">
        <v>261</v>
      </c>
      <c r="H25" s="20"/>
      <c r="I25" s="20"/>
      <c r="J25" s="20"/>
      <c r="K25" s="20"/>
      <c r="L25" s="20"/>
      <c r="M25" s="20"/>
      <c r="N25" s="20" t="s">
        <v>40</v>
      </c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 t="s">
        <v>40</v>
      </c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 t="s">
        <v>40</v>
      </c>
      <c r="AX25" s="20"/>
      <c r="AY25" s="20"/>
      <c r="AZ25" s="54">
        <v>1</v>
      </c>
      <c r="BA25" s="82"/>
      <c r="BB25" s="83"/>
      <c r="BC25" s="82">
        <f t="shared" si="3"/>
        <v>0</v>
      </c>
      <c r="BD25" s="82">
        <f t="shared" si="1"/>
        <v>0</v>
      </c>
      <c r="BE25" s="82">
        <f t="shared" si="2"/>
        <v>0</v>
      </c>
      <c r="BF25" s="17"/>
    </row>
    <row r="26" spans="1:58" ht="45" customHeight="1" x14ac:dyDescent="0.45">
      <c r="A26" s="13">
        <v>98</v>
      </c>
      <c r="B26" s="10" t="s">
        <v>73</v>
      </c>
      <c r="C26" s="13" t="s">
        <v>38</v>
      </c>
      <c r="D26" s="32" t="s">
        <v>168</v>
      </c>
      <c r="E26" s="13" t="s">
        <v>407</v>
      </c>
      <c r="F26" s="13" t="s">
        <v>146</v>
      </c>
      <c r="G26" s="32" t="s">
        <v>168</v>
      </c>
      <c r="H26" s="20" t="s">
        <v>40</v>
      </c>
      <c r="I26" s="20" t="s">
        <v>40</v>
      </c>
      <c r="J26" s="20" t="s">
        <v>40</v>
      </c>
      <c r="K26" s="20" t="s">
        <v>40</v>
      </c>
      <c r="L26" s="20" t="s">
        <v>40</v>
      </c>
      <c r="M26" s="20"/>
      <c r="N26" s="20" t="s">
        <v>40</v>
      </c>
      <c r="O26" s="20"/>
      <c r="P26" s="20"/>
      <c r="Q26" s="20"/>
      <c r="R26" s="20"/>
      <c r="S26" s="20"/>
      <c r="T26" s="20" t="s">
        <v>40</v>
      </c>
      <c r="U26" s="20"/>
      <c r="V26" s="20"/>
      <c r="W26" s="20"/>
      <c r="X26" s="20"/>
      <c r="Y26" s="20"/>
      <c r="Z26" s="20" t="s">
        <v>40</v>
      </c>
      <c r="AA26" s="20" t="s">
        <v>40</v>
      </c>
      <c r="AB26" s="20" t="s">
        <v>40</v>
      </c>
      <c r="AC26" s="20" t="s">
        <v>40</v>
      </c>
      <c r="AD26" s="20" t="s">
        <v>40</v>
      </c>
      <c r="AE26" s="20"/>
      <c r="AF26" s="20" t="s">
        <v>40</v>
      </c>
      <c r="AG26" s="20"/>
      <c r="AH26" s="20"/>
      <c r="AI26" s="20"/>
      <c r="AJ26" s="20" t="s">
        <v>40</v>
      </c>
      <c r="AK26" s="20"/>
      <c r="AL26" s="20"/>
      <c r="AM26" s="20"/>
      <c r="AN26" s="20" t="s">
        <v>40</v>
      </c>
      <c r="AO26" s="20"/>
      <c r="AP26" s="20"/>
      <c r="AQ26" s="20"/>
      <c r="AR26" s="20"/>
      <c r="AS26" s="20"/>
      <c r="AT26" s="20"/>
      <c r="AU26" s="20" t="s">
        <v>40</v>
      </c>
      <c r="AV26" s="20"/>
      <c r="AW26" s="20" t="s">
        <v>40</v>
      </c>
      <c r="AX26" s="20"/>
      <c r="AY26" s="20"/>
      <c r="AZ26" s="54">
        <v>800</v>
      </c>
      <c r="BA26" s="82"/>
      <c r="BB26" s="83"/>
      <c r="BC26" s="82">
        <f t="shared" si="3"/>
        <v>0</v>
      </c>
      <c r="BD26" s="82">
        <f t="shared" si="1"/>
        <v>0</v>
      </c>
      <c r="BE26" s="82">
        <f t="shared" si="2"/>
        <v>0</v>
      </c>
      <c r="BF26" s="17"/>
    </row>
    <row r="27" spans="1:58" ht="45" customHeight="1" x14ac:dyDescent="0.45">
      <c r="A27" s="13">
        <v>99</v>
      </c>
      <c r="B27" s="11" t="s">
        <v>74</v>
      </c>
      <c r="C27" s="13" t="s">
        <v>38</v>
      </c>
      <c r="D27" s="32" t="s">
        <v>168</v>
      </c>
      <c r="E27" s="13" t="s">
        <v>407</v>
      </c>
      <c r="F27" s="13" t="s">
        <v>146</v>
      </c>
      <c r="G27" s="32" t="s">
        <v>168</v>
      </c>
      <c r="H27" s="20" t="s">
        <v>40</v>
      </c>
      <c r="I27" s="20" t="s">
        <v>101</v>
      </c>
      <c r="J27" s="20" t="s">
        <v>40</v>
      </c>
      <c r="K27" s="20" t="s">
        <v>40</v>
      </c>
      <c r="L27" s="20" t="s">
        <v>40</v>
      </c>
      <c r="M27" s="20"/>
      <c r="N27" s="20" t="s">
        <v>40</v>
      </c>
      <c r="O27" s="20"/>
      <c r="P27" s="20"/>
      <c r="Q27" s="20"/>
      <c r="R27" s="20"/>
      <c r="S27" s="20"/>
      <c r="T27" s="20" t="s">
        <v>40</v>
      </c>
      <c r="U27" s="20"/>
      <c r="V27" s="20"/>
      <c r="W27" s="20"/>
      <c r="X27" s="20"/>
      <c r="Y27" s="20"/>
      <c r="Z27" s="20" t="s">
        <v>40</v>
      </c>
      <c r="AA27" s="20" t="s">
        <v>40</v>
      </c>
      <c r="AB27" s="20" t="s">
        <v>40</v>
      </c>
      <c r="AC27" s="20" t="s">
        <v>40</v>
      </c>
      <c r="AD27" s="20" t="s">
        <v>40</v>
      </c>
      <c r="AE27" s="20"/>
      <c r="AF27" s="20" t="s">
        <v>40</v>
      </c>
      <c r="AG27" s="20"/>
      <c r="AH27" s="20"/>
      <c r="AI27" s="20"/>
      <c r="AJ27" s="20" t="s">
        <v>40</v>
      </c>
      <c r="AK27" s="20"/>
      <c r="AL27" s="20"/>
      <c r="AM27" s="20"/>
      <c r="AN27" s="20" t="s">
        <v>40</v>
      </c>
      <c r="AO27" s="20"/>
      <c r="AP27" s="20"/>
      <c r="AQ27" s="20"/>
      <c r="AR27" s="20"/>
      <c r="AS27" s="20"/>
      <c r="AT27" s="20"/>
      <c r="AU27" s="20" t="s">
        <v>40</v>
      </c>
      <c r="AV27" s="20"/>
      <c r="AW27" s="20" t="s">
        <v>40</v>
      </c>
      <c r="AX27" s="20"/>
      <c r="AY27" s="20"/>
      <c r="AZ27" s="54">
        <v>400</v>
      </c>
      <c r="BA27" s="82"/>
      <c r="BB27" s="83"/>
      <c r="BC27" s="82">
        <f t="shared" si="3"/>
        <v>0</v>
      </c>
      <c r="BD27" s="82">
        <f t="shared" si="1"/>
        <v>0</v>
      </c>
      <c r="BE27" s="82">
        <f t="shared" si="2"/>
        <v>0</v>
      </c>
      <c r="BF27" s="17"/>
    </row>
    <row r="28" spans="1:58" ht="41.25" customHeight="1" x14ac:dyDescent="0.55000000000000004">
      <c r="BD28" s="128" t="s">
        <v>401</v>
      </c>
      <c r="BE28" s="87">
        <f>SUM(BE3:BE27)</f>
        <v>0</v>
      </c>
    </row>
  </sheetData>
  <autoFilter ref="A2:AY27" xr:uid="{00000000-0009-0000-0000-000001000000}"/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B1:F32"/>
  <sheetViews>
    <sheetView topLeftCell="A5" workbookViewId="0">
      <selection activeCell="F32" sqref="F32"/>
    </sheetView>
  </sheetViews>
  <sheetFormatPr defaultRowHeight="14.25" x14ac:dyDescent="0.45"/>
  <cols>
    <col min="1" max="1" width="8" customWidth="1"/>
    <col min="2" max="2" width="49.3984375" customWidth="1"/>
    <col min="3" max="3" width="20.59765625" customWidth="1"/>
    <col min="4" max="6" width="21.1328125" customWidth="1"/>
  </cols>
  <sheetData>
    <row r="1" spans="2:6" ht="28.5" x14ac:dyDescent="0.45">
      <c r="B1" s="56" t="s">
        <v>359</v>
      </c>
      <c r="C1" s="57" t="s">
        <v>360</v>
      </c>
      <c r="D1" s="56" t="s">
        <v>399</v>
      </c>
      <c r="E1" s="92" t="s">
        <v>400</v>
      </c>
      <c r="F1" s="92" t="s">
        <v>361</v>
      </c>
    </row>
    <row r="2" spans="2:6" x14ac:dyDescent="0.45">
      <c r="B2" s="14" t="s">
        <v>362</v>
      </c>
      <c r="C2" s="34" t="s">
        <v>363</v>
      </c>
      <c r="D2" s="58">
        <v>600</v>
      </c>
      <c r="E2" s="93">
        <v>0</v>
      </c>
      <c r="F2" s="59">
        <f>D2*E2</f>
        <v>0</v>
      </c>
    </row>
    <row r="3" spans="2:6" x14ac:dyDescent="0.45">
      <c r="B3" s="14" t="s">
        <v>55</v>
      </c>
      <c r="C3" s="34" t="s">
        <v>363</v>
      </c>
      <c r="D3" s="58">
        <v>500</v>
      </c>
      <c r="E3" s="93">
        <v>0</v>
      </c>
      <c r="F3" s="59">
        <f t="shared" ref="F3:F16" si="0">D3*E3</f>
        <v>0</v>
      </c>
    </row>
    <row r="4" spans="2:6" x14ac:dyDescent="0.45">
      <c r="B4" s="14" t="s">
        <v>56</v>
      </c>
      <c r="C4" s="34" t="s">
        <v>363</v>
      </c>
      <c r="D4" s="58">
        <v>800</v>
      </c>
      <c r="E4" s="93">
        <v>0</v>
      </c>
      <c r="F4" s="59">
        <f t="shared" si="0"/>
        <v>0</v>
      </c>
    </row>
    <row r="5" spans="2:6" x14ac:dyDescent="0.45">
      <c r="B5" s="14" t="s">
        <v>364</v>
      </c>
      <c r="C5" s="34" t="s">
        <v>363</v>
      </c>
      <c r="D5" s="58">
        <v>80</v>
      </c>
      <c r="E5" s="93">
        <v>0</v>
      </c>
      <c r="F5" s="59">
        <f t="shared" si="0"/>
        <v>0</v>
      </c>
    </row>
    <row r="6" spans="2:6" x14ac:dyDescent="0.45">
      <c r="B6" s="14" t="s">
        <v>365</v>
      </c>
      <c r="C6" s="34" t="s">
        <v>363</v>
      </c>
      <c r="D6" s="58">
        <v>160</v>
      </c>
      <c r="E6" s="93">
        <v>0</v>
      </c>
      <c r="F6" s="59">
        <f t="shared" si="0"/>
        <v>0</v>
      </c>
    </row>
    <row r="7" spans="2:6" x14ac:dyDescent="0.45">
      <c r="B7" s="14" t="s">
        <v>366</v>
      </c>
      <c r="C7" s="34" t="s">
        <v>363</v>
      </c>
      <c r="D7" s="58">
        <v>25</v>
      </c>
      <c r="E7" s="93">
        <v>0</v>
      </c>
      <c r="F7" s="59">
        <f t="shared" si="0"/>
        <v>0</v>
      </c>
    </row>
    <row r="8" spans="2:6" x14ac:dyDescent="0.45">
      <c r="B8" s="14" t="s">
        <v>367</v>
      </c>
      <c r="C8" s="34" t="s">
        <v>363</v>
      </c>
      <c r="D8" s="58">
        <v>1750</v>
      </c>
      <c r="E8" s="93">
        <v>0</v>
      </c>
      <c r="F8" s="59">
        <f t="shared" si="0"/>
        <v>0</v>
      </c>
    </row>
    <row r="9" spans="2:6" x14ac:dyDescent="0.45">
      <c r="B9" s="14" t="s">
        <v>368</v>
      </c>
      <c r="C9" s="34" t="s">
        <v>363</v>
      </c>
      <c r="D9" s="58">
        <v>20</v>
      </c>
      <c r="E9" s="93">
        <v>0</v>
      </c>
      <c r="F9" s="59">
        <f t="shared" si="0"/>
        <v>0</v>
      </c>
    </row>
    <row r="10" spans="2:6" x14ac:dyDescent="0.45">
      <c r="B10" s="14" t="s">
        <v>369</v>
      </c>
      <c r="C10" s="34" t="s">
        <v>363</v>
      </c>
      <c r="D10" s="58">
        <v>25</v>
      </c>
      <c r="E10" s="93">
        <v>0</v>
      </c>
      <c r="F10" s="59">
        <f t="shared" si="0"/>
        <v>0</v>
      </c>
    </row>
    <row r="11" spans="2:6" x14ac:dyDescent="0.45">
      <c r="B11" s="14" t="s">
        <v>370</v>
      </c>
      <c r="C11" s="34" t="s">
        <v>363</v>
      </c>
      <c r="D11" s="58">
        <v>30</v>
      </c>
      <c r="E11" s="93">
        <v>0</v>
      </c>
      <c r="F11" s="59">
        <f t="shared" si="0"/>
        <v>0</v>
      </c>
    </row>
    <row r="12" spans="2:6" x14ac:dyDescent="0.45">
      <c r="B12" s="14" t="s">
        <v>371</v>
      </c>
      <c r="C12" s="34" t="s">
        <v>363</v>
      </c>
      <c r="D12" s="58">
        <v>25</v>
      </c>
      <c r="E12" s="93">
        <v>0</v>
      </c>
      <c r="F12" s="59">
        <f t="shared" si="0"/>
        <v>0</v>
      </c>
    </row>
    <row r="13" spans="2:6" x14ac:dyDescent="0.45">
      <c r="B13" s="14" t="s">
        <v>372</v>
      </c>
      <c r="C13" s="34" t="s">
        <v>363</v>
      </c>
      <c r="D13" s="58">
        <v>10</v>
      </c>
      <c r="E13" s="93">
        <v>0</v>
      </c>
      <c r="F13" s="59">
        <f t="shared" si="0"/>
        <v>0</v>
      </c>
    </row>
    <row r="14" spans="2:6" x14ac:dyDescent="0.45">
      <c r="B14" s="14" t="s">
        <v>373</v>
      </c>
      <c r="C14" s="34" t="s">
        <v>363</v>
      </c>
      <c r="D14" s="58">
        <v>30</v>
      </c>
      <c r="E14" s="93">
        <v>0</v>
      </c>
      <c r="F14" s="59">
        <f t="shared" si="0"/>
        <v>0</v>
      </c>
    </row>
    <row r="15" spans="2:6" x14ac:dyDescent="0.45">
      <c r="B15" s="14" t="s">
        <v>374</v>
      </c>
      <c r="C15" s="34" t="s">
        <v>363</v>
      </c>
      <c r="D15" s="58">
        <v>20</v>
      </c>
      <c r="E15" s="93">
        <v>0</v>
      </c>
      <c r="F15" s="59">
        <f t="shared" si="0"/>
        <v>0</v>
      </c>
    </row>
    <row r="16" spans="2:6" x14ac:dyDescent="0.45">
      <c r="B16" s="14" t="s">
        <v>375</v>
      </c>
      <c r="C16" s="34" t="s">
        <v>363</v>
      </c>
      <c r="D16" s="58">
        <v>52</v>
      </c>
      <c r="E16" s="93">
        <v>0</v>
      </c>
      <c r="F16" s="59">
        <f t="shared" si="0"/>
        <v>0</v>
      </c>
    </row>
    <row r="17" spans="2:6" x14ac:dyDescent="0.45">
      <c r="B17" s="98" t="s">
        <v>376</v>
      </c>
      <c r="C17" s="98"/>
      <c r="D17" s="98"/>
      <c r="E17" s="98"/>
      <c r="F17" s="94">
        <f>SUM(F2:F16)</f>
        <v>0</v>
      </c>
    </row>
    <row r="19" spans="2:6" ht="28.5" x14ac:dyDescent="0.45">
      <c r="B19" s="60" t="s">
        <v>377</v>
      </c>
      <c r="C19" s="57" t="s">
        <v>360</v>
      </c>
      <c r="D19" s="56" t="s">
        <v>418</v>
      </c>
      <c r="E19" s="57" t="s">
        <v>378</v>
      </c>
      <c r="F19" s="57" t="s">
        <v>361</v>
      </c>
    </row>
    <row r="20" spans="2:6" x14ac:dyDescent="0.45">
      <c r="B20" s="61" t="s">
        <v>379</v>
      </c>
      <c r="C20" s="61" t="s">
        <v>363</v>
      </c>
      <c r="D20" s="62">
        <v>20</v>
      </c>
      <c r="E20" s="95">
        <v>0</v>
      </c>
      <c r="F20" s="63">
        <f>D20*E20</f>
        <v>0</v>
      </c>
    </row>
    <row r="21" spans="2:6" x14ac:dyDescent="0.45">
      <c r="B21" s="64" t="s">
        <v>380</v>
      </c>
      <c r="C21" s="61" t="s">
        <v>363</v>
      </c>
      <c r="D21" s="62">
        <v>20</v>
      </c>
      <c r="E21" s="95">
        <v>0</v>
      </c>
      <c r="F21" s="63">
        <f t="shared" ref="F21:F23" si="1">D21*E21</f>
        <v>0</v>
      </c>
    </row>
    <row r="22" spans="2:6" x14ac:dyDescent="0.45">
      <c r="B22" s="61" t="s">
        <v>381</v>
      </c>
      <c r="C22" s="61" t="s">
        <v>363</v>
      </c>
      <c r="D22" s="62">
        <v>20</v>
      </c>
      <c r="E22" s="95">
        <v>0</v>
      </c>
      <c r="F22" s="63">
        <f t="shared" si="1"/>
        <v>0</v>
      </c>
    </row>
    <row r="23" spans="2:6" x14ac:dyDescent="0.45">
      <c r="B23" s="61" t="s">
        <v>382</v>
      </c>
      <c r="C23" s="61" t="s">
        <v>383</v>
      </c>
      <c r="D23" s="62">
        <v>20</v>
      </c>
      <c r="E23" s="95">
        <v>0</v>
      </c>
      <c r="F23" s="63">
        <f t="shared" si="1"/>
        <v>0</v>
      </c>
    </row>
    <row r="24" spans="2:6" x14ac:dyDescent="0.45">
      <c r="B24" s="98" t="s">
        <v>384</v>
      </c>
      <c r="C24" s="98"/>
      <c r="D24" s="98"/>
      <c r="E24" s="98"/>
      <c r="F24" s="94">
        <f>SUM(F20:F23)</f>
        <v>0</v>
      </c>
    </row>
    <row r="25" spans="2:6" x14ac:dyDescent="0.45">
      <c r="B25" s="120"/>
      <c r="C25" s="120"/>
      <c r="D25" s="120"/>
      <c r="E25" s="120"/>
      <c r="F25" s="121"/>
    </row>
    <row r="26" spans="2:6" x14ac:dyDescent="0.45">
      <c r="B26" s="123" t="s">
        <v>417</v>
      </c>
      <c r="C26" s="123" t="s">
        <v>360</v>
      </c>
      <c r="D26" s="123" t="s">
        <v>419</v>
      </c>
      <c r="E26" s="123" t="s">
        <v>378</v>
      </c>
      <c r="F26" s="124" t="s">
        <v>361</v>
      </c>
    </row>
    <row r="27" spans="2:6" x14ac:dyDescent="0.45">
      <c r="B27" s="125" t="s">
        <v>421</v>
      </c>
      <c r="C27" s="125" t="s">
        <v>363</v>
      </c>
      <c r="D27" s="126">
        <v>550</v>
      </c>
      <c r="E27" s="95">
        <v>0</v>
      </c>
      <c r="F27" s="63">
        <f>D27*E27</f>
        <v>0</v>
      </c>
    </row>
    <row r="28" spans="2:6" x14ac:dyDescent="0.45">
      <c r="B28" s="125" t="s">
        <v>422</v>
      </c>
      <c r="C28" s="125" t="s">
        <v>363</v>
      </c>
      <c r="D28" s="126">
        <v>550</v>
      </c>
      <c r="E28" s="95">
        <v>0</v>
      </c>
      <c r="F28" s="63">
        <f>D28*E28</f>
        <v>0</v>
      </c>
    </row>
    <row r="29" spans="2:6" x14ac:dyDescent="0.45">
      <c r="E29" s="73" t="s">
        <v>420</v>
      </c>
      <c r="F29" s="122">
        <f>SUM(F27:F28)</f>
        <v>0</v>
      </c>
    </row>
    <row r="30" spans="2:6" x14ac:dyDescent="0.45">
      <c r="E30" s="73"/>
      <c r="F30" s="121"/>
    </row>
    <row r="32" spans="2:6" ht="18" x14ac:dyDescent="0.55000000000000004">
      <c r="E32" s="127" t="s">
        <v>401</v>
      </c>
      <c r="F32" s="94">
        <f>F17 + F24 + F29</f>
        <v>0</v>
      </c>
    </row>
  </sheetData>
  <mergeCells count="2">
    <mergeCell ref="B17:E17"/>
    <mergeCell ref="B24:E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F15"/>
  <sheetViews>
    <sheetView showGridLines="0" workbookViewId="0">
      <selection activeCell="D7" sqref="D7"/>
    </sheetView>
  </sheetViews>
  <sheetFormatPr defaultRowHeight="14.25" x14ac:dyDescent="0.45"/>
  <cols>
    <col min="2" max="2" width="11.1328125" customWidth="1"/>
    <col min="3" max="3" width="84" customWidth="1"/>
    <col min="4" max="4" width="22.3984375" customWidth="1"/>
  </cols>
  <sheetData>
    <row r="2" spans="1:6" ht="21" customHeight="1" x14ac:dyDescent="0.65">
      <c r="A2" s="111" t="s">
        <v>386</v>
      </c>
      <c r="B2" s="111"/>
      <c r="C2" s="111"/>
      <c r="D2" s="66" t="s">
        <v>361</v>
      </c>
    </row>
    <row r="3" spans="1:6" ht="21" customHeight="1" x14ac:dyDescent="0.65">
      <c r="A3" s="112" t="s">
        <v>395</v>
      </c>
      <c r="B3" s="112"/>
      <c r="C3" s="112"/>
      <c r="D3" s="67">
        <f>+Werkkleding!AH77</f>
        <v>0</v>
      </c>
    </row>
    <row r="4" spans="1:6" ht="21" customHeight="1" x14ac:dyDescent="0.65">
      <c r="A4" s="113" t="s">
        <v>392</v>
      </c>
      <c r="B4" s="114"/>
      <c r="C4" s="115"/>
      <c r="D4" s="67">
        <f>+'PBM en schoeisel'!BE28</f>
        <v>0</v>
      </c>
    </row>
    <row r="5" spans="1:6" ht="21" customHeight="1" x14ac:dyDescent="0.65">
      <c r="A5" s="112" t="s">
        <v>423</v>
      </c>
      <c r="B5" s="112"/>
      <c r="C5" s="112"/>
      <c r="D5" s="67">
        <f>+'Wasserij, reparatie en inname'!F17</f>
        <v>0</v>
      </c>
    </row>
    <row r="6" spans="1:6" ht="21" customHeight="1" x14ac:dyDescent="0.65">
      <c r="A6" s="112" t="s">
        <v>377</v>
      </c>
      <c r="B6" s="112"/>
      <c r="C6" s="112"/>
      <c r="D6" s="67">
        <f>+'Wasserij, reparatie en inname'!F24</f>
        <v>0</v>
      </c>
    </row>
    <row r="7" spans="1:6" ht="21" customHeight="1" x14ac:dyDescent="0.65">
      <c r="A7" s="113" t="s">
        <v>417</v>
      </c>
      <c r="B7" s="130"/>
      <c r="C7" s="131"/>
      <c r="D7" s="67">
        <f>+'Wasserij, reparatie en inname'!F29</f>
        <v>0</v>
      </c>
    </row>
    <row r="8" spans="1:6" ht="21" customHeight="1" x14ac:dyDescent="0.65">
      <c r="A8" s="104" t="s">
        <v>403</v>
      </c>
      <c r="B8" s="104"/>
      <c r="C8" s="104"/>
      <c r="D8" s="68">
        <f>SUM(D3:D7)*4</f>
        <v>0</v>
      </c>
    </row>
    <row r="9" spans="1:6" ht="52.15" customHeight="1" x14ac:dyDescent="0.45">
      <c r="F9" s="69"/>
    </row>
    <row r="10" spans="1:6" ht="14.25" customHeight="1" x14ac:dyDescent="0.45">
      <c r="A10" s="105" t="s">
        <v>387</v>
      </c>
      <c r="B10" s="106"/>
      <c r="C10" s="106"/>
      <c r="D10" s="107"/>
    </row>
    <row r="11" spans="1:6" ht="28.15" customHeight="1" x14ac:dyDescent="0.45">
      <c r="A11" s="99" t="s">
        <v>388</v>
      </c>
      <c r="B11" s="99"/>
      <c r="C11" s="108"/>
      <c r="D11" s="109"/>
    </row>
    <row r="12" spans="1:6" ht="61.15" customHeight="1" x14ac:dyDescent="0.45">
      <c r="A12" s="110" t="s">
        <v>404</v>
      </c>
      <c r="B12" s="110"/>
      <c r="C12" s="100"/>
      <c r="D12" s="101"/>
    </row>
    <row r="13" spans="1:6" ht="28.9" customHeight="1" x14ac:dyDescent="0.45">
      <c r="A13" s="99" t="s">
        <v>389</v>
      </c>
      <c r="B13" s="99"/>
      <c r="C13" s="100"/>
      <c r="D13" s="101"/>
    </row>
    <row r="14" spans="1:6" ht="29.25" customHeight="1" x14ac:dyDescent="0.45">
      <c r="A14" s="99" t="s">
        <v>390</v>
      </c>
      <c r="B14" s="99"/>
      <c r="C14" s="102"/>
      <c r="D14" s="103"/>
    </row>
    <row r="15" spans="1:6" ht="57" customHeight="1" x14ac:dyDescent="0.45">
      <c r="A15" s="99" t="s">
        <v>391</v>
      </c>
      <c r="B15" s="99"/>
      <c r="C15" s="100"/>
      <c r="D15" s="101"/>
    </row>
  </sheetData>
  <mergeCells count="18">
    <mergeCell ref="A7:C7"/>
    <mergeCell ref="A2:C2"/>
    <mergeCell ref="A3:C3"/>
    <mergeCell ref="A4:C4"/>
    <mergeCell ref="A5:C5"/>
    <mergeCell ref="A6:C6"/>
    <mergeCell ref="A8:C8"/>
    <mergeCell ref="A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6"/>
  <sheetViews>
    <sheetView showGridLines="0" workbookViewId="0">
      <selection activeCell="F69" sqref="F69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customWidth="1"/>
    <col min="4" max="4" width="56" customWidth="1"/>
    <col min="5" max="5" width="26.265625" customWidth="1"/>
    <col min="6" max="6" width="13.3984375" customWidth="1"/>
  </cols>
  <sheetData>
    <row r="1" spans="1:6" x14ac:dyDescent="0.45">
      <c r="A1" s="23"/>
      <c r="B1" s="23"/>
      <c r="C1" s="4"/>
      <c r="D1" s="4"/>
      <c r="E1" s="4"/>
      <c r="F1" s="43"/>
    </row>
    <row r="2" spans="1:6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44" t="s">
        <v>355</v>
      </c>
    </row>
    <row r="3" spans="1:6" ht="28.5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45"/>
    </row>
    <row r="4" spans="1:6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45"/>
    </row>
    <row r="5" spans="1:6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45"/>
    </row>
    <row r="6" spans="1:6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51" t="s">
        <v>356</v>
      </c>
    </row>
    <row r="7" spans="1:6" ht="28.5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51" t="s">
        <v>356</v>
      </c>
    </row>
    <row r="8" spans="1:6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45"/>
    </row>
    <row r="9" spans="1:6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51" t="s">
        <v>356</v>
      </c>
    </row>
    <row r="10" spans="1:6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45"/>
    </row>
    <row r="11" spans="1:6" ht="28.5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45"/>
    </row>
    <row r="12" spans="1:6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51" t="s">
        <v>356</v>
      </c>
    </row>
    <row r="13" spans="1:6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45"/>
    </row>
    <row r="14" spans="1:6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45"/>
    </row>
    <row r="15" spans="1:6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45"/>
    </row>
    <row r="16" spans="1:6" ht="28.5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51" t="s">
        <v>356</v>
      </c>
    </row>
    <row r="17" spans="1:6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45"/>
    </row>
    <row r="18" spans="1:6" ht="42.75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45"/>
    </row>
    <row r="19" spans="1:6" ht="28.5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45"/>
    </row>
    <row r="20" spans="1:6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51" t="s">
        <v>356</v>
      </c>
    </row>
    <row r="21" spans="1:6" ht="28.5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45"/>
    </row>
    <row r="22" spans="1:6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45"/>
    </row>
    <row r="23" spans="1:6" ht="28.5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45"/>
    </row>
    <row r="24" spans="1:6" ht="28.5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45"/>
    </row>
    <row r="25" spans="1:6" ht="28.5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45"/>
    </row>
    <row r="26" spans="1:6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45"/>
    </row>
    <row r="27" spans="1:6" ht="28.5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45"/>
    </row>
    <row r="28" spans="1:6" ht="28.5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51" t="s">
        <v>356</v>
      </c>
    </row>
    <row r="29" spans="1:6" ht="28.5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45"/>
    </row>
    <row r="30" spans="1:6" ht="28.5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45"/>
    </row>
    <row r="31" spans="1:6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45"/>
    </row>
    <row r="32" spans="1:6" ht="28.5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45"/>
    </row>
    <row r="33" spans="1:6" ht="28.5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45"/>
    </row>
    <row r="34" spans="1:6" ht="42.75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45"/>
    </row>
    <row r="35" spans="1:6" ht="42.75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45"/>
    </row>
    <row r="36" spans="1:6" ht="28.5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45"/>
    </row>
    <row r="37" spans="1:6" ht="28.5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45"/>
    </row>
    <row r="38" spans="1:6" ht="28.5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45"/>
    </row>
    <row r="39" spans="1:6" ht="28.5" x14ac:dyDescent="0.45">
      <c r="A39" s="15">
        <v>37</v>
      </c>
      <c r="B39" s="18" t="s">
        <v>357</v>
      </c>
      <c r="C39" s="22" t="s">
        <v>38</v>
      </c>
      <c r="D39" s="32" t="s">
        <v>168</v>
      </c>
      <c r="E39" s="16" t="s">
        <v>124</v>
      </c>
      <c r="F39" s="45"/>
    </row>
    <row r="40" spans="1:6" ht="28.5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51" t="s">
        <v>356</v>
      </c>
    </row>
    <row r="41" spans="1:6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45"/>
    </row>
    <row r="42" spans="1:6" ht="28.5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45"/>
    </row>
    <row r="43" spans="1:6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45"/>
    </row>
    <row r="44" spans="1:6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45"/>
    </row>
    <row r="45" spans="1:6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45"/>
    </row>
    <row r="46" spans="1:6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45"/>
    </row>
    <row r="47" spans="1:6" ht="28.5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45"/>
    </row>
    <row r="48" spans="1:6" ht="28.5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45"/>
    </row>
    <row r="49" spans="1:6" ht="28.5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45"/>
    </row>
    <row r="50" spans="1:6" ht="42.75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51" t="s">
        <v>356</v>
      </c>
    </row>
    <row r="51" spans="1:6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45"/>
    </row>
    <row r="52" spans="1:6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45"/>
    </row>
    <row r="53" spans="1:6" ht="42.75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45"/>
    </row>
    <row r="54" spans="1:6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45"/>
    </row>
    <row r="55" spans="1:6" ht="42.75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45"/>
    </row>
    <row r="56" spans="1:6" ht="28.5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45"/>
    </row>
    <row r="57" spans="1:6" ht="28.5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45"/>
    </row>
    <row r="58" spans="1:6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45"/>
    </row>
    <row r="59" spans="1:6" ht="42.75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45"/>
    </row>
    <row r="60" spans="1:6" ht="28.5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45"/>
    </row>
    <row r="61" spans="1:6" ht="42.75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45"/>
    </row>
    <row r="62" spans="1:6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45"/>
    </row>
    <row r="63" spans="1:6" ht="28.5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45"/>
    </row>
    <row r="64" spans="1:6" ht="28.5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45"/>
    </row>
    <row r="65" spans="1:6" ht="28.5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45"/>
    </row>
    <row r="66" spans="1:6" ht="28.5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45"/>
    </row>
    <row r="67" spans="1:6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45"/>
    </row>
    <row r="68" spans="1:6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45"/>
    </row>
    <row r="69" spans="1:6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51" t="s">
        <v>356</v>
      </c>
    </row>
    <row r="70" spans="1:6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45"/>
    </row>
    <row r="71" spans="1:6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45"/>
    </row>
    <row r="72" spans="1:6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45"/>
    </row>
    <row r="73" spans="1:6" ht="28.5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45"/>
    </row>
    <row r="74" spans="1:6" ht="42.75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45"/>
    </row>
    <row r="75" spans="1:6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45"/>
    </row>
    <row r="76" spans="1:6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45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77"/>
  <sheetViews>
    <sheetView showGridLines="0" zoomScale="60" zoomScaleNormal="60" workbookViewId="0">
      <selection activeCell="W76" sqref="W76"/>
    </sheetView>
  </sheetViews>
  <sheetFormatPr defaultRowHeight="14.25" x14ac:dyDescent="0.45"/>
  <cols>
    <col min="1" max="1" width="9.265625" customWidth="1"/>
    <col min="2" max="2" width="49.59765625" customWidth="1"/>
    <col min="3" max="3" width="17.3984375" hidden="1" customWidth="1"/>
    <col min="4" max="4" width="56" hidden="1" customWidth="1"/>
    <col min="5" max="5" width="26.265625" hidden="1" customWidth="1"/>
    <col min="6" max="6" width="31.59765625" hidden="1" customWidth="1"/>
    <col min="7" max="7" width="26.1328125" hidden="1" customWidth="1"/>
    <col min="8" max="8" width="55" hidden="1" customWidth="1"/>
    <col min="9" max="9" width="14.1328125" hidden="1" customWidth="1"/>
    <col min="10" max="10" width="15.73046875" hidden="1" customWidth="1"/>
    <col min="11" max="12" width="14.1328125" hidden="1" customWidth="1"/>
    <col min="13" max="13" width="14.1328125" customWidth="1"/>
    <col min="14" max="14" width="15.265625" hidden="1" customWidth="1"/>
    <col min="15" max="15" width="14.1328125" hidden="1" customWidth="1"/>
    <col min="16" max="16" width="15.73046875" hidden="1" customWidth="1"/>
    <col min="17" max="17" width="14.1328125" customWidth="1"/>
    <col min="18" max="22" width="14.1328125" hidden="1" customWidth="1"/>
    <col min="23" max="23" width="14.1328125" customWidth="1"/>
    <col min="24" max="24" width="14.1328125" hidden="1" customWidth="1"/>
    <col min="25" max="26" width="14.1328125" customWidth="1"/>
    <col min="27" max="28" width="14.1328125" hidden="1" customWidth="1"/>
    <col min="29" max="29" width="29.73046875" customWidth="1"/>
  </cols>
  <sheetData>
    <row r="1" spans="1:33" ht="43.5" customHeight="1" x14ac:dyDescent="0.45">
      <c r="A1" s="23"/>
      <c r="B1" s="23"/>
      <c r="C1" s="4"/>
      <c r="D1" s="4"/>
      <c r="E1" s="4"/>
      <c r="F1" s="4"/>
      <c r="G1" s="4"/>
      <c r="H1" s="5"/>
      <c r="I1" s="2"/>
      <c r="J1" s="2"/>
      <c r="K1" s="2"/>
      <c r="L1" s="2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2"/>
      <c r="AB1" s="2"/>
    </row>
    <row r="2" spans="1:33" ht="58.15" customHeight="1" x14ac:dyDescent="0.45">
      <c r="A2" s="6" t="s">
        <v>169</v>
      </c>
      <c r="B2" s="6" t="s">
        <v>95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96</v>
      </c>
      <c r="H2" s="8" t="s">
        <v>4</v>
      </c>
      <c r="I2" s="1" t="s">
        <v>336</v>
      </c>
      <c r="J2" s="1" t="s">
        <v>337</v>
      </c>
      <c r="K2" s="1" t="s">
        <v>338</v>
      </c>
      <c r="L2" s="1" t="s">
        <v>339</v>
      </c>
      <c r="M2" s="49" t="s">
        <v>340</v>
      </c>
      <c r="N2" s="46" t="s">
        <v>341</v>
      </c>
      <c r="O2" s="46" t="s">
        <v>342</v>
      </c>
      <c r="P2" s="46" t="s">
        <v>343</v>
      </c>
      <c r="Q2" s="46" t="s">
        <v>344</v>
      </c>
      <c r="R2" s="46" t="s">
        <v>345</v>
      </c>
      <c r="S2" s="46" t="s">
        <v>346</v>
      </c>
      <c r="T2" s="46" t="s">
        <v>347</v>
      </c>
      <c r="U2" s="46" t="s">
        <v>348</v>
      </c>
      <c r="V2" s="46" t="s">
        <v>349</v>
      </c>
      <c r="W2" s="49" t="s">
        <v>350</v>
      </c>
      <c r="X2" s="49" t="s">
        <v>351</v>
      </c>
      <c r="Y2" s="50" t="s">
        <v>352</v>
      </c>
      <c r="Z2" s="49" t="s">
        <v>31</v>
      </c>
      <c r="AA2" s="3" t="s">
        <v>353</v>
      </c>
      <c r="AB2" s="3" t="s">
        <v>358</v>
      </c>
      <c r="AC2" s="40"/>
      <c r="AD2" s="40"/>
      <c r="AE2" s="40"/>
      <c r="AF2" s="40"/>
      <c r="AG2" s="40"/>
    </row>
    <row r="3" spans="1:33" s="17" customFormat="1" ht="45" customHeight="1" x14ac:dyDescent="0.45">
      <c r="A3" s="15">
        <v>1</v>
      </c>
      <c r="B3" s="31" t="s">
        <v>148</v>
      </c>
      <c r="C3" s="15" t="s">
        <v>38</v>
      </c>
      <c r="D3" s="32" t="s">
        <v>168</v>
      </c>
      <c r="E3" s="16" t="s">
        <v>42</v>
      </c>
      <c r="F3" s="15" t="s">
        <v>54</v>
      </c>
      <c r="G3" s="18" t="s">
        <v>146</v>
      </c>
      <c r="H3" s="32" t="s">
        <v>168</v>
      </c>
      <c r="I3" s="19" t="s">
        <v>101</v>
      </c>
      <c r="J3" s="19" t="s">
        <v>101</v>
      </c>
      <c r="K3" s="19"/>
      <c r="L3" s="19"/>
      <c r="M3" s="19" t="s">
        <v>101</v>
      </c>
      <c r="N3" s="19" t="s">
        <v>101</v>
      </c>
      <c r="O3" s="19" t="s">
        <v>334</v>
      </c>
      <c r="P3" s="19" t="s">
        <v>101</v>
      </c>
      <c r="Q3" s="19" t="s">
        <v>101</v>
      </c>
      <c r="R3" s="19" t="s">
        <v>101</v>
      </c>
      <c r="S3" s="19" t="s">
        <v>101</v>
      </c>
      <c r="T3" s="19" t="s">
        <v>101</v>
      </c>
      <c r="U3" s="19" t="s">
        <v>101</v>
      </c>
      <c r="V3" s="19"/>
      <c r="W3" s="28"/>
      <c r="X3" s="19" t="s">
        <v>101</v>
      </c>
      <c r="Y3" s="47" t="s">
        <v>101</v>
      </c>
      <c r="Z3" s="47" t="s">
        <v>101</v>
      </c>
      <c r="AA3" s="28"/>
      <c r="AB3" s="19" t="s">
        <v>101</v>
      </c>
      <c r="AC3" s="41"/>
      <c r="AD3" s="41"/>
      <c r="AE3" s="41"/>
      <c r="AF3" s="41"/>
      <c r="AG3" s="41"/>
    </row>
    <row r="4" spans="1:33" s="17" customFormat="1" ht="45" customHeight="1" x14ac:dyDescent="0.45">
      <c r="A4" s="15">
        <v>2</v>
      </c>
      <c r="B4" s="31" t="s">
        <v>152</v>
      </c>
      <c r="C4" s="15" t="s">
        <v>38</v>
      </c>
      <c r="D4" s="32" t="s">
        <v>168</v>
      </c>
      <c r="E4" s="15" t="s">
        <v>151</v>
      </c>
      <c r="F4" s="15" t="s">
        <v>54</v>
      </c>
      <c r="G4" s="18" t="s">
        <v>127</v>
      </c>
      <c r="H4" s="32" t="s">
        <v>168</v>
      </c>
      <c r="I4" s="19"/>
      <c r="J4" s="19"/>
      <c r="K4" s="19" t="s">
        <v>101</v>
      </c>
      <c r="L4" s="19"/>
      <c r="M4" s="28"/>
      <c r="N4" s="19"/>
      <c r="O4" s="19"/>
      <c r="P4" s="19"/>
      <c r="Q4" s="19"/>
      <c r="R4" s="19"/>
      <c r="S4" s="19"/>
      <c r="T4" s="19"/>
      <c r="U4" s="19"/>
      <c r="V4" s="19"/>
      <c r="W4" s="28"/>
      <c r="X4" s="28"/>
      <c r="Y4" s="28"/>
      <c r="Z4" s="28"/>
      <c r="AA4" s="28"/>
      <c r="AB4" s="28"/>
    </row>
    <row r="5" spans="1:33" s="17" customFormat="1" ht="45" customHeight="1" x14ac:dyDescent="0.45">
      <c r="A5" s="15">
        <v>3</v>
      </c>
      <c r="B5" s="15" t="s">
        <v>172</v>
      </c>
      <c r="C5" s="15" t="s">
        <v>38</v>
      </c>
      <c r="D5" s="32" t="s">
        <v>168</v>
      </c>
      <c r="E5" s="16" t="s">
        <v>42</v>
      </c>
      <c r="F5" s="15" t="s">
        <v>54</v>
      </c>
      <c r="G5" s="18" t="s">
        <v>146</v>
      </c>
      <c r="H5" s="32" t="s">
        <v>168</v>
      </c>
      <c r="I5" s="19"/>
      <c r="J5" s="19" t="s">
        <v>101</v>
      </c>
      <c r="K5" s="19"/>
      <c r="L5" s="19"/>
      <c r="M5" s="19" t="s">
        <v>101</v>
      </c>
      <c r="N5" s="19" t="s">
        <v>101</v>
      </c>
      <c r="O5" s="19"/>
      <c r="P5" s="19"/>
      <c r="Q5" s="19"/>
      <c r="R5" s="19"/>
      <c r="S5" s="19"/>
      <c r="T5" s="19"/>
      <c r="U5" s="19"/>
      <c r="V5" s="19"/>
      <c r="W5" s="47" t="s">
        <v>101</v>
      </c>
      <c r="X5" s="28"/>
      <c r="Y5" s="19" t="s">
        <v>101</v>
      </c>
      <c r="Z5" s="19" t="s">
        <v>101</v>
      </c>
      <c r="AA5" s="28"/>
      <c r="AB5" s="19" t="s">
        <v>101</v>
      </c>
    </row>
    <row r="6" spans="1:33" s="17" customFormat="1" ht="45" customHeight="1" x14ac:dyDescent="0.45">
      <c r="A6" s="15">
        <v>4</v>
      </c>
      <c r="B6" s="15" t="s">
        <v>173</v>
      </c>
      <c r="C6" s="15" t="s">
        <v>38</v>
      </c>
      <c r="D6" s="32" t="s">
        <v>168</v>
      </c>
      <c r="E6" s="16" t="s">
        <v>42</v>
      </c>
      <c r="F6" s="15" t="s">
        <v>54</v>
      </c>
      <c r="G6" s="18" t="s">
        <v>170</v>
      </c>
      <c r="H6" s="32" t="s">
        <v>168</v>
      </c>
      <c r="I6" s="19" t="s">
        <v>101</v>
      </c>
      <c r="J6" s="19"/>
      <c r="K6" s="19"/>
      <c r="L6" s="19"/>
      <c r="M6" s="28"/>
      <c r="N6" s="19"/>
      <c r="O6" s="19"/>
      <c r="P6" s="19"/>
      <c r="Q6" s="47" t="s">
        <v>101</v>
      </c>
      <c r="R6" s="19"/>
      <c r="S6" s="19"/>
      <c r="T6" s="19"/>
      <c r="U6" s="19" t="s">
        <v>101</v>
      </c>
      <c r="V6" s="19"/>
      <c r="W6" s="19" t="s">
        <v>101</v>
      </c>
      <c r="X6" s="28"/>
      <c r="Y6" s="47" t="s">
        <v>101</v>
      </c>
      <c r="Z6" s="47" t="s">
        <v>101</v>
      </c>
      <c r="AA6" s="28"/>
      <c r="AB6" s="19" t="s">
        <v>101</v>
      </c>
    </row>
    <row r="7" spans="1:33" s="17" customFormat="1" ht="45" customHeight="1" x14ac:dyDescent="0.45">
      <c r="A7" s="15">
        <v>5</v>
      </c>
      <c r="B7" s="15" t="s">
        <v>174</v>
      </c>
      <c r="C7" s="15" t="s">
        <v>38</v>
      </c>
      <c r="D7" s="18" t="s">
        <v>167</v>
      </c>
      <c r="E7" s="16" t="s">
        <v>45</v>
      </c>
      <c r="F7" s="18" t="s">
        <v>46</v>
      </c>
      <c r="G7" s="18" t="s">
        <v>98</v>
      </c>
      <c r="H7" s="14" t="s">
        <v>50</v>
      </c>
      <c r="I7" s="19"/>
      <c r="J7" s="19"/>
      <c r="K7" s="19"/>
      <c r="L7" s="19"/>
      <c r="M7" s="47" t="s">
        <v>101</v>
      </c>
      <c r="N7" s="19" t="s">
        <v>101</v>
      </c>
      <c r="O7" s="19"/>
      <c r="P7" s="19" t="s">
        <v>101</v>
      </c>
      <c r="Q7" s="19" t="s">
        <v>101</v>
      </c>
      <c r="R7" s="19"/>
      <c r="S7" s="19"/>
      <c r="T7" s="19"/>
      <c r="U7" s="19"/>
      <c r="V7" s="19"/>
      <c r="W7" s="47" t="s">
        <v>101</v>
      </c>
      <c r="X7" s="28"/>
      <c r="Y7" s="19" t="s">
        <v>101</v>
      </c>
      <c r="Z7" s="19" t="s">
        <v>101</v>
      </c>
      <c r="AA7" s="28"/>
      <c r="AB7" s="28"/>
    </row>
    <row r="8" spans="1:33" s="17" customFormat="1" ht="45" customHeight="1" x14ac:dyDescent="0.45">
      <c r="A8" s="15">
        <v>6</v>
      </c>
      <c r="B8" s="15" t="s">
        <v>175</v>
      </c>
      <c r="C8" s="15" t="s">
        <v>38</v>
      </c>
      <c r="D8" s="32" t="s">
        <v>168</v>
      </c>
      <c r="E8" s="16" t="s">
        <v>42</v>
      </c>
      <c r="F8" s="15" t="s">
        <v>54</v>
      </c>
      <c r="G8" s="18" t="s">
        <v>98</v>
      </c>
      <c r="H8" s="32" t="s">
        <v>168</v>
      </c>
      <c r="I8" s="19"/>
      <c r="J8" s="19" t="s">
        <v>101</v>
      </c>
      <c r="K8" s="19"/>
      <c r="L8" s="19"/>
      <c r="M8" s="19" t="s">
        <v>101</v>
      </c>
      <c r="N8" s="19" t="s">
        <v>101</v>
      </c>
      <c r="O8" s="19"/>
      <c r="P8" s="19" t="s">
        <v>101</v>
      </c>
      <c r="Q8" s="19" t="s">
        <v>101</v>
      </c>
      <c r="R8" s="19" t="s">
        <v>101</v>
      </c>
      <c r="S8" s="19" t="s">
        <v>101</v>
      </c>
      <c r="T8" s="19" t="s">
        <v>101</v>
      </c>
      <c r="U8" s="19"/>
      <c r="V8" s="19"/>
      <c r="W8" s="19" t="s">
        <v>101</v>
      </c>
      <c r="X8" s="19" t="s">
        <v>101</v>
      </c>
      <c r="Y8" s="19" t="s">
        <v>101</v>
      </c>
      <c r="Z8" s="19" t="s">
        <v>101</v>
      </c>
      <c r="AA8" s="28"/>
      <c r="AB8" s="19" t="s">
        <v>101</v>
      </c>
    </row>
    <row r="9" spans="1:33" s="17" customFormat="1" ht="45" customHeight="1" x14ac:dyDescent="0.45">
      <c r="A9" s="15">
        <v>7</v>
      </c>
      <c r="B9" s="15" t="s">
        <v>55</v>
      </c>
      <c r="C9" s="15" t="s">
        <v>38</v>
      </c>
      <c r="D9" s="32" t="s">
        <v>168</v>
      </c>
      <c r="E9" s="16" t="s">
        <v>42</v>
      </c>
      <c r="F9" s="15" t="s">
        <v>54</v>
      </c>
      <c r="G9" s="15" t="s">
        <v>98</v>
      </c>
      <c r="H9" s="32" t="s">
        <v>168</v>
      </c>
      <c r="I9" s="19" t="s">
        <v>101</v>
      </c>
      <c r="J9" s="19" t="s">
        <v>101</v>
      </c>
      <c r="K9" s="19"/>
      <c r="L9" s="19"/>
      <c r="M9" s="47" t="s">
        <v>101</v>
      </c>
      <c r="N9" s="19" t="s">
        <v>101</v>
      </c>
      <c r="O9" s="19"/>
      <c r="P9" s="19" t="s">
        <v>101</v>
      </c>
      <c r="Q9" s="47" t="s">
        <v>101</v>
      </c>
      <c r="R9" s="19" t="s">
        <v>101</v>
      </c>
      <c r="S9" s="19" t="s">
        <v>101</v>
      </c>
      <c r="T9" s="19" t="s">
        <v>101</v>
      </c>
      <c r="U9" s="19" t="s">
        <v>101</v>
      </c>
      <c r="V9" s="19"/>
      <c r="W9" s="19" t="s">
        <v>101</v>
      </c>
      <c r="X9" s="19" t="s">
        <v>101</v>
      </c>
      <c r="Y9" s="47" t="s">
        <v>101</v>
      </c>
      <c r="Z9" s="47" t="s">
        <v>101</v>
      </c>
      <c r="AA9" s="28"/>
      <c r="AB9" s="19" t="s">
        <v>101</v>
      </c>
    </row>
    <row r="10" spans="1:33" s="17" customFormat="1" ht="45" customHeight="1" x14ac:dyDescent="0.45">
      <c r="A10" s="15">
        <v>8</v>
      </c>
      <c r="B10" s="15" t="s">
        <v>55</v>
      </c>
      <c r="C10" s="15" t="s">
        <v>38</v>
      </c>
      <c r="D10" s="32" t="s">
        <v>168</v>
      </c>
      <c r="E10" s="15" t="s">
        <v>151</v>
      </c>
      <c r="F10" s="15" t="s">
        <v>54</v>
      </c>
      <c r="G10" s="15" t="s">
        <v>127</v>
      </c>
      <c r="H10" s="32" t="s">
        <v>168</v>
      </c>
      <c r="I10" s="19"/>
      <c r="J10" s="19"/>
      <c r="K10" s="19" t="s">
        <v>101</v>
      </c>
      <c r="L10" s="19"/>
      <c r="M10" s="28"/>
      <c r="N10" s="19"/>
      <c r="O10" s="19"/>
      <c r="P10" s="19"/>
      <c r="Q10" s="19"/>
      <c r="R10" s="19"/>
      <c r="S10" s="19"/>
      <c r="T10" s="19"/>
      <c r="U10" s="19"/>
      <c r="V10" s="19"/>
      <c r="W10" s="28"/>
      <c r="X10" s="28"/>
      <c r="Y10" s="28"/>
      <c r="Z10" s="28"/>
      <c r="AA10" s="28"/>
      <c r="AB10" s="28"/>
    </row>
    <row r="11" spans="1:33" s="17" customFormat="1" ht="45" customHeight="1" x14ac:dyDescent="0.45">
      <c r="A11" s="15">
        <v>9</v>
      </c>
      <c r="B11" s="15" t="s">
        <v>58</v>
      </c>
      <c r="C11" s="15" t="s">
        <v>38</v>
      </c>
      <c r="D11" s="18" t="s">
        <v>167</v>
      </c>
      <c r="E11" s="16" t="s">
        <v>45</v>
      </c>
      <c r="F11" s="18" t="s">
        <v>46</v>
      </c>
      <c r="G11" s="18" t="s">
        <v>98</v>
      </c>
      <c r="H11" s="14" t="s">
        <v>50</v>
      </c>
      <c r="I11" s="19"/>
      <c r="J11" s="19"/>
      <c r="K11" s="19"/>
      <c r="L11" s="19"/>
      <c r="M11" s="19" t="s">
        <v>101</v>
      </c>
      <c r="N11" s="19" t="s">
        <v>101</v>
      </c>
      <c r="O11" s="19"/>
      <c r="P11" s="19" t="s">
        <v>101</v>
      </c>
      <c r="Q11" s="19" t="s">
        <v>101</v>
      </c>
      <c r="R11" s="19"/>
      <c r="S11" s="19"/>
      <c r="T11" s="19"/>
      <c r="U11" s="19"/>
      <c r="V11" s="19"/>
      <c r="W11" s="47" t="s">
        <v>101</v>
      </c>
      <c r="X11" s="28"/>
      <c r="Y11" s="19" t="s">
        <v>101</v>
      </c>
      <c r="Z11" s="19" t="s">
        <v>101</v>
      </c>
      <c r="AA11" s="28"/>
      <c r="AB11" s="28"/>
    </row>
    <row r="12" spans="1:33" s="17" customFormat="1" ht="45" customHeight="1" x14ac:dyDescent="0.45">
      <c r="A12" s="15">
        <v>10</v>
      </c>
      <c r="B12" s="15" t="s">
        <v>56</v>
      </c>
      <c r="C12" s="15" t="s">
        <v>38</v>
      </c>
      <c r="D12" s="32" t="s">
        <v>168</v>
      </c>
      <c r="E12" s="16" t="s">
        <v>42</v>
      </c>
      <c r="F12" s="15" t="s">
        <v>54</v>
      </c>
      <c r="G12" s="15" t="s">
        <v>98</v>
      </c>
      <c r="H12" s="32" t="s">
        <v>168</v>
      </c>
      <c r="I12" s="19" t="s">
        <v>101</v>
      </c>
      <c r="J12" s="19" t="s">
        <v>101</v>
      </c>
      <c r="K12" s="19"/>
      <c r="L12" s="19"/>
      <c r="M12" s="47" t="s">
        <v>101</v>
      </c>
      <c r="N12" s="19" t="s">
        <v>101</v>
      </c>
      <c r="O12" s="19"/>
      <c r="P12" s="19" t="s">
        <v>101</v>
      </c>
      <c r="Q12" s="19" t="s">
        <v>101</v>
      </c>
      <c r="R12" s="19" t="s">
        <v>101</v>
      </c>
      <c r="S12" s="19"/>
      <c r="T12" s="19" t="s">
        <v>101</v>
      </c>
      <c r="U12" s="19" t="s">
        <v>101</v>
      </c>
      <c r="V12" s="19"/>
      <c r="W12" s="19" t="s">
        <v>101</v>
      </c>
      <c r="X12" s="28"/>
      <c r="Y12" s="19" t="s">
        <v>101</v>
      </c>
      <c r="Z12" s="19" t="s">
        <v>101</v>
      </c>
      <c r="AA12" s="28"/>
      <c r="AB12" s="19" t="s">
        <v>101</v>
      </c>
    </row>
    <row r="13" spans="1:33" s="17" customFormat="1" ht="45" customHeight="1" x14ac:dyDescent="0.45">
      <c r="A13" s="15">
        <v>11</v>
      </c>
      <c r="B13" s="15" t="s">
        <v>56</v>
      </c>
      <c r="C13" s="15" t="s">
        <v>38</v>
      </c>
      <c r="D13" s="32" t="s">
        <v>168</v>
      </c>
      <c r="E13" s="15" t="s">
        <v>151</v>
      </c>
      <c r="F13" s="15" t="s">
        <v>54</v>
      </c>
      <c r="G13" s="15" t="s">
        <v>127</v>
      </c>
      <c r="H13" s="32" t="s">
        <v>168</v>
      </c>
      <c r="I13" s="19"/>
      <c r="J13" s="19"/>
      <c r="K13" s="19" t="s">
        <v>101</v>
      </c>
      <c r="L13" s="19"/>
      <c r="M13" s="28"/>
      <c r="N13" s="19"/>
      <c r="O13" s="19"/>
      <c r="P13" s="19"/>
      <c r="Q13" s="19"/>
      <c r="R13" s="19"/>
      <c r="S13" s="19"/>
      <c r="T13" s="19"/>
      <c r="U13" s="19"/>
      <c r="V13" s="19"/>
      <c r="W13" s="28"/>
      <c r="X13" s="28"/>
      <c r="Y13" s="28"/>
      <c r="Z13" s="28"/>
      <c r="AA13" s="28"/>
      <c r="AB13" s="28"/>
    </row>
    <row r="14" spans="1:33" s="17" customFormat="1" ht="45" customHeight="1" x14ac:dyDescent="0.45">
      <c r="A14" s="15">
        <v>12</v>
      </c>
      <c r="B14" s="15" t="s">
        <v>142</v>
      </c>
      <c r="C14" s="15" t="s">
        <v>38</v>
      </c>
      <c r="D14" s="15" t="s">
        <v>113</v>
      </c>
      <c r="E14" s="16" t="s">
        <v>42</v>
      </c>
      <c r="F14" s="15" t="s">
        <v>54</v>
      </c>
      <c r="G14" s="15" t="s">
        <v>112</v>
      </c>
      <c r="H14" s="15" t="s">
        <v>176</v>
      </c>
      <c r="I14" s="19"/>
      <c r="J14" s="19"/>
      <c r="K14" s="19"/>
      <c r="L14" s="19"/>
      <c r="M14" s="28"/>
      <c r="N14" s="19"/>
      <c r="O14" s="19"/>
      <c r="P14" s="19"/>
      <c r="Q14" s="19"/>
      <c r="R14" s="19" t="s">
        <v>101</v>
      </c>
      <c r="S14" s="19" t="s">
        <v>101</v>
      </c>
      <c r="T14" s="19"/>
      <c r="U14" s="19"/>
      <c r="V14" s="19"/>
      <c r="W14" s="28"/>
      <c r="X14" s="19" t="s">
        <v>101</v>
      </c>
      <c r="Y14" s="28"/>
      <c r="Z14" s="28"/>
      <c r="AA14" s="28"/>
      <c r="AB14" s="28"/>
    </row>
    <row r="15" spans="1:33" s="17" customFormat="1" ht="45" customHeight="1" x14ac:dyDescent="0.45">
      <c r="A15" s="15">
        <v>13</v>
      </c>
      <c r="B15" s="15" t="s">
        <v>57</v>
      </c>
      <c r="C15" s="15" t="s">
        <v>38</v>
      </c>
      <c r="D15" s="32" t="s">
        <v>168</v>
      </c>
      <c r="E15" s="16" t="s">
        <v>42</v>
      </c>
      <c r="F15" s="15" t="s">
        <v>54</v>
      </c>
      <c r="G15" s="15" t="s">
        <v>98</v>
      </c>
      <c r="H15" s="32" t="s">
        <v>168</v>
      </c>
      <c r="I15" s="19" t="s">
        <v>101</v>
      </c>
      <c r="J15" s="19" t="s">
        <v>101</v>
      </c>
      <c r="K15" s="19"/>
      <c r="L15" s="19"/>
      <c r="M15" s="19" t="s">
        <v>101</v>
      </c>
      <c r="N15" s="19" t="s">
        <v>101</v>
      </c>
      <c r="O15" s="19"/>
      <c r="P15" s="19" t="s">
        <v>101</v>
      </c>
      <c r="Q15" s="19" t="s">
        <v>101</v>
      </c>
      <c r="R15" s="19" t="s">
        <v>101</v>
      </c>
      <c r="S15" s="19"/>
      <c r="T15" s="19" t="s">
        <v>101</v>
      </c>
      <c r="U15" s="19" t="s">
        <v>101</v>
      </c>
      <c r="V15" s="19"/>
      <c r="W15" s="47" t="s">
        <v>101</v>
      </c>
      <c r="X15" s="28"/>
      <c r="Y15" s="28"/>
      <c r="Z15" s="28"/>
      <c r="AA15" s="28"/>
      <c r="AB15" s="19" t="s">
        <v>101</v>
      </c>
    </row>
    <row r="16" spans="1:33" s="17" customFormat="1" ht="45" customHeight="1" x14ac:dyDescent="0.45">
      <c r="A16" s="15">
        <v>14</v>
      </c>
      <c r="B16" s="15" t="s">
        <v>82</v>
      </c>
      <c r="C16" s="15" t="s">
        <v>38</v>
      </c>
      <c r="D16" s="18" t="s">
        <v>178</v>
      </c>
      <c r="E16" s="16" t="s">
        <v>45</v>
      </c>
      <c r="F16" s="18" t="s">
        <v>46</v>
      </c>
      <c r="G16" s="18" t="s">
        <v>131</v>
      </c>
      <c r="H16" s="18" t="s">
        <v>177</v>
      </c>
      <c r="I16" s="19"/>
      <c r="J16" s="19"/>
      <c r="K16" s="19"/>
      <c r="L16" s="19"/>
      <c r="M16" s="47" t="s">
        <v>101</v>
      </c>
      <c r="N16" s="19" t="s">
        <v>101</v>
      </c>
      <c r="O16" s="19"/>
      <c r="P16" s="19"/>
      <c r="Q16" s="47" t="s">
        <v>101</v>
      </c>
      <c r="R16" s="19"/>
      <c r="S16" s="19"/>
      <c r="T16" s="19"/>
      <c r="U16" s="19"/>
      <c r="V16" s="19"/>
      <c r="W16" s="19" t="s">
        <v>101</v>
      </c>
      <c r="X16" s="28"/>
      <c r="Y16" s="47" t="s">
        <v>101</v>
      </c>
      <c r="Z16" s="47" t="s">
        <v>101</v>
      </c>
      <c r="AA16" s="28"/>
      <c r="AB16" s="28"/>
    </row>
    <row r="17" spans="1:28" s="17" customFormat="1" ht="45" customHeight="1" x14ac:dyDescent="0.45">
      <c r="A17" s="15">
        <v>15</v>
      </c>
      <c r="B17" s="15" t="s">
        <v>82</v>
      </c>
      <c r="C17" s="15" t="s">
        <v>38</v>
      </c>
      <c r="D17" s="18" t="s">
        <v>164</v>
      </c>
      <c r="E17" s="16" t="s">
        <v>45</v>
      </c>
      <c r="F17" s="18" t="s">
        <v>46</v>
      </c>
      <c r="G17" s="18" t="s">
        <v>127</v>
      </c>
      <c r="H17" s="18" t="s">
        <v>182</v>
      </c>
      <c r="I17" s="19"/>
      <c r="J17" s="19"/>
      <c r="K17" s="19"/>
      <c r="L17" s="19"/>
      <c r="M17" s="28"/>
      <c r="N17" s="19"/>
      <c r="O17" s="19"/>
      <c r="P17" s="19" t="s">
        <v>101</v>
      </c>
      <c r="Q17" s="19"/>
      <c r="R17" s="19"/>
      <c r="S17" s="19"/>
      <c r="T17" s="19"/>
      <c r="U17" s="19"/>
      <c r="V17" s="19"/>
      <c r="W17" s="28"/>
      <c r="X17" s="28"/>
      <c r="Y17" s="28"/>
      <c r="Z17" s="28"/>
      <c r="AA17" s="28"/>
      <c r="AB17" s="28"/>
    </row>
    <row r="18" spans="1:28" s="17" customFormat="1" ht="45" customHeight="1" x14ac:dyDescent="0.45">
      <c r="A18" s="15">
        <v>16</v>
      </c>
      <c r="B18" s="15" t="s">
        <v>180</v>
      </c>
      <c r="C18" s="15"/>
      <c r="D18" s="18" t="s">
        <v>181</v>
      </c>
      <c r="E18" s="16" t="s">
        <v>42</v>
      </c>
      <c r="F18" s="15" t="s">
        <v>54</v>
      </c>
      <c r="G18" s="15" t="s">
        <v>179</v>
      </c>
      <c r="H18" s="18" t="s">
        <v>183</v>
      </c>
      <c r="I18" s="19"/>
      <c r="J18" s="19"/>
      <c r="K18" s="19"/>
      <c r="L18" s="19"/>
      <c r="M18" s="28"/>
      <c r="N18" s="19"/>
      <c r="O18" s="19"/>
      <c r="P18" s="19"/>
      <c r="Q18" s="19"/>
      <c r="R18" s="19"/>
      <c r="S18" s="19" t="s">
        <v>101</v>
      </c>
      <c r="T18" s="19"/>
      <c r="U18" s="19"/>
      <c r="V18" s="19"/>
      <c r="W18" s="28"/>
      <c r="X18" s="19" t="s">
        <v>101</v>
      </c>
      <c r="Y18" s="28"/>
      <c r="Z18" s="28"/>
      <c r="AA18" s="28"/>
      <c r="AB18" s="28"/>
    </row>
    <row r="19" spans="1:28" s="17" customFormat="1" ht="45" customHeight="1" x14ac:dyDescent="0.45">
      <c r="A19" s="15">
        <v>17</v>
      </c>
      <c r="B19" s="15" t="s">
        <v>59</v>
      </c>
      <c r="C19" s="15" t="s">
        <v>38</v>
      </c>
      <c r="D19" s="32" t="s">
        <v>168</v>
      </c>
      <c r="E19" s="16" t="s">
        <v>42</v>
      </c>
      <c r="F19" s="15" t="s">
        <v>61</v>
      </c>
      <c r="G19" s="15" t="s">
        <v>184</v>
      </c>
      <c r="H19" s="32" t="s">
        <v>168</v>
      </c>
      <c r="I19" s="19" t="s">
        <v>101</v>
      </c>
      <c r="J19" s="19" t="s">
        <v>101</v>
      </c>
      <c r="K19" s="19"/>
      <c r="L19" s="19"/>
      <c r="M19" s="47" t="s">
        <v>101</v>
      </c>
      <c r="N19" s="19" t="s">
        <v>101</v>
      </c>
      <c r="O19" s="19"/>
      <c r="P19" s="19" t="s">
        <v>101</v>
      </c>
      <c r="Q19" s="19" t="s">
        <v>101</v>
      </c>
      <c r="R19" s="19"/>
      <c r="S19" s="19"/>
      <c r="T19" s="19" t="s">
        <v>101</v>
      </c>
      <c r="U19" s="19"/>
      <c r="V19" s="19"/>
      <c r="W19" s="47" t="s">
        <v>101</v>
      </c>
      <c r="X19" s="28"/>
      <c r="Y19" s="47" t="s">
        <v>101</v>
      </c>
      <c r="Z19" s="47" t="s">
        <v>101</v>
      </c>
      <c r="AA19" s="28"/>
      <c r="AB19" s="19" t="s">
        <v>101</v>
      </c>
    </row>
    <row r="20" spans="1:28" s="17" customFormat="1" ht="45" customHeight="1" x14ac:dyDescent="0.45">
      <c r="A20" s="15">
        <v>18</v>
      </c>
      <c r="B20" s="15" t="s">
        <v>154</v>
      </c>
      <c r="C20" s="15" t="s">
        <v>38</v>
      </c>
      <c r="D20" s="32" t="s">
        <v>168</v>
      </c>
      <c r="E20" s="16" t="s">
        <v>42</v>
      </c>
      <c r="F20" s="15" t="s">
        <v>61</v>
      </c>
      <c r="G20" s="15" t="s">
        <v>155</v>
      </c>
      <c r="H20" s="32" t="s">
        <v>168</v>
      </c>
      <c r="I20" s="19"/>
      <c r="J20" s="19"/>
      <c r="K20" s="19"/>
      <c r="L20" s="19"/>
      <c r="M20" s="28"/>
      <c r="N20" s="19"/>
      <c r="O20" s="19"/>
      <c r="P20" s="19"/>
      <c r="Q20" s="19"/>
      <c r="R20" s="19"/>
      <c r="S20" s="19"/>
      <c r="T20" s="19" t="s">
        <v>101</v>
      </c>
      <c r="U20" s="19"/>
      <c r="V20" s="19"/>
      <c r="W20" s="28"/>
      <c r="X20" s="28"/>
      <c r="Y20" s="28"/>
      <c r="Z20" s="28"/>
      <c r="AA20" s="28"/>
      <c r="AB20" s="28"/>
    </row>
    <row r="21" spans="1:28" s="17" customFormat="1" ht="45" customHeight="1" x14ac:dyDescent="0.45">
      <c r="A21" s="15">
        <v>19</v>
      </c>
      <c r="B21" s="15" t="s">
        <v>185</v>
      </c>
      <c r="C21" s="15" t="s">
        <v>38</v>
      </c>
      <c r="D21" s="18" t="s">
        <v>49</v>
      </c>
      <c r="E21" s="14" t="s">
        <v>48</v>
      </c>
      <c r="F21" s="18" t="s">
        <v>319</v>
      </c>
      <c r="G21" s="18" t="s">
        <v>133</v>
      </c>
      <c r="H21" s="18" t="s">
        <v>50</v>
      </c>
      <c r="I21" s="19" t="s">
        <v>101</v>
      </c>
      <c r="J21" s="19" t="s">
        <v>101</v>
      </c>
      <c r="K21" s="19"/>
      <c r="L21" s="19" t="s">
        <v>101</v>
      </c>
      <c r="M21" s="19" t="s">
        <v>101</v>
      </c>
      <c r="N21" s="19" t="s">
        <v>101</v>
      </c>
      <c r="O21" s="19" t="s">
        <v>101</v>
      </c>
      <c r="P21" s="19"/>
      <c r="Q21" s="47" t="s">
        <v>101</v>
      </c>
      <c r="R21" s="19"/>
      <c r="S21" s="19"/>
      <c r="T21" s="19" t="s">
        <v>101</v>
      </c>
      <c r="U21" s="19" t="s">
        <v>101</v>
      </c>
      <c r="V21" s="19"/>
      <c r="W21" s="19" t="s">
        <v>101</v>
      </c>
      <c r="X21" s="28"/>
      <c r="Y21" s="47" t="s">
        <v>101</v>
      </c>
      <c r="Z21" s="47" t="s">
        <v>101</v>
      </c>
      <c r="AA21" s="28"/>
      <c r="AB21" s="19" t="s">
        <v>101</v>
      </c>
    </row>
    <row r="22" spans="1:28" s="17" customFormat="1" ht="45" customHeight="1" x14ac:dyDescent="0.45">
      <c r="A22" s="15">
        <v>20</v>
      </c>
      <c r="B22" s="15" t="s">
        <v>143</v>
      </c>
      <c r="C22" s="15" t="s">
        <v>38</v>
      </c>
      <c r="D22" s="18" t="s">
        <v>164</v>
      </c>
      <c r="E22" s="14" t="s">
        <v>45</v>
      </c>
      <c r="F22" s="18" t="s">
        <v>319</v>
      </c>
      <c r="G22" s="18" t="s">
        <v>99</v>
      </c>
      <c r="H22" s="18" t="s">
        <v>53</v>
      </c>
      <c r="I22" s="19"/>
      <c r="J22" s="19"/>
      <c r="K22" s="19"/>
      <c r="L22" s="19"/>
      <c r="M22" s="28"/>
      <c r="N22" s="19"/>
      <c r="O22" s="19"/>
      <c r="P22" s="19" t="s">
        <v>101</v>
      </c>
      <c r="Q22" s="19"/>
      <c r="R22" s="19"/>
      <c r="S22" s="19"/>
      <c r="T22" s="19"/>
      <c r="U22" s="19"/>
      <c r="V22" s="19"/>
      <c r="W22" s="28"/>
      <c r="X22" s="28"/>
      <c r="Y22" s="28"/>
      <c r="Z22" s="28"/>
      <c r="AA22" s="19" t="s">
        <v>101</v>
      </c>
      <c r="AB22" s="28"/>
    </row>
    <row r="23" spans="1:28" s="17" customFormat="1" ht="45" customHeight="1" x14ac:dyDescent="0.45">
      <c r="A23" s="15">
        <v>21</v>
      </c>
      <c r="B23" s="15" t="s">
        <v>83</v>
      </c>
      <c r="C23" s="15" t="s">
        <v>38</v>
      </c>
      <c r="D23" s="32" t="s">
        <v>168</v>
      </c>
      <c r="E23" s="16" t="s">
        <v>42</v>
      </c>
      <c r="F23" s="15" t="s">
        <v>61</v>
      </c>
      <c r="G23" s="15" t="s">
        <v>146</v>
      </c>
      <c r="H23" s="32" t="s">
        <v>168</v>
      </c>
      <c r="I23" s="19" t="s">
        <v>101</v>
      </c>
      <c r="J23" s="19" t="s">
        <v>101</v>
      </c>
      <c r="K23" s="19"/>
      <c r="L23" s="19"/>
      <c r="M23" s="19" t="s">
        <v>101</v>
      </c>
      <c r="N23" s="19" t="s">
        <v>101</v>
      </c>
      <c r="O23" s="19"/>
      <c r="P23" s="19" t="s">
        <v>101</v>
      </c>
      <c r="Q23" s="47" t="s">
        <v>101</v>
      </c>
      <c r="R23" s="19" t="s">
        <v>101</v>
      </c>
      <c r="S23" s="19" t="s">
        <v>101</v>
      </c>
      <c r="T23" s="19" t="s">
        <v>101</v>
      </c>
      <c r="U23" s="19"/>
      <c r="V23" s="19"/>
      <c r="W23" s="19" t="s">
        <v>101</v>
      </c>
      <c r="X23" s="19" t="s">
        <v>101</v>
      </c>
      <c r="Y23" s="19" t="s">
        <v>101</v>
      </c>
      <c r="Z23" s="19" t="s">
        <v>101</v>
      </c>
      <c r="AA23" s="28"/>
      <c r="AB23" s="19" t="s">
        <v>101</v>
      </c>
    </row>
    <row r="24" spans="1:28" s="17" customFormat="1" ht="45" customHeight="1" x14ac:dyDescent="0.45">
      <c r="A24" s="15">
        <v>22</v>
      </c>
      <c r="B24" s="15" t="s">
        <v>60</v>
      </c>
      <c r="C24" s="15" t="s">
        <v>38</v>
      </c>
      <c r="D24" s="32" t="s">
        <v>168</v>
      </c>
      <c r="E24" s="16" t="s">
        <v>42</v>
      </c>
      <c r="F24" s="15" t="s">
        <v>61</v>
      </c>
      <c r="G24" s="15" t="s">
        <v>146</v>
      </c>
      <c r="H24" s="32" t="s">
        <v>168</v>
      </c>
      <c r="I24" s="19" t="s">
        <v>101</v>
      </c>
      <c r="J24" s="19" t="s">
        <v>101</v>
      </c>
      <c r="K24" s="19"/>
      <c r="L24" s="19"/>
      <c r="M24" s="19" t="s">
        <v>101</v>
      </c>
      <c r="N24" s="19" t="s">
        <v>101</v>
      </c>
      <c r="O24" s="19"/>
      <c r="P24" s="19" t="s">
        <v>101</v>
      </c>
      <c r="Q24" s="19" t="s">
        <v>101</v>
      </c>
      <c r="R24" s="19" t="s">
        <v>101</v>
      </c>
      <c r="S24" s="19" t="s">
        <v>101</v>
      </c>
      <c r="T24" s="19" t="s">
        <v>101</v>
      </c>
      <c r="U24" s="19"/>
      <c r="V24" s="19"/>
      <c r="W24" s="47" t="s">
        <v>101</v>
      </c>
      <c r="X24" s="19" t="s">
        <v>101</v>
      </c>
      <c r="Y24" s="19" t="s">
        <v>101</v>
      </c>
      <c r="Z24" s="19" t="s">
        <v>101</v>
      </c>
      <c r="AA24" s="28"/>
      <c r="AB24" s="19" t="s">
        <v>101</v>
      </c>
    </row>
    <row r="25" spans="1:28" s="17" customFormat="1" ht="45" customHeight="1" x14ac:dyDescent="0.45">
      <c r="A25" s="15">
        <v>23</v>
      </c>
      <c r="B25" s="15" t="s">
        <v>97</v>
      </c>
      <c r="C25" s="15" t="s">
        <v>38</v>
      </c>
      <c r="D25" s="32" t="s">
        <v>168</v>
      </c>
      <c r="E25" s="18" t="s">
        <v>91</v>
      </c>
      <c r="F25" s="15" t="s">
        <v>54</v>
      </c>
      <c r="G25" s="15" t="s">
        <v>157</v>
      </c>
      <c r="H25" s="32" t="s">
        <v>168</v>
      </c>
      <c r="I25" s="19"/>
      <c r="J25" s="19"/>
      <c r="K25" s="19"/>
      <c r="L25" s="19"/>
      <c r="M25" s="28"/>
      <c r="N25" s="19"/>
      <c r="O25" s="19"/>
      <c r="P25" s="19"/>
      <c r="Q25" s="19"/>
      <c r="R25" s="19"/>
      <c r="S25" s="19"/>
      <c r="T25" s="19" t="s">
        <v>101</v>
      </c>
      <c r="U25" s="19"/>
      <c r="V25" s="19"/>
      <c r="W25" s="28"/>
      <c r="X25" s="28"/>
      <c r="Y25" s="28"/>
      <c r="Z25" s="28"/>
      <c r="AA25" s="28"/>
      <c r="AB25" s="19" t="s">
        <v>101</v>
      </c>
    </row>
    <row r="26" spans="1:28" s="17" customFormat="1" ht="45" customHeight="1" x14ac:dyDescent="0.45">
      <c r="A26" s="15">
        <v>24</v>
      </c>
      <c r="B26" s="15" t="s">
        <v>186</v>
      </c>
      <c r="C26" s="15" t="s">
        <v>38</v>
      </c>
      <c r="D26" s="32" t="s">
        <v>168</v>
      </c>
      <c r="E26" s="16" t="s">
        <v>124</v>
      </c>
      <c r="F26" s="15" t="s">
        <v>54</v>
      </c>
      <c r="G26" s="15" t="s">
        <v>127</v>
      </c>
      <c r="H26" s="32" t="s">
        <v>168</v>
      </c>
      <c r="I26" s="19"/>
      <c r="J26" s="19"/>
      <c r="K26" s="19"/>
      <c r="L26" s="19"/>
      <c r="M26" s="28"/>
      <c r="N26" s="19"/>
      <c r="O26" s="19"/>
      <c r="P26" s="19"/>
      <c r="Q26" s="19"/>
      <c r="R26" s="19"/>
      <c r="S26" s="19"/>
      <c r="T26" s="19"/>
      <c r="U26" s="19"/>
      <c r="V26" s="19" t="s">
        <v>101</v>
      </c>
      <c r="W26" s="28"/>
      <c r="X26" s="28"/>
      <c r="Y26" s="28"/>
      <c r="Z26" s="28"/>
      <c r="AA26" s="28" t="s">
        <v>101</v>
      </c>
      <c r="AB26" s="28"/>
    </row>
    <row r="27" spans="1:28" s="17" customFormat="1" ht="45" customHeight="1" x14ac:dyDescent="0.45">
      <c r="A27" s="15">
        <v>25</v>
      </c>
      <c r="B27" s="18" t="s">
        <v>125</v>
      </c>
      <c r="C27" s="15" t="s">
        <v>38</v>
      </c>
      <c r="D27" s="15" t="s">
        <v>188</v>
      </c>
      <c r="E27" s="16" t="s">
        <v>45</v>
      </c>
      <c r="F27" s="18" t="s">
        <v>46</v>
      </c>
      <c r="G27" s="15" t="s">
        <v>99</v>
      </c>
      <c r="H27" s="15" t="s">
        <v>187</v>
      </c>
      <c r="I27" s="19"/>
      <c r="J27" s="19"/>
      <c r="K27" s="19"/>
      <c r="L27" s="19"/>
      <c r="M27" s="28"/>
      <c r="N27" s="19"/>
      <c r="O27" s="19"/>
      <c r="P27" s="19"/>
      <c r="Q27" s="19"/>
      <c r="R27" s="19"/>
      <c r="S27" s="19"/>
      <c r="T27" s="19"/>
      <c r="U27" s="19"/>
      <c r="V27" s="19" t="s">
        <v>101</v>
      </c>
      <c r="W27" s="28"/>
      <c r="X27" s="28"/>
      <c r="Y27" s="28"/>
      <c r="Z27" s="28"/>
      <c r="AA27" s="28"/>
      <c r="AB27" s="28"/>
    </row>
    <row r="28" spans="1:28" s="17" customFormat="1" ht="45" customHeight="1" x14ac:dyDescent="0.45">
      <c r="A28" s="15">
        <v>26</v>
      </c>
      <c r="B28" s="18" t="s">
        <v>149</v>
      </c>
      <c r="C28" s="15" t="s">
        <v>38</v>
      </c>
      <c r="D28" s="15" t="s">
        <v>164</v>
      </c>
      <c r="E28" s="16" t="s">
        <v>45</v>
      </c>
      <c r="F28" s="18" t="s">
        <v>46</v>
      </c>
      <c r="G28" s="15" t="s">
        <v>146</v>
      </c>
      <c r="H28" s="15" t="s">
        <v>53</v>
      </c>
      <c r="I28" s="19"/>
      <c r="J28" s="19"/>
      <c r="K28" s="19"/>
      <c r="L28" s="19"/>
      <c r="M28" s="28"/>
      <c r="N28" s="19"/>
      <c r="O28" s="19"/>
      <c r="P28" s="19" t="s">
        <v>101</v>
      </c>
      <c r="Q28" s="19"/>
      <c r="R28" s="19"/>
      <c r="S28" s="19"/>
      <c r="T28" s="19"/>
      <c r="U28" s="19"/>
      <c r="V28" s="19"/>
      <c r="W28" s="28"/>
      <c r="X28" s="28"/>
      <c r="Y28" s="28"/>
      <c r="Z28" s="28"/>
      <c r="AA28" s="28" t="s">
        <v>101</v>
      </c>
      <c r="AB28" s="28"/>
    </row>
    <row r="29" spans="1:28" s="17" customFormat="1" ht="45" customHeight="1" x14ac:dyDescent="0.45">
      <c r="A29" s="15">
        <v>27</v>
      </c>
      <c r="B29" s="18" t="s">
        <v>156</v>
      </c>
      <c r="C29" s="15" t="s">
        <v>38</v>
      </c>
      <c r="D29" s="32" t="s">
        <v>168</v>
      </c>
      <c r="E29" s="18" t="s">
        <v>91</v>
      </c>
      <c r="F29" s="15" t="s">
        <v>54</v>
      </c>
      <c r="G29" s="15" t="s">
        <v>150</v>
      </c>
      <c r="H29" s="32" t="s">
        <v>168</v>
      </c>
      <c r="I29" s="19"/>
      <c r="J29" s="19"/>
      <c r="K29" s="19"/>
      <c r="L29" s="19"/>
      <c r="M29" s="28"/>
      <c r="N29" s="19"/>
      <c r="O29" s="19"/>
      <c r="P29" s="19"/>
      <c r="Q29" s="19"/>
      <c r="R29" s="19"/>
      <c r="S29" s="19"/>
      <c r="T29" s="19" t="s">
        <v>101</v>
      </c>
      <c r="U29" s="19"/>
      <c r="V29" s="19"/>
      <c r="W29" s="28"/>
      <c r="X29" s="28"/>
      <c r="Y29" s="28"/>
      <c r="Z29" s="28"/>
      <c r="AA29" s="28"/>
      <c r="AB29" s="28"/>
    </row>
    <row r="30" spans="1:28" s="17" customFormat="1" ht="45" customHeight="1" x14ac:dyDescent="0.45">
      <c r="A30" s="15">
        <v>28</v>
      </c>
      <c r="B30" s="18" t="s">
        <v>156</v>
      </c>
      <c r="C30" s="15" t="s">
        <v>38</v>
      </c>
      <c r="D30" s="32" t="s">
        <v>168</v>
      </c>
      <c r="E30" s="15" t="s">
        <v>151</v>
      </c>
      <c r="F30" s="15" t="s">
        <v>54</v>
      </c>
      <c r="G30" s="15" t="s">
        <v>150</v>
      </c>
      <c r="H30" s="32" t="s">
        <v>168</v>
      </c>
      <c r="I30" s="19"/>
      <c r="J30" s="19"/>
      <c r="K30" s="19" t="s">
        <v>101</v>
      </c>
      <c r="L30" s="19"/>
      <c r="M30" s="28"/>
      <c r="N30" s="19"/>
      <c r="O30" s="19"/>
      <c r="P30" s="19"/>
      <c r="Q30" s="19"/>
      <c r="R30" s="19"/>
      <c r="S30" s="19"/>
      <c r="T30" s="19"/>
      <c r="U30" s="19"/>
      <c r="V30" s="19"/>
      <c r="W30" s="28"/>
      <c r="X30" s="28"/>
      <c r="Y30" s="28"/>
      <c r="Z30" s="28"/>
      <c r="AA30" s="28"/>
      <c r="AB30" s="28"/>
    </row>
    <row r="31" spans="1:28" ht="45" customHeight="1" x14ac:dyDescent="0.45">
      <c r="A31" s="15">
        <v>29</v>
      </c>
      <c r="B31" s="18" t="s">
        <v>322</v>
      </c>
      <c r="C31" s="22" t="s">
        <v>38</v>
      </c>
      <c r="D31" s="18" t="s">
        <v>49</v>
      </c>
      <c r="E31" s="14" t="s">
        <v>48</v>
      </c>
      <c r="F31" s="18" t="s">
        <v>46</v>
      </c>
      <c r="G31" s="18" t="s">
        <v>128</v>
      </c>
      <c r="H31" s="39" t="s">
        <v>50</v>
      </c>
      <c r="I31" s="21"/>
      <c r="J31" s="21"/>
      <c r="K31" s="21"/>
      <c r="L31" s="21"/>
      <c r="M31" s="19" t="s">
        <v>101</v>
      </c>
      <c r="N31" s="19" t="s">
        <v>101</v>
      </c>
      <c r="O31" s="19" t="s">
        <v>101</v>
      </c>
      <c r="P31" s="20"/>
      <c r="Q31" s="19" t="s">
        <v>101</v>
      </c>
      <c r="R31" s="20"/>
      <c r="S31" s="20"/>
      <c r="T31" s="20"/>
      <c r="U31" s="20"/>
      <c r="V31" s="20"/>
      <c r="W31" s="19" t="s">
        <v>101</v>
      </c>
      <c r="X31" s="20"/>
      <c r="Y31" s="19" t="s">
        <v>101</v>
      </c>
      <c r="Z31" s="19" t="s">
        <v>101</v>
      </c>
      <c r="AA31" s="20"/>
      <c r="AB31" s="20"/>
    </row>
    <row r="32" spans="1:28" ht="45" customHeight="1" x14ac:dyDescent="0.45">
      <c r="A32" s="15">
        <v>30</v>
      </c>
      <c r="B32" s="18" t="s">
        <v>62</v>
      </c>
      <c r="C32" s="22" t="s">
        <v>38</v>
      </c>
      <c r="D32" s="18" t="s">
        <v>49</v>
      </c>
      <c r="E32" s="18" t="s">
        <v>48</v>
      </c>
      <c r="F32" s="18" t="s">
        <v>46</v>
      </c>
      <c r="G32" s="18" t="s">
        <v>136</v>
      </c>
      <c r="H32" s="18" t="s">
        <v>50</v>
      </c>
      <c r="I32" s="21" t="s">
        <v>101</v>
      </c>
      <c r="J32" s="21" t="s">
        <v>101</v>
      </c>
      <c r="K32" s="21"/>
      <c r="L32" s="19" t="s">
        <v>101</v>
      </c>
      <c r="M32" s="47" t="s">
        <v>101</v>
      </c>
      <c r="N32" s="19" t="s">
        <v>101</v>
      </c>
      <c r="O32" s="19" t="s">
        <v>101</v>
      </c>
      <c r="P32" s="20"/>
      <c r="Q32" s="47" t="s">
        <v>101</v>
      </c>
      <c r="R32" s="20"/>
      <c r="S32" s="20"/>
      <c r="T32" s="20"/>
      <c r="U32" s="20"/>
      <c r="V32" s="20"/>
      <c r="W32" s="47" t="s">
        <v>101</v>
      </c>
      <c r="X32" s="20"/>
      <c r="Y32" s="47" t="s">
        <v>101</v>
      </c>
      <c r="Z32" s="47" t="s">
        <v>101</v>
      </c>
      <c r="AA32" s="20"/>
      <c r="AB32" s="20"/>
    </row>
    <row r="33" spans="1:38" ht="45" customHeight="1" x14ac:dyDescent="0.45">
      <c r="A33" s="15">
        <v>31</v>
      </c>
      <c r="B33" s="18" t="s">
        <v>62</v>
      </c>
      <c r="C33" s="22" t="s">
        <v>38</v>
      </c>
      <c r="D33" s="18" t="s">
        <v>164</v>
      </c>
      <c r="E33" s="18" t="s">
        <v>45</v>
      </c>
      <c r="F33" s="18" t="s">
        <v>46</v>
      </c>
      <c r="G33" s="18" t="s">
        <v>99</v>
      </c>
      <c r="H33" s="18" t="s">
        <v>53</v>
      </c>
      <c r="I33" s="21"/>
      <c r="J33" s="21"/>
      <c r="K33" s="21"/>
      <c r="L33" s="21"/>
      <c r="M33" s="20"/>
      <c r="N33" s="20"/>
      <c r="O33" s="20"/>
      <c r="P33" s="19" t="s">
        <v>101</v>
      </c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</row>
    <row r="34" spans="1:38" ht="45" customHeight="1" x14ac:dyDescent="0.45">
      <c r="A34" s="15">
        <v>32</v>
      </c>
      <c r="B34" s="18" t="s">
        <v>192</v>
      </c>
      <c r="C34" s="22" t="s">
        <v>38</v>
      </c>
      <c r="D34" s="11" t="s">
        <v>195</v>
      </c>
      <c r="E34" s="18" t="s">
        <v>91</v>
      </c>
      <c r="F34" s="15" t="s">
        <v>54</v>
      </c>
      <c r="G34" s="18" t="s">
        <v>193</v>
      </c>
      <c r="H34" s="11" t="s">
        <v>196</v>
      </c>
      <c r="I34" s="21"/>
      <c r="J34" s="21"/>
      <c r="K34" s="21"/>
      <c r="L34" s="21"/>
      <c r="M34" s="20"/>
      <c r="N34" s="20"/>
      <c r="O34" s="20"/>
      <c r="P34" s="20"/>
      <c r="Q34" s="20"/>
      <c r="R34" s="19" t="s">
        <v>101</v>
      </c>
      <c r="S34" s="19" t="s">
        <v>101</v>
      </c>
      <c r="T34" s="20"/>
      <c r="U34" s="20"/>
      <c r="V34" s="20"/>
      <c r="W34" s="20"/>
      <c r="X34" s="19" t="s">
        <v>101</v>
      </c>
      <c r="Y34" s="20"/>
      <c r="Z34" s="20"/>
      <c r="AA34" s="20"/>
      <c r="AB34" s="20"/>
    </row>
    <row r="35" spans="1:38" ht="45" customHeight="1" x14ac:dyDescent="0.45">
      <c r="A35" s="15">
        <v>33</v>
      </c>
      <c r="B35" s="18" t="s">
        <v>194</v>
      </c>
      <c r="C35" s="22" t="s">
        <v>38</v>
      </c>
      <c r="D35" s="11" t="s">
        <v>195</v>
      </c>
      <c r="E35" s="18" t="s">
        <v>91</v>
      </c>
      <c r="F35" s="15" t="s">
        <v>54</v>
      </c>
      <c r="G35" s="18" t="s">
        <v>189</v>
      </c>
      <c r="H35" s="11" t="s">
        <v>196</v>
      </c>
      <c r="I35" s="21"/>
      <c r="J35" s="21"/>
      <c r="K35" s="21"/>
      <c r="L35" s="21"/>
      <c r="M35" s="20"/>
      <c r="N35" s="20"/>
      <c r="O35" s="20"/>
      <c r="P35" s="20"/>
      <c r="Q35" s="20"/>
      <c r="R35" s="19" t="s">
        <v>101</v>
      </c>
      <c r="S35" s="19" t="s">
        <v>101</v>
      </c>
      <c r="T35" s="20"/>
      <c r="U35" s="20"/>
      <c r="V35" s="20"/>
      <c r="W35" s="20"/>
      <c r="X35" s="19" t="s">
        <v>101</v>
      </c>
      <c r="Y35" s="20"/>
      <c r="Z35" s="20"/>
      <c r="AA35" s="20"/>
      <c r="AB35" s="20"/>
    </row>
    <row r="36" spans="1:38" ht="45" customHeight="1" x14ac:dyDescent="0.45">
      <c r="A36" s="15">
        <v>34</v>
      </c>
      <c r="B36" s="18" t="s">
        <v>197</v>
      </c>
      <c r="C36" s="22" t="s">
        <v>38</v>
      </c>
      <c r="D36" s="32" t="s">
        <v>168</v>
      </c>
      <c r="E36" s="18" t="s">
        <v>91</v>
      </c>
      <c r="F36" s="15" t="s">
        <v>54</v>
      </c>
      <c r="G36" s="18" t="s">
        <v>190</v>
      </c>
      <c r="H36" s="32" t="s">
        <v>168</v>
      </c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19" t="s">
        <v>101</v>
      </c>
    </row>
    <row r="37" spans="1:38" ht="45" customHeight="1" x14ac:dyDescent="0.45">
      <c r="A37" s="15">
        <v>35</v>
      </c>
      <c r="B37" s="18" t="s">
        <v>198</v>
      </c>
      <c r="C37" s="22" t="s">
        <v>38</v>
      </c>
      <c r="D37" s="11" t="s">
        <v>92</v>
      </c>
      <c r="E37" s="18" t="s">
        <v>91</v>
      </c>
      <c r="F37" s="15" t="s">
        <v>54</v>
      </c>
      <c r="G37" s="15" t="s">
        <v>191</v>
      </c>
      <c r="H37" s="18" t="s">
        <v>93</v>
      </c>
      <c r="I37" s="21"/>
      <c r="J37" s="21"/>
      <c r="K37" s="21"/>
      <c r="L37" s="21"/>
      <c r="M37" s="20"/>
      <c r="N37" s="20"/>
      <c r="O37" s="20"/>
      <c r="P37" s="20"/>
      <c r="Q37" s="20"/>
      <c r="R37" s="20"/>
      <c r="S37" s="20"/>
      <c r="T37" s="19" t="s">
        <v>101</v>
      </c>
      <c r="U37" s="20"/>
      <c r="V37" s="20"/>
      <c r="W37" s="20"/>
      <c r="X37" s="20"/>
      <c r="Y37" s="20"/>
      <c r="Z37" s="20"/>
      <c r="AA37" s="20"/>
      <c r="AB37" s="19" t="s">
        <v>101</v>
      </c>
    </row>
    <row r="38" spans="1:38" ht="45" customHeight="1" x14ac:dyDescent="0.45">
      <c r="A38" s="15">
        <v>36</v>
      </c>
      <c r="B38" s="18" t="s">
        <v>198</v>
      </c>
      <c r="C38" s="22" t="s">
        <v>38</v>
      </c>
      <c r="D38" s="11" t="s">
        <v>92</v>
      </c>
      <c r="E38" s="15" t="s">
        <v>151</v>
      </c>
      <c r="F38" s="15" t="s">
        <v>54</v>
      </c>
      <c r="G38" s="15" t="s">
        <v>191</v>
      </c>
      <c r="H38" s="32" t="s">
        <v>168</v>
      </c>
      <c r="I38" s="21"/>
      <c r="J38" s="21"/>
      <c r="K38" s="19" t="s">
        <v>101</v>
      </c>
      <c r="L38" s="21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</row>
    <row r="39" spans="1:38" ht="45" customHeight="1" x14ac:dyDescent="0.45">
      <c r="A39" s="15">
        <v>37</v>
      </c>
      <c r="B39" s="18" t="s">
        <v>199</v>
      </c>
      <c r="C39" s="22" t="s">
        <v>38</v>
      </c>
      <c r="D39" s="32" t="s">
        <v>168</v>
      </c>
      <c r="E39" s="16" t="s">
        <v>124</v>
      </c>
      <c r="F39" s="15" t="s">
        <v>54</v>
      </c>
      <c r="G39" s="15" t="s">
        <v>127</v>
      </c>
      <c r="H39" s="32" t="s">
        <v>168</v>
      </c>
      <c r="I39" s="21"/>
      <c r="J39" s="21"/>
      <c r="K39" s="21"/>
      <c r="L39" s="21"/>
      <c r="M39" s="20"/>
      <c r="N39" s="20"/>
      <c r="O39" s="20"/>
      <c r="P39" s="20"/>
      <c r="Q39" s="20"/>
      <c r="R39" s="20"/>
      <c r="S39" s="20"/>
      <c r="T39" s="20"/>
      <c r="U39" s="20"/>
      <c r="V39" s="20" t="s">
        <v>101</v>
      </c>
      <c r="W39" s="20"/>
      <c r="X39" s="20"/>
      <c r="Y39" s="20"/>
      <c r="Z39" s="20"/>
      <c r="AA39" s="20" t="s">
        <v>101</v>
      </c>
      <c r="AB39" s="20"/>
    </row>
    <row r="40" spans="1:38" ht="45" customHeight="1" x14ac:dyDescent="0.45">
      <c r="A40" s="15">
        <v>38</v>
      </c>
      <c r="B40" s="18" t="s">
        <v>323</v>
      </c>
      <c r="C40" s="22" t="s">
        <v>38</v>
      </c>
      <c r="D40" s="11" t="s">
        <v>200</v>
      </c>
      <c r="E40" s="14" t="s">
        <v>45</v>
      </c>
      <c r="F40" s="18" t="s">
        <v>46</v>
      </c>
      <c r="G40" s="18" t="s">
        <v>99</v>
      </c>
      <c r="H40" s="14" t="s">
        <v>201</v>
      </c>
      <c r="I40" s="21" t="s">
        <v>101</v>
      </c>
      <c r="J40" s="21" t="s">
        <v>101</v>
      </c>
      <c r="K40" s="21"/>
      <c r="L40" s="20" t="s">
        <v>101</v>
      </c>
      <c r="M40" s="20" t="s">
        <v>101</v>
      </c>
      <c r="N40" s="20" t="s">
        <v>101</v>
      </c>
      <c r="O40" s="20" t="s">
        <v>101</v>
      </c>
      <c r="P40" s="20" t="s">
        <v>101</v>
      </c>
      <c r="Q40" s="20" t="s">
        <v>101</v>
      </c>
      <c r="R40" s="20" t="s">
        <v>101</v>
      </c>
      <c r="S40" s="20" t="s">
        <v>101</v>
      </c>
      <c r="T40" s="20" t="s">
        <v>101</v>
      </c>
      <c r="U40" s="20" t="s">
        <v>101</v>
      </c>
      <c r="V40" s="20" t="s">
        <v>101</v>
      </c>
      <c r="W40" s="20" t="s">
        <v>101</v>
      </c>
      <c r="X40" s="20" t="s">
        <v>101</v>
      </c>
      <c r="Y40" s="20" t="s">
        <v>101</v>
      </c>
      <c r="Z40" s="20" t="s">
        <v>101</v>
      </c>
      <c r="AA40" s="20" t="s">
        <v>101</v>
      </c>
      <c r="AB40" s="20" t="s">
        <v>101</v>
      </c>
    </row>
    <row r="41" spans="1:38" ht="45" customHeight="1" x14ac:dyDescent="0.45">
      <c r="A41" s="15">
        <v>39</v>
      </c>
      <c r="B41" s="18" t="s">
        <v>330</v>
      </c>
      <c r="C41" s="13" t="s">
        <v>38</v>
      </c>
      <c r="D41" s="38" t="s">
        <v>328</v>
      </c>
      <c r="E41" s="38" t="s">
        <v>329</v>
      </c>
      <c r="F41" s="18" t="s">
        <v>46</v>
      </c>
      <c r="G41" s="18" t="s">
        <v>146</v>
      </c>
      <c r="H41" s="38" t="s">
        <v>333</v>
      </c>
      <c r="I41" s="21"/>
      <c r="J41" s="21"/>
      <c r="K41" s="21"/>
      <c r="L41" s="21"/>
      <c r="M41" s="20" t="s">
        <v>101</v>
      </c>
      <c r="N41" s="20"/>
      <c r="O41" s="20"/>
      <c r="P41" s="20"/>
      <c r="Q41" s="20"/>
      <c r="R41" s="20"/>
      <c r="S41" s="20"/>
      <c r="T41" s="20" t="s">
        <v>101</v>
      </c>
      <c r="U41" s="20"/>
      <c r="V41" s="20"/>
      <c r="W41" s="20"/>
      <c r="X41" s="20"/>
      <c r="Y41" s="20"/>
      <c r="Z41" s="20"/>
      <c r="AA41" s="20"/>
      <c r="AB41" s="20" t="s">
        <v>101</v>
      </c>
    </row>
    <row r="42" spans="1:38" ht="45" customHeight="1" x14ac:dyDescent="0.45">
      <c r="A42" s="15">
        <v>40</v>
      </c>
      <c r="B42" s="18" t="s">
        <v>324</v>
      </c>
      <c r="C42" s="13" t="s">
        <v>38</v>
      </c>
      <c r="D42" s="11" t="s">
        <v>126</v>
      </c>
      <c r="E42" s="18" t="s">
        <v>39</v>
      </c>
      <c r="F42" s="32" t="s">
        <v>168</v>
      </c>
      <c r="G42" s="18" t="s">
        <v>99</v>
      </c>
      <c r="H42" s="18" t="s">
        <v>202</v>
      </c>
      <c r="I42" s="21"/>
      <c r="J42" s="21"/>
      <c r="K42" s="21"/>
      <c r="L42" s="21"/>
      <c r="M42" s="20"/>
      <c r="N42" s="20"/>
      <c r="O42" s="20"/>
      <c r="P42" s="20"/>
      <c r="Q42" s="20"/>
      <c r="R42" s="20" t="s">
        <v>101</v>
      </c>
      <c r="S42" s="20" t="s">
        <v>101</v>
      </c>
      <c r="T42" s="20"/>
      <c r="U42" s="20"/>
      <c r="V42" s="20" t="s">
        <v>101</v>
      </c>
      <c r="W42" s="20"/>
      <c r="X42" s="20" t="s">
        <v>101</v>
      </c>
      <c r="Y42" s="20"/>
      <c r="Z42" s="20"/>
      <c r="AA42" s="20"/>
      <c r="AB42" s="20"/>
    </row>
    <row r="43" spans="1:38" ht="45" customHeight="1" x14ac:dyDescent="0.45">
      <c r="A43" s="15">
        <v>41</v>
      </c>
      <c r="B43" s="18" t="s">
        <v>103</v>
      </c>
      <c r="C43" s="13" t="s">
        <v>38</v>
      </c>
      <c r="D43" s="32" t="s">
        <v>168</v>
      </c>
      <c r="E43" s="18" t="s">
        <v>102</v>
      </c>
      <c r="F43" s="18" t="s">
        <v>94</v>
      </c>
      <c r="G43" s="18" t="s">
        <v>204</v>
      </c>
      <c r="H43" s="32" t="s">
        <v>168</v>
      </c>
      <c r="I43" s="42" t="s">
        <v>40</v>
      </c>
      <c r="J43" s="42" t="s">
        <v>40</v>
      </c>
      <c r="K43" s="21"/>
      <c r="L43" s="21"/>
      <c r="M43" s="20"/>
      <c r="N43" s="20"/>
      <c r="O43" s="20"/>
      <c r="P43" s="20"/>
      <c r="Q43" s="20"/>
      <c r="R43" s="20"/>
      <c r="S43" s="20"/>
      <c r="T43" s="20"/>
      <c r="U43" s="20" t="s">
        <v>40</v>
      </c>
      <c r="V43" s="20"/>
      <c r="W43" s="20"/>
      <c r="X43" s="20"/>
      <c r="Y43" s="20"/>
      <c r="Z43" s="20"/>
      <c r="AA43" s="20"/>
      <c r="AB43" s="20"/>
    </row>
    <row r="44" spans="1:38" ht="45" customHeight="1" x14ac:dyDescent="0.45">
      <c r="A44" s="15">
        <v>42</v>
      </c>
      <c r="B44" s="18" t="s">
        <v>138</v>
      </c>
      <c r="C44" s="13" t="s">
        <v>38</v>
      </c>
      <c r="D44" s="32" t="s">
        <v>168</v>
      </c>
      <c r="E44" s="18" t="s">
        <v>102</v>
      </c>
      <c r="F44" s="18" t="s">
        <v>94</v>
      </c>
      <c r="G44" s="18" t="s">
        <v>204</v>
      </c>
      <c r="H44" s="32" t="s">
        <v>168</v>
      </c>
      <c r="I44" s="42"/>
      <c r="J44" s="42" t="s">
        <v>40</v>
      </c>
      <c r="K44" s="21"/>
      <c r="L44" s="21"/>
      <c r="M44" s="20"/>
      <c r="N44" s="20"/>
      <c r="O44" s="20"/>
      <c r="P44" s="20"/>
      <c r="Q44" s="20"/>
      <c r="R44" s="20"/>
      <c r="S44" s="20"/>
      <c r="T44" s="20"/>
      <c r="U44" s="20" t="s">
        <v>40</v>
      </c>
      <c r="V44" s="20"/>
      <c r="W44" s="20"/>
      <c r="X44" s="20"/>
      <c r="Y44" s="20"/>
      <c r="Z44" s="20"/>
      <c r="AA44" s="20"/>
      <c r="AB44" s="20"/>
    </row>
    <row r="45" spans="1:38" ht="45" customHeight="1" x14ac:dyDescent="0.45">
      <c r="A45" s="15">
        <v>43</v>
      </c>
      <c r="B45" s="18" t="s">
        <v>159</v>
      </c>
      <c r="C45" s="13" t="s">
        <v>160</v>
      </c>
      <c r="D45" s="32" t="s">
        <v>168</v>
      </c>
      <c r="E45" s="18" t="s">
        <v>102</v>
      </c>
      <c r="F45" s="18" t="s">
        <v>94</v>
      </c>
      <c r="G45" s="18" t="s">
        <v>203</v>
      </c>
      <c r="H45" s="32" t="s">
        <v>168</v>
      </c>
      <c r="I45" s="21"/>
      <c r="J45" s="21"/>
      <c r="K45" s="21"/>
      <c r="L45" s="21"/>
      <c r="M45" s="20"/>
      <c r="N45" s="20"/>
      <c r="O45" s="20"/>
      <c r="P45" s="20"/>
      <c r="Q45" s="20"/>
      <c r="R45" s="20"/>
      <c r="S45" s="20"/>
      <c r="T45" s="20"/>
      <c r="U45" s="20" t="s">
        <v>40</v>
      </c>
      <c r="V45" s="20"/>
      <c r="W45" s="20"/>
      <c r="X45" s="20"/>
      <c r="Y45" s="20"/>
      <c r="Z45" s="20"/>
      <c r="AA45" s="20"/>
      <c r="AB45" s="20"/>
    </row>
    <row r="46" spans="1:38" ht="45" customHeight="1" x14ac:dyDescent="0.45">
      <c r="A46" s="15">
        <v>44</v>
      </c>
      <c r="B46" s="18" t="s">
        <v>161</v>
      </c>
      <c r="C46" s="13" t="s">
        <v>38</v>
      </c>
      <c r="D46" s="32" t="s">
        <v>168</v>
      </c>
      <c r="E46" s="18" t="s">
        <v>42</v>
      </c>
      <c r="F46" s="18" t="s">
        <v>94</v>
      </c>
      <c r="G46" s="18" t="s">
        <v>127</v>
      </c>
      <c r="H46" s="32" t="s">
        <v>168</v>
      </c>
      <c r="I46" s="21"/>
      <c r="J46" s="21"/>
      <c r="K46" s="21"/>
      <c r="L46" s="21"/>
      <c r="M46" s="20"/>
      <c r="N46" s="20"/>
      <c r="O46" s="20"/>
      <c r="P46" s="20"/>
      <c r="Q46" s="20"/>
      <c r="R46" s="20"/>
      <c r="S46" s="20"/>
      <c r="T46" s="20"/>
      <c r="U46" s="20" t="s">
        <v>101</v>
      </c>
      <c r="V46" s="20"/>
      <c r="W46" s="20"/>
      <c r="X46" s="20"/>
      <c r="Y46" s="20"/>
      <c r="Z46" s="20"/>
      <c r="AA46" s="20"/>
      <c r="AB46" s="20"/>
    </row>
    <row r="47" spans="1:38" s="26" customFormat="1" ht="45" customHeight="1" x14ac:dyDescent="0.45">
      <c r="A47" s="15">
        <v>45</v>
      </c>
      <c r="B47" s="18" t="s">
        <v>206</v>
      </c>
      <c r="C47" s="13" t="s">
        <v>38</v>
      </c>
      <c r="D47" s="32" t="s">
        <v>168</v>
      </c>
      <c r="E47" s="18" t="s">
        <v>42</v>
      </c>
      <c r="F47" s="18" t="s">
        <v>94</v>
      </c>
      <c r="G47" s="18" t="s">
        <v>205</v>
      </c>
      <c r="H47" s="32" t="s">
        <v>168</v>
      </c>
      <c r="I47" s="25"/>
      <c r="J47" s="25" t="s">
        <v>101</v>
      </c>
      <c r="K47" s="25"/>
      <c r="L47" s="25"/>
      <c r="M47" s="27"/>
      <c r="N47" s="27"/>
      <c r="O47" s="27"/>
      <c r="P47" s="27"/>
      <c r="Q47" s="27"/>
      <c r="R47" s="27"/>
      <c r="S47" s="27"/>
      <c r="T47" s="25" t="s">
        <v>101</v>
      </c>
      <c r="U47" s="27"/>
      <c r="V47" s="27"/>
      <c r="W47" s="27"/>
      <c r="X47" s="27"/>
      <c r="Y47" s="27"/>
      <c r="Z47" s="27"/>
      <c r="AA47" s="27"/>
      <c r="AB47" s="25" t="s">
        <v>101</v>
      </c>
    </row>
    <row r="48" spans="1:38" s="26" customFormat="1" ht="45" customHeight="1" x14ac:dyDescent="0.45">
      <c r="A48" s="15">
        <v>46</v>
      </c>
      <c r="B48" s="18" t="s">
        <v>208</v>
      </c>
      <c r="C48" s="13" t="s">
        <v>38</v>
      </c>
      <c r="D48" s="32" t="s">
        <v>168</v>
      </c>
      <c r="E48" s="18" t="s">
        <v>42</v>
      </c>
      <c r="F48" s="18" t="s">
        <v>94</v>
      </c>
      <c r="G48" s="18" t="s">
        <v>207</v>
      </c>
      <c r="H48" s="32" t="s">
        <v>168</v>
      </c>
      <c r="I48" s="25"/>
      <c r="J48" s="25" t="s">
        <v>101</v>
      </c>
      <c r="K48" s="25"/>
      <c r="L48" s="25"/>
      <c r="M48" s="27"/>
      <c r="N48" s="27"/>
      <c r="O48" s="27"/>
      <c r="P48" s="27"/>
      <c r="Q48" s="27"/>
      <c r="R48" s="27"/>
      <c r="S48" s="27"/>
      <c r="T48" s="25" t="s">
        <v>101</v>
      </c>
      <c r="U48" s="27"/>
      <c r="V48" s="27"/>
      <c r="W48" s="27"/>
      <c r="X48" s="27"/>
      <c r="Y48" s="27"/>
      <c r="Z48" s="27"/>
      <c r="AA48" s="27"/>
      <c r="AB48" s="27" t="s">
        <v>40</v>
      </c>
      <c r="AL48" s="65"/>
    </row>
    <row r="49" spans="1:28" s="26" customFormat="1" ht="45" customHeight="1" x14ac:dyDescent="0.45">
      <c r="A49" s="15">
        <v>47</v>
      </c>
      <c r="B49" s="18" t="s">
        <v>208</v>
      </c>
      <c r="C49" s="13" t="s">
        <v>38</v>
      </c>
      <c r="D49" s="32" t="s">
        <v>168</v>
      </c>
      <c r="E49" s="15" t="s">
        <v>151</v>
      </c>
      <c r="F49" s="18" t="s">
        <v>94</v>
      </c>
      <c r="G49" s="18" t="s">
        <v>207</v>
      </c>
      <c r="H49" s="32" t="s">
        <v>168</v>
      </c>
      <c r="I49" s="25"/>
      <c r="J49" s="25"/>
      <c r="K49" s="25" t="s">
        <v>101</v>
      </c>
      <c r="L49" s="25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</row>
    <row r="50" spans="1:28" ht="45" customHeight="1" x14ac:dyDescent="0.45">
      <c r="A50" s="15">
        <v>48</v>
      </c>
      <c r="B50" s="18" t="s">
        <v>325</v>
      </c>
      <c r="C50" s="13" t="s">
        <v>38</v>
      </c>
      <c r="D50" s="18" t="s">
        <v>49</v>
      </c>
      <c r="E50" s="18" t="s">
        <v>48</v>
      </c>
      <c r="F50" s="18" t="s">
        <v>46</v>
      </c>
      <c r="G50" s="18" t="s">
        <v>129</v>
      </c>
      <c r="H50" s="18" t="s">
        <v>50</v>
      </c>
      <c r="I50" s="21"/>
      <c r="J50" s="21"/>
      <c r="K50" s="21"/>
      <c r="L50" s="21"/>
      <c r="M50" s="48" t="s">
        <v>101</v>
      </c>
      <c r="N50" s="20" t="s">
        <v>101</v>
      </c>
      <c r="O50" s="20"/>
      <c r="P50" s="20"/>
      <c r="Q50" s="48" t="s">
        <v>101</v>
      </c>
      <c r="R50" s="20"/>
      <c r="S50" s="20"/>
      <c r="T50" s="20"/>
      <c r="U50" s="20"/>
      <c r="V50" s="20"/>
      <c r="W50" s="48" t="s">
        <v>101</v>
      </c>
      <c r="X50" s="20"/>
      <c r="Y50" s="48" t="s">
        <v>101</v>
      </c>
      <c r="Z50" s="48" t="s">
        <v>101</v>
      </c>
      <c r="AA50" s="20"/>
      <c r="AB50" s="20"/>
    </row>
    <row r="51" spans="1:28" ht="45" customHeight="1" x14ac:dyDescent="0.45">
      <c r="A51" s="15">
        <v>49</v>
      </c>
      <c r="B51" s="18" t="s">
        <v>171</v>
      </c>
      <c r="C51" s="13" t="s">
        <v>38</v>
      </c>
      <c r="D51" s="18" t="s">
        <v>209</v>
      </c>
      <c r="E51" s="18" t="s">
        <v>45</v>
      </c>
      <c r="F51" s="18" t="s">
        <v>46</v>
      </c>
      <c r="G51" s="18" t="s">
        <v>132</v>
      </c>
      <c r="H51" s="18" t="s">
        <v>210</v>
      </c>
      <c r="I51" s="21"/>
      <c r="J51" s="21"/>
      <c r="K51" s="21"/>
      <c r="L51" s="21"/>
      <c r="M51" s="20"/>
      <c r="N51" s="20"/>
      <c r="O51" s="20"/>
      <c r="P51" s="20" t="s">
        <v>101</v>
      </c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</row>
    <row r="52" spans="1:28" ht="45" customHeight="1" x14ac:dyDescent="0.45">
      <c r="A52" s="15">
        <v>50</v>
      </c>
      <c r="B52" s="18" t="s">
        <v>165</v>
      </c>
      <c r="C52" s="13" t="s">
        <v>38</v>
      </c>
      <c r="D52" s="18" t="s">
        <v>209</v>
      </c>
      <c r="E52" s="18" t="s">
        <v>45</v>
      </c>
      <c r="F52" s="18" t="s">
        <v>46</v>
      </c>
      <c r="G52" s="18" t="s">
        <v>211</v>
      </c>
      <c r="H52" s="11" t="s">
        <v>212</v>
      </c>
      <c r="I52" s="21"/>
      <c r="J52" s="21"/>
      <c r="K52" s="21"/>
      <c r="L52" s="21"/>
      <c r="M52" s="20" t="s">
        <v>101</v>
      </c>
      <c r="N52" s="20" t="s">
        <v>101</v>
      </c>
      <c r="O52" s="20" t="s">
        <v>101</v>
      </c>
      <c r="P52" s="20" t="s">
        <v>101</v>
      </c>
      <c r="Q52" s="20" t="s">
        <v>101</v>
      </c>
      <c r="R52" s="20"/>
      <c r="S52" s="20"/>
      <c r="T52" s="20"/>
      <c r="U52" s="20"/>
      <c r="V52" s="20"/>
      <c r="W52" s="20" t="s">
        <v>101</v>
      </c>
      <c r="X52" s="20"/>
      <c r="Y52" s="20" t="s">
        <v>101</v>
      </c>
      <c r="Z52" s="20" t="s">
        <v>101</v>
      </c>
      <c r="AA52" s="20"/>
      <c r="AB52" s="20"/>
    </row>
    <row r="53" spans="1:28" ht="45" customHeight="1" x14ac:dyDescent="0.45">
      <c r="A53" s="15">
        <v>51</v>
      </c>
      <c r="B53" s="18" t="s">
        <v>213</v>
      </c>
      <c r="C53" s="22" t="s">
        <v>38</v>
      </c>
      <c r="D53" s="11" t="s">
        <v>195</v>
      </c>
      <c r="E53" s="18" t="s">
        <v>91</v>
      </c>
      <c r="F53" s="18" t="s">
        <v>94</v>
      </c>
      <c r="G53" s="18" t="s">
        <v>214</v>
      </c>
      <c r="H53" s="11" t="s">
        <v>215</v>
      </c>
      <c r="I53" s="21"/>
      <c r="J53" s="21"/>
      <c r="K53" s="21"/>
      <c r="L53" s="21"/>
      <c r="M53" s="20"/>
      <c r="N53" s="20"/>
      <c r="O53" s="20"/>
      <c r="P53" s="20"/>
      <c r="Q53" s="20"/>
      <c r="R53" s="20" t="s">
        <v>101</v>
      </c>
      <c r="S53" s="20" t="s">
        <v>101</v>
      </c>
      <c r="T53" s="20"/>
      <c r="U53" s="20"/>
      <c r="V53" s="20"/>
      <c r="W53" s="20"/>
      <c r="X53" s="20" t="s">
        <v>101</v>
      </c>
      <c r="Y53" s="20"/>
      <c r="Z53" s="20"/>
      <c r="AA53" s="20"/>
      <c r="AB53" s="20"/>
    </row>
    <row r="54" spans="1:28" ht="45" customHeight="1" x14ac:dyDescent="0.45">
      <c r="A54" s="15">
        <v>52</v>
      </c>
      <c r="B54" s="39" t="s">
        <v>331</v>
      </c>
      <c r="C54" s="13" t="s">
        <v>38</v>
      </c>
      <c r="D54" s="38" t="s">
        <v>328</v>
      </c>
      <c r="E54" s="38" t="s">
        <v>329</v>
      </c>
      <c r="F54" s="18" t="s">
        <v>46</v>
      </c>
      <c r="G54" s="18" t="s">
        <v>146</v>
      </c>
      <c r="H54" s="38" t="s">
        <v>333</v>
      </c>
      <c r="I54" s="21"/>
      <c r="J54" s="21"/>
      <c r="K54" s="21"/>
      <c r="L54" s="21"/>
      <c r="M54" s="20" t="s">
        <v>101</v>
      </c>
      <c r="N54" s="20"/>
      <c r="O54" s="20"/>
      <c r="P54" s="20"/>
      <c r="Q54" s="20"/>
      <c r="R54" s="20"/>
      <c r="S54" s="20"/>
      <c r="T54" s="20" t="s">
        <v>101</v>
      </c>
      <c r="U54" s="20"/>
      <c r="V54" s="20"/>
      <c r="W54" s="20"/>
      <c r="X54" s="20"/>
      <c r="Y54" s="20"/>
      <c r="Z54" s="20"/>
      <c r="AA54" s="20"/>
      <c r="AB54" s="20" t="s">
        <v>101</v>
      </c>
    </row>
    <row r="55" spans="1:28" ht="45" customHeight="1" x14ac:dyDescent="0.45">
      <c r="A55" s="15">
        <v>53</v>
      </c>
      <c r="B55" s="18" t="s">
        <v>217</v>
      </c>
      <c r="C55" s="22" t="s">
        <v>38</v>
      </c>
      <c r="D55" s="11" t="s">
        <v>195</v>
      </c>
      <c r="E55" s="18" t="s">
        <v>91</v>
      </c>
      <c r="F55" s="18" t="s">
        <v>94</v>
      </c>
      <c r="G55" s="18" t="s">
        <v>216</v>
      </c>
      <c r="H55" s="11" t="s">
        <v>196</v>
      </c>
      <c r="I55" s="21"/>
      <c r="J55" s="21"/>
      <c r="K55" s="21"/>
      <c r="L55" s="21"/>
      <c r="M55" s="20"/>
      <c r="N55" s="20"/>
      <c r="O55" s="20"/>
      <c r="P55" s="20"/>
      <c r="Q55" s="20"/>
      <c r="R55" s="20" t="s">
        <v>101</v>
      </c>
      <c r="S55" s="20" t="s">
        <v>101</v>
      </c>
      <c r="T55" s="20"/>
      <c r="U55" s="20"/>
      <c r="V55" s="20"/>
      <c r="W55" s="20"/>
      <c r="X55" s="20" t="s">
        <v>101</v>
      </c>
      <c r="Y55" s="20"/>
      <c r="Z55" s="20"/>
      <c r="AA55" s="20"/>
      <c r="AB55" s="20"/>
    </row>
    <row r="56" spans="1:28" s="26" customFormat="1" ht="45" customHeight="1" x14ac:dyDescent="0.45">
      <c r="A56" s="15">
        <v>54</v>
      </c>
      <c r="B56" s="18" t="s">
        <v>219</v>
      </c>
      <c r="C56" s="13" t="s">
        <v>38</v>
      </c>
      <c r="D56" s="32" t="s">
        <v>168</v>
      </c>
      <c r="E56" s="18" t="s">
        <v>91</v>
      </c>
      <c r="F56" s="18" t="s">
        <v>94</v>
      </c>
      <c r="G56" s="18" t="s">
        <v>218</v>
      </c>
      <c r="H56" s="32" t="s">
        <v>168</v>
      </c>
      <c r="I56" s="25"/>
      <c r="J56" s="25"/>
      <c r="K56" s="25"/>
      <c r="L56" s="25"/>
      <c r="M56" s="27"/>
      <c r="N56" s="27"/>
      <c r="O56" s="27"/>
      <c r="P56" s="27"/>
      <c r="Q56" s="27"/>
      <c r="R56" s="27"/>
      <c r="S56" s="27"/>
      <c r="T56" s="20" t="s">
        <v>101</v>
      </c>
      <c r="U56" s="27"/>
      <c r="V56" s="27"/>
      <c r="W56" s="27"/>
      <c r="X56" s="27"/>
      <c r="Y56" s="27"/>
      <c r="Z56" s="27"/>
      <c r="AA56" s="27"/>
      <c r="AB56" s="20" t="s">
        <v>101</v>
      </c>
    </row>
    <row r="57" spans="1:28" s="26" customFormat="1" ht="45" customHeight="1" x14ac:dyDescent="0.45">
      <c r="A57" s="15">
        <v>55</v>
      </c>
      <c r="B57" s="18" t="s">
        <v>219</v>
      </c>
      <c r="C57" s="13" t="s">
        <v>38</v>
      </c>
      <c r="D57" s="32" t="s">
        <v>168</v>
      </c>
      <c r="E57" s="15" t="s">
        <v>151</v>
      </c>
      <c r="F57" s="18" t="s">
        <v>94</v>
      </c>
      <c r="G57" s="18" t="s">
        <v>218</v>
      </c>
      <c r="H57" s="24"/>
      <c r="I57" s="25"/>
      <c r="J57" s="25"/>
      <c r="K57" s="20" t="s">
        <v>101</v>
      </c>
      <c r="L57" s="25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</row>
    <row r="58" spans="1:28" ht="45" customHeight="1" x14ac:dyDescent="0.45">
      <c r="A58" s="15">
        <v>56</v>
      </c>
      <c r="B58" s="18" t="s">
        <v>78</v>
      </c>
      <c r="C58" s="22" t="s">
        <v>38</v>
      </c>
      <c r="D58" s="11" t="s">
        <v>332</v>
      </c>
      <c r="E58" s="11" t="s">
        <v>329</v>
      </c>
      <c r="F58" s="18" t="s">
        <v>46</v>
      </c>
      <c r="G58" s="18" t="s">
        <v>146</v>
      </c>
      <c r="H58" s="11" t="s">
        <v>333</v>
      </c>
      <c r="I58" s="21"/>
      <c r="J58" s="21"/>
      <c r="K58" s="21"/>
      <c r="L58" s="21"/>
      <c r="M58" s="20" t="s">
        <v>101</v>
      </c>
      <c r="N58" s="20"/>
      <c r="O58" s="20"/>
      <c r="P58" s="20"/>
      <c r="Q58" s="20"/>
      <c r="R58" s="20"/>
      <c r="S58" s="20"/>
      <c r="T58" s="20" t="s">
        <v>101</v>
      </c>
      <c r="U58" s="20"/>
      <c r="V58" s="20"/>
      <c r="W58" s="20"/>
      <c r="X58" s="20"/>
      <c r="Y58" s="20"/>
      <c r="Z58" s="20"/>
      <c r="AA58" s="20"/>
      <c r="AB58" s="20" t="s">
        <v>101</v>
      </c>
    </row>
    <row r="59" spans="1:28" ht="45" customHeight="1" x14ac:dyDescent="0.45">
      <c r="A59" s="15">
        <v>57</v>
      </c>
      <c r="B59" s="18" t="s">
        <v>326</v>
      </c>
      <c r="C59" s="13" t="s">
        <v>38</v>
      </c>
      <c r="D59" s="38" t="s">
        <v>51</v>
      </c>
      <c r="E59" s="14" t="s">
        <v>48</v>
      </c>
      <c r="F59" s="18" t="s">
        <v>46</v>
      </c>
      <c r="G59" s="18" t="s">
        <v>130</v>
      </c>
      <c r="H59" s="14" t="s">
        <v>50</v>
      </c>
      <c r="I59" s="21"/>
      <c r="J59" s="21"/>
      <c r="K59" s="21"/>
      <c r="L59" s="21"/>
      <c r="M59" s="20" t="s">
        <v>101</v>
      </c>
      <c r="N59" s="20" t="s">
        <v>101</v>
      </c>
      <c r="O59" s="20"/>
      <c r="P59" s="20"/>
      <c r="Q59" s="20"/>
      <c r="R59" s="20"/>
      <c r="S59" s="20"/>
      <c r="T59" s="20"/>
      <c r="U59" s="20"/>
      <c r="V59" s="20"/>
      <c r="W59" s="20" t="s">
        <v>101</v>
      </c>
      <c r="X59" s="20"/>
      <c r="Y59" s="20" t="s">
        <v>101</v>
      </c>
      <c r="Z59" s="20" t="s">
        <v>101</v>
      </c>
      <c r="AA59" s="20"/>
      <c r="AB59" s="20"/>
    </row>
    <row r="60" spans="1:28" s="26" customFormat="1" ht="45" customHeight="1" x14ac:dyDescent="0.45">
      <c r="A60" s="15">
        <v>58</v>
      </c>
      <c r="B60" s="18" t="s">
        <v>166</v>
      </c>
      <c r="C60" s="13" t="s">
        <v>38</v>
      </c>
      <c r="D60" s="18" t="s">
        <v>51</v>
      </c>
      <c r="E60" s="18" t="s">
        <v>45</v>
      </c>
      <c r="F60" s="18" t="s">
        <v>46</v>
      </c>
      <c r="G60" s="18" t="s">
        <v>99</v>
      </c>
      <c r="H60" s="18" t="s">
        <v>220</v>
      </c>
      <c r="I60" s="25"/>
      <c r="J60" s="25"/>
      <c r="K60" s="25"/>
      <c r="L60" s="25"/>
      <c r="M60" s="27"/>
      <c r="N60" s="27"/>
      <c r="O60" s="27"/>
      <c r="P60" s="20" t="s">
        <v>101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</row>
    <row r="61" spans="1:28" ht="45" customHeight="1" x14ac:dyDescent="0.45">
      <c r="A61" s="15">
        <v>59</v>
      </c>
      <c r="B61" s="18" t="s">
        <v>327</v>
      </c>
      <c r="C61" s="13" t="s">
        <v>38</v>
      </c>
      <c r="D61" s="18" t="s">
        <v>52</v>
      </c>
      <c r="E61" s="14" t="s">
        <v>48</v>
      </c>
      <c r="F61" s="18" t="s">
        <v>46</v>
      </c>
      <c r="G61" s="18" t="s">
        <v>162</v>
      </c>
      <c r="H61" s="14" t="s">
        <v>53</v>
      </c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 t="s">
        <v>101</v>
      </c>
      <c r="X61" s="20"/>
      <c r="Y61" s="20"/>
      <c r="Z61" s="20"/>
      <c r="AA61" s="20"/>
      <c r="AB61" s="20"/>
    </row>
    <row r="62" spans="1:28" ht="45" customHeight="1" x14ac:dyDescent="0.45">
      <c r="A62" s="15">
        <v>60</v>
      </c>
      <c r="B62" s="13" t="s">
        <v>75</v>
      </c>
      <c r="C62" s="13" t="s">
        <v>38</v>
      </c>
      <c r="D62" s="18" t="s">
        <v>221</v>
      </c>
      <c r="E62" s="14" t="s">
        <v>76</v>
      </c>
      <c r="F62" s="18" t="s">
        <v>46</v>
      </c>
      <c r="G62" s="18"/>
      <c r="H62" s="14" t="s">
        <v>77</v>
      </c>
      <c r="I62" s="20"/>
      <c r="J62" s="20"/>
      <c r="K62" s="20"/>
      <c r="L62" s="20"/>
      <c r="M62" s="20" t="s">
        <v>101</v>
      </c>
      <c r="N62" s="20"/>
      <c r="O62" s="20"/>
      <c r="P62" s="20"/>
      <c r="Q62" s="20"/>
      <c r="R62" s="20"/>
      <c r="S62" s="20"/>
      <c r="T62" s="20" t="s">
        <v>101</v>
      </c>
      <c r="U62" s="20"/>
      <c r="V62" s="20"/>
      <c r="W62" s="20"/>
      <c r="X62" s="20"/>
      <c r="Y62" s="20"/>
      <c r="Z62" s="20"/>
      <c r="AA62" s="20"/>
      <c r="AB62" s="20" t="s">
        <v>101</v>
      </c>
    </row>
    <row r="63" spans="1:28" ht="45" customHeight="1" x14ac:dyDescent="0.45">
      <c r="A63" s="15">
        <v>61</v>
      </c>
      <c r="B63" s="18" t="s">
        <v>67</v>
      </c>
      <c r="C63" s="13" t="s">
        <v>38</v>
      </c>
      <c r="D63" s="18" t="s">
        <v>65</v>
      </c>
      <c r="E63" s="13" t="s">
        <v>64</v>
      </c>
      <c r="F63" s="18" t="s">
        <v>46</v>
      </c>
      <c r="G63" s="18" t="s">
        <v>99</v>
      </c>
      <c r="H63" s="14" t="s">
        <v>66</v>
      </c>
      <c r="I63" s="20" t="s">
        <v>101</v>
      </c>
      <c r="J63" s="20" t="s">
        <v>101</v>
      </c>
      <c r="K63" s="20"/>
      <c r="L63" s="20" t="s">
        <v>101</v>
      </c>
      <c r="M63" s="20" t="s">
        <v>101</v>
      </c>
      <c r="N63" s="20" t="s">
        <v>101</v>
      </c>
      <c r="O63" s="20" t="s">
        <v>101</v>
      </c>
      <c r="P63" s="20"/>
      <c r="Q63" s="20" t="s">
        <v>101</v>
      </c>
      <c r="R63" s="20"/>
      <c r="S63" s="20"/>
      <c r="T63" s="20" t="s">
        <v>101</v>
      </c>
      <c r="U63" s="20" t="s">
        <v>101</v>
      </c>
      <c r="V63" s="20"/>
      <c r="W63" s="20" t="s">
        <v>101</v>
      </c>
      <c r="X63" s="20"/>
      <c r="Y63" s="20" t="s">
        <v>101</v>
      </c>
      <c r="Z63" s="20" t="s">
        <v>101</v>
      </c>
      <c r="AA63" s="20"/>
      <c r="AB63" s="20" t="s">
        <v>101</v>
      </c>
    </row>
    <row r="64" spans="1:28" ht="45" customHeight="1" x14ac:dyDescent="0.45">
      <c r="A64" s="15">
        <v>62</v>
      </c>
      <c r="B64" s="13" t="s">
        <v>63</v>
      </c>
      <c r="C64" s="13" t="s">
        <v>38</v>
      </c>
      <c r="D64" s="18" t="s">
        <v>139</v>
      </c>
      <c r="E64" s="13" t="s">
        <v>64</v>
      </c>
      <c r="F64" s="18" t="s">
        <v>46</v>
      </c>
      <c r="G64" s="18" t="s">
        <v>99</v>
      </c>
      <c r="H64" s="14" t="s">
        <v>140</v>
      </c>
      <c r="I64" s="20" t="s">
        <v>101</v>
      </c>
      <c r="J64" s="20" t="s">
        <v>101</v>
      </c>
      <c r="K64" s="20"/>
      <c r="L64" s="20" t="s">
        <v>101</v>
      </c>
      <c r="M64" s="20" t="s">
        <v>101</v>
      </c>
      <c r="N64" s="20" t="s">
        <v>101</v>
      </c>
      <c r="O64" s="20" t="s">
        <v>101</v>
      </c>
      <c r="P64" s="20" t="s">
        <v>101</v>
      </c>
      <c r="Q64" s="20" t="s">
        <v>101</v>
      </c>
      <c r="R64" s="20"/>
      <c r="S64" s="20"/>
      <c r="T64" s="20" t="s">
        <v>101</v>
      </c>
      <c r="U64" s="20" t="s">
        <v>101</v>
      </c>
      <c r="V64" s="20"/>
      <c r="W64" s="20" t="s">
        <v>101</v>
      </c>
      <c r="X64" s="20"/>
      <c r="Y64" s="20" t="s">
        <v>101</v>
      </c>
      <c r="Z64" s="20" t="s">
        <v>101</v>
      </c>
      <c r="AA64" s="20"/>
      <c r="AB64" s="20" t="s">
        <v>101</v>
      </c>
    </row>
    <row r="65" spans="1:28" ht="45" customHeight="1" x14ac:dyDescent="0.45">
      <c r="A65" s="15">
        <v>63</v>
      </c>
      <c r="B65" s="18" t="s">
        <v>108</v>
      </c>
      <c r="C65" s="22" t="s">
        <v>38</v>
      </c>
      <c r="D65" s="18" t="s">
        <v>109</v>
      </c>
      <c r="E65" s="22" t="s">
        <v>64</v>
      </c>
      <c r="F65" s="18" t="s">
        <v>46</v>
      </c>
      <c r="G65" s="18" t="s">
        <v>99</v>
      </c>
      <c r="H65" s="11" t="s">
        <v>222</v>
      </c>
      <c r="I65" s="20"/>
      <c r="J65" s="20"/>
      <c r="K65" s="20"/>
      <c r="L65" s="20"/>
      <c r="M65" s="20"/>
      <c r="N65" s="20"/>
      <c r="O65" s="20"/>
      <c r="P65" s="20"/>
      <c r="Q65" s="20"/>
      <c r="R65" s="20" t="s">
        <v>101</v>
      </c>
      <c r="S65" s="20" t="s">
        <v>101</v>
      </c>
      <c r="T65" s="20"/>
      <c r="U65" s="20"/>
      <c r="V65" s="20"/>
      <c r="W65" s="20"/>
      <c r="X65" s="20" t="s">
        <v>101</v>
      </c>
      <c r="Y65" s="20"/>
      <c r="Z65" s="20"/>
      <c r="AA65" s="20"/>
      <c r="AB65" s="20"/>
    </row>
    <row r="66" spans="1:28" ht="45" customHeight="1" x14ac:dyDescent="0.45">
      <c r="A66" s="15">
        <v>64</v>
      </c>
      <c r="B66" s="18" t="s">
        <v>110</v>
      </c>
      <c r="C66" s="22" t="s">
        <v>38</v>
      </c>
      <c r="D66" s="18" t="s">
        <v>111</v>
      </c>
      <c r="E66" s="22" t="s">
        <v>64</v>
      </c>
      <c r="F66" s="18" t="s">
        <v>46</v>
      </c>
      <c r="G66" s="18" t="s">
        <v>99</v>
      </c>
      <c r="H66" s="11" t="s">
        <v>223</v>
      </c>
      <c r="I66" s="20"/>
      <c r="J66" s="20"/>
      <c r="K66" s="20"/>
      <c r="L66" s="20"/>
      <c r="M66" s="20"/>
      <c r="N66" s="20"/>
      <c r="O66" s="20"/>
      <c r="P66" s="20"/>
      <c r="Q66" s="20"/>
      <c r="R66" s="20" t="s">
        <v>101</v>
      </c>
      <c r="S66" s="20" t="s">
        <v>101</v>
      </c>
      <c r="T66" s="20"/>
      <c r="U66" s="20"/>
      <c r="V66" s="20"/>
      <c r="W66" s="20"/>
      <c r="X66" s="20" t="s">
        <v>101</v>
      </c>
      <c r="Y66" s="20"/>
      <c r="Z66" s="20"/>
      <c r="AA66" s="20"/>
      <c r="AB66" s="20"/>
    </row>
    <row r="67" spans="1:28" ht="45" customHeight="1" x14ac:dyDescent="0.45">
      <c r="A67" s="15">
        <v>65</v>
      </c>
      <c r="B67" s="18" t="s">
        <v>144</v>
      </c>
      <c r="C67" s="22" t="s">
        <v>38</v>
      </c>
      <c r="D67" s="18" t="s">
        <v>145</v>
      </c>
      <c r="E67" s="22" t="s">
        <v>39</v>
      </c>
      <c r="F67" s="18" t="s">
        <v>54</v>
      </c>
      <c r="G67" s="18" t="s">
        <v>99</v>
      </c>
      <c r="H67" s="18" t="s">
        <v>224</v>
      </c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 t="s">
        <v>101</v>
      </c>
      <c r="AB67" s="20"/>
    </row>
    <row r="68" spans="1:28" ht="45" customHeight="1" x14ac:dyDescent="0.45">
      <c r="A68" s="15">
        <v>66</v>
      </c>
      <c r="B68" s="18" t="s">
        <v>63</v>
      </c>
      <c r="C68" s="22" t="s">
        <v>38</v>
      </c>
      <c r="D68" s="18" t="s">
        <v>145</v>
      </c>
      <c r="E68" s="22" t="s">
        <v>39</v>
      </c>
      <c r="F68" s="18" t="s">
        <v>94</v>
      </c>
      <c r="G68" s="18" t="s">
        <v>99</v>
      </c>
      <c r="H68" s="18" t="s">
        <v>224</v>
      </c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 t="s">
        <v>101</v>
      </c>
      <c r="AB68" s="20"/>
    </row>
    <row r="69" spans="1:28" ht="45" customHeight="1" x14ac:dyDescent="0.45">
      <c r="A69" s="15">
        <v>67</v>
      </c>
      <c r="B69" s="13" t="s">
        <v>37</v>
      </c>
      <c r="C69" s="13" t="s">
        <v>38</v>
      </c>
      <c r="D69" s="32" t="s">
        <v>168</v>
      </c>
      <c r="E69" s="13" t="s">
        <v>39</v>
      </c>
      <c r="F69" s="32" t="s">
        <v>168</v>
      </c>
      <c r="G69" s="22" t="s">
        <v>146</v>
      </c>
      <c r="H69" s="32" t="s">
        <v>168</v>
      </c>
      <c r="I69" s="20" t="s">
        <v>101</v>
      </c>
      <c r="J69" s="20"/>
      <c r="K69" s="20" t="s">
        <v>101</v>
      </c>
      <c r="L69" s="20" t="s">
        <v>101</v>
      </c>
      <c r="M69" s="20" t="s">
        <v>101</v>
      </c>
      <c r="N69" s="20" t="s">
        <v>101</v>
      </c>
      <c r="O69" s="20"/>
      <c r="P69" s="20" t="s">
        <v>101</v>
      </c>
      <c r="Q69" s="20" t="s">
        <v>101</v>
      </c>
      <c r="R69" s="20"/>
      <c r="S69" s="20"/>
      <c r="T69" s="20" t="s">
        <v>101</v>
      </c>
      <c r="U69" s="20"/>
      <c r="V69" s="20" t="s">
        <v>101</v>
      </c>
      <c r="W69" s="20" t="s">
        <v>101</v>
      </c>
      <c r="X69" s="20"/>
      <c r="Y69" s="20" t="s">
        <v>101</v>
      </c>
      <c r="Z69" s="20" t="s">
        <v>101</v>
      </c>
      <c r="AA69" s="20" t="s">
        <v>101</v>
      </c>
      <c r="AB69" s="20" t="s">
        <v>101</v>
      </c>
    </row>
    <row r="70" spans="1:28" ht="45" customHeight="1" x14ac:dyDescent="0.45">
      <c r="A70" s="15">
        <v>68</v>
      </c>
      <c r="B70" s="13" t="s">
        <v>41</v>
      </c>
      <c r="C70" s="13" t="s">
        <v>38</v>
      </c>
      <c r="D70" s="32" t="s">
        <v>168</v>
      </c>
      <c r="E70" s="13" t="s">
        <v>39</v>
      </c>
      <c r="F70" s="32" t="s">
        <v>168</v>
      </c>
      <c r="G70" s="22" t="s">
        <v>146</v>
      </c>
      <c r="H70" s="32" t="s">
        <v>168</v>
      </c>
      <c r="I70" s="20" t="s">
        <v>101</v>
      </c>
      <c r="J70" s="20"/>
      <c r="K70" s="20" t="s">
        <v>101</v>
      </c>
      <c r="L70" s="20" t="s">
        <v>101</v>
      </c>
      <c r="M70" s="20" t="s">
        <v>101</v>
      </c>
      <c r="N70" s="20" t="s">
        <v>101</v>
      </c>
      <c r="O70" s="20"/>
      <c r="P70" s="20" t="s">
        <v>101</v>
      </c>
      <c r="Q70" s="20" t="s">
        <v>101</v>
      </c>
      <c r="R70" s="20"/>
      <c r="S70" s="20"/>
      <c r="T70" s="20" t="s">
        <v>101</v>
      </c>
      <c r="U70" s="20"/>
      <c r="V70" s="20" t="s">
        <v>101</v>
      </c>
      <c r="W70" s="20" t="s">
        <v>101</v>
      </c>
      <c r="X70" s="20"/>
      <c r="Y70" s="20" t="s">
        <v>101</v>
      </c>
      <c r="Z70" s="20" t="s">
        <v>101</v>
      </c>
      <c r="AA70" s="20" t="s">
        <v>101</v>
      </c>
      <c r="AB70" s="20" t="s">
        <v>101</v>
      </c>
    </row>
    <row r="71" spans="1:28" ht="45" customHeight="1" x14ac:dyDescent="0.45">
      <c r="A71" s="15">
        <v>69</v>
      </c>
      <c r="B71" s="14" t="s">
        <v>227</v>
      </c>
      <c r="C71" s="13" t="s">
        <v>38</v>
      </c>
      <c r="D71" s="14" t="s">
        <v>89</v>
      </c>
      <c r="E71" s="13" t="s">
        <v>42</v>
      </c>
      <c r="F71" s="32" t="s">
        <v>168</v>
      </c>
      <c r="G71" s="22" t="s">
        <v>225</v>
      </c>
      <c r="H71" s="14" t="s">
        <v>88</v>
      </c>
      <c r="I71" s="20"/>
      <c r="J71" s="20"/>
      <c r="K71" s="20"/>
      <c r="L71" s="20"/>
      <c r="M71" s="20"/>
      <c r="N71" s="20"/>
      <c r="O71" s="20"/>
      <c r="P71" s="20"/>
      <c r="Q71" s="20"/>
      <c r="R71" s="20" t="s">
        <v>101</v>
      </c>
      <c r="S71" s="20" t="s">
        <v>101</v>
      </c>
      <c r="T71" s="20"/>
      <c r="U71" s="20"/>
      <c r="V71" s="20"/>
      <c r="W71" s="20"/>
      <c r="X71" s="20" t="s">
        <v>101</v>
      </c>
      <c r="Y71" s="20"/>
      <c r="Z71" s="20"/>
      <c r="AA71" s="20"/>
      <c r="AB71" s="20"/>
    </row>
    <row r="72" spans="1:28" ht="45" customHeight="1" x14ac:dyDescent="0.45">
      <c r="A72" s="15">
        <v>70</v>
      </c>
      <c r="B72" s="14" t="s">
        <v>228</v>
      </c>
      <c r="C72" s="13" t="s">
        <v>38</v>
      </c>
      <c r="D72" s="14" t="s">
        <v>89</v>
      </c>
      <c r="E72" s="13" t="s">
        <v>42</v>
      </c>
      <c r="F72" s="32" t="s">
        <v>168</v>
      </c>
      <c r="G72" s="22" t="s">
        <v>226</v>
      </c>
      <c r="H72" s="14" t="s">
        <v>88</v>
      </c>
      <c r="I72" s="20"/>
      <c r="J72" s="20"/>
      <c r="K72" s="20"/>
      <c r="L72" s="20"/>
      <c r="M72" s="20"/>
      <c r="N72" s="20"/>
      <c r="O72" s="20"/>
      <c r="P72" s="20"/>
      <c r="Q72" s="20"/>
      <c r="R72" s="20" t="s">
        <v>101</v>
      </c>
      <c r="S72" s="20" t="s">
        <v>101</v>
      </c>
      <c r="T72" s="20"/>
      <c r="U72" s="20"/>
      <c r="V72" s="20"/>
      <c r="W72" s="20"/>
      <c r="X72" s="20" t="s">
        <v>101</v>
      </c>
      <c r="Y72" s="20"/>
      <c r="Z72" s="20"/>
      <c r="AA72" s="20"/>
      <c r="AB72" s="20"/>
    </row>
    <row r="73" spans="1:28" ht="45" customHeight="1" x14ac:dyDescent="0.45">
      <c r="A73" s="15">
        <v>71</v>
      </c>
      <c r="B73" s="12" t="s">
        <v>43</v>
      </c>
      <c r="C73" s="13" t="s">
        <v>38</v>
      </c>
      <c r="D73" s="14" t="s">
        <v>44</v>
      </c>
      <c r="E73" s="14" t="s">
        <v>45</v>
      </c>
      <c r="F73" s="18" t="s">
        <v>46</v>
      </c>
      <c r="G73" s="18" t="s">
        <v>229</v>
      </c>
      <c r="H73" s="14" t="s">
        <v>47</v>
      </c>
      <c r="I73" s="21"/>
      <c r="J73" s="21"/>
      <c r="K73" s="21"/>
      <c r="L73" s="21"/>
      <c r="M73" s="20" t="s">
        <v>101</v>
      </c>
      <c r="N73" s="20" t="s">
        <v>101</v>
      </c>
      <c r="O73" s="20"/>
      <c r="P73" s="20" t="s">
        <v>101</v>
      </c>
      <c r="Q73" s="20" t="s">
        <v>101</v>
      </c>
      <c r="R73" s="20" t="s">
        <v>101</v>
      </c>
      <c r="S73" s="20"/>
      <c r="T73" s="20"/>
      <c r="U73" s="20"/>
      <c r="V73" s="20"/>
      <c r="W73" s="20" t="s">
        <v>101</v>
      </c>
      <c r="X73" s="20"/>
      <c r="Y73" s="20" t="s">
        <v>101</v>
      </c>
      <c r="Z73" s="20" t="s">
        <v>101</v>
      </c>
      <c r="AA73" s="20"/>
      <c r="AB73" s="20"/>
    </row>
    <row r="74" spans="1:28" ht="45" customHeight="1" x14ac:dyDescent="0.45">
      <c r="A74" s="15">
        <v>72</v>
      </c>
      <c r="B74" s="12" t="s">
        <v>230</v>
      </c>
      <c r="C74" s="13" t="s">
        <v>38</v>
      </c>
      <c r="D74" s="14" t="s">
        <v>107</v>
      </c>
      <c r="E74" s="14" t="s">
        <v>45</v>
      </c>
      <c r="F74" s="18" t="s">
        <v>46</v>
      </c>
      <c r="G74" s="18" t="s">
        <v>127</v>
      </c>
      <c r="H74" s="14" t="s">
        <v>107</v>
      </c>
      <c r="I74" s="21"/>
      <c r="J74" s="21"/>
      <c r="K74" s="21"/>
      <c r="L74" s="21"/>
      <c r="M74" s="20"/>
      <c r="N74" s="20"/>
      <c r="O74" s="20"/>
      <c r="P74" s="20"/>
      <c r="Q74" s="20"/>
      <c r="R74" s="20"/>
      <c r="S74" s="20" t="s">
        <v>101</v>
      </c>
      <c r="T74" s="20"/>
      <c r="U74" s="20"/>
      <c r="V74" s="20" t="s">
        <v>101</v>
      </c>
      <c r="W74" s="20"/>
      <c r="X74" s="20" t="s">
        <v>101</v>
      </c>
      <c r="Y74" s="20"/>
      <c r="Z74" s="20"/>
      <c r="AA74" s="20"/>
      <c r="AB74" s="20"/>
    </row>
    <row r="75" spans="1:28" ht="45" customHeight="1" x14ac:dyDescent="0.45">
      <c r="A75" s="15">
        <v>73</v>
      </c>
      <c r="B75" s="30" t="s">
        <v>141</v>
      </c>
      <c r="C75" s="13" t="s">
        <v>38</v>
      </c>
      <c r="D75" s="32" t="s">
        <v>168</v>
      </c>
      <c r="E75" s="32" t="s">
        <v>168</v>
      </c>
      <c r="F75" s="32" t="s">
        <v>168</v>
      </c>
      <c r="G75" s="18" t="s">
        <v>146</v>
      </c>
      <c r="H75" s="32" t="s">
        <v>168</v>
      </c>
      <c r="I75" s="21"/>
      <c r="J75" s="21"/>
      <c r="K75" s="21"/>
      <c r="L75" s="21"/>
      <c r="M75" s="20"/>
      <c r="N75" s="20" t="s">
        <v>101</v>
      </c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</row>
    <row r="76" spans="1:28" ht="45" customHeight="1" x14ac:dyDescent="0.45">
      <c r="A76" s="15">
        <v>74</v>
      </c>
      <c r="B76" s="18" t="s">
        <v>135</v>
      </c>
      <c r="C76" s="13" t="s">
        <v>38</v>
      </c>
      <c r="D76" s="32" t="s">
        <v>168</v>
      </c>
      <c r="E76" s="13" t="s">
        <v>39</v>
      </c>
      <c r="F76" s="32" t="s">
        <v>168</v>
      </c>
      <c r="G76" s="14" t="s">
        <v>134</v>
      </c>
      <c r="H76" s="32" t="s">
        <v>168</v>
      </c>
      <c r="I76" s="21" t="s">
        <v>101</v>
      </c>
      <c r="J76" s="21" t="s">
        <v>101</v>
      </c>
      <c r="K76" s="21" t="s">
        <v>101</v>
      </c>
      <c r="L76" s="21" t="s">
        <v>101</v>
      </c>
      <c r="M76" s="20" t="s">
        <v>101</v>
      </c>
      <c r="N76" s="20" t="s">
        <v>101</v>
      </c>
      <c r="O76" s="20" t="s">
        <v>101</v>
      </c>
      <c r="P76" s="20" t="s">
        <v>101</v>
      </c>
      <c r="Q76" s="20" t="s">
        <v>101</v>
      </c>
      <c r="R76" s="20" t="s">
        <v>101</v>
      </c>
      <c r="S76" s="20" t="s">
        <v>101</v>
      </c>
      <c r="T76" s="20" t="s">
        <v>101</v>
      </c>
      <c r="U76" s="20"/>
      <c r="V76" s="20" t="s">
        <v>101</v>
      </c>
      <c r="W76" s="20" t="s">
        <v>101</v>
      </c>
      <c r="X76" s="20" t="s">
        <v>101</v>
      </c>
      <c r="Y76" s="20" t="s">
        <v>101</v>
      </c>
      <c r="Z76" s="20" t="s">
        <v>101</v>
      </c>
      <c r="AA76" s="20" t="s">
        <v>101</v>
      </c>
      <c r="AB76" s="20" t="s">
        <v>101</v>
      </c>
    </row>
    <row r="77" spans="1:28" ht="51.75" customHeight="1" x14ac:dyDescent="0.45"/>
  </sheetData>
  <autoFilter ref="A2:AB76" xr:uid="{00000000-0009-0000-0000-000005000000}">
    <sortState xmlns:xlrd2="http://schemas.microsoft.com/office/spreadsheetml/2017/richdata2" ref="A3:AB76">
      <sortCondition ref="A2:A76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9"/>
  <sheetViews>
    <sheetView showGridLines="0" zoomScale="85" zoomScaleNormal="85" workbookViewId="0">
      <selection activeCell="F19" sqref="F19"/>
    </sheetView>
  </sheetViews>
  <sheetFormatPr defaultRowHeight="14.25" x14ac:dyDescent="0.45"/>
  <cols>
    <col min="1" max="1" width="21.86328125" customWidth="1"/>
    <col min="2" max="2" width="33.86328125" customWidth="1"/>
    <col min="3" max="8" width="23.265625" customWidth="1"/>
  </cols>
  <sheetData>
    <row r="1" spans="1:8" ht="25.15" customHeight="1" x14ac:dyDescent="0.45">
      <c r="A1" s="37" t="s">
        <v>263</v>
      </c>
      <c r="B1" s="37" t="s">
        <v>264</v>
      </c>
      <c r="C1" s="118" t="s">
        <v>265</v>
      </c>
      <c r="D1" s="119"/>
      <c r="E1" s="118" t="s">
        <v>266</v>
      </c>
      <c r="F1" s="119"/>
      <c r="G1" s="118" t="s">
        <v>267</v>
      </c>
      <c r="H1" s="119"/>
    </row>
    <row r="2" spans="1:8" ht="25.15" customHeight="1" x14ac:dyDescent="0.45">
      <c r="A2" s="33" t="s">
        <v>268</v>
      </c>
      <c r="B2" s="34"/>
      <c r="C2" s="33" t="s">
        <v>269</v>
      </c>
      <c r="D2" s="33" t="s">
        <v>270</v>
      </c>
      <c r="E2" s="33"/>
      <c r="F2" s="33"/>
      <c r="G2" s="33" t="s">
        <v>269</v>
      </c>
      <c r="H2" s="33" t="s">
        <v>270</v>
      </c>
    </row>
    <row r="3" spans="1:8" ht="25.15" customHeight="1" x14ac:dyDescent="0.45">
      <c r="A3" s="34" t="s">
        <v>271</v>
      </c>
      <c r="B3" s="34" t="s">
        <v>272</v>
      </c>
      <c r="C3" s="34" t="s">
        <v>273</v>
      </c>
      <c r="D3" s="34" t="s">
        <v>273</v>
      </c>
      <c r="E3" s="34"/>
      <c r="F3" s="34"/>
      <c r="G3" s="34" t="s">
        <v>273</v>
      </c>
      <c r="H3" s="34" t="s">
        <v>273</v>
      </c>
    </row>
    <row r="4" spans="1:8" ht="25.15" customHeight="1" x14ac:dyDescent="0.45">
      <c r="A4" s="34" t="s">
        <v>274</v>
      </c>
      <c r="B4" s="34" t="s">
        <v>275</v>
      </c>
      <c r="C4" s="34" t="s">
        <v>273</v>
      </c>
      <c r="D4" s="34" t="s">
        <v>273</v>
      </c>
      <c r="E4" s="34"/>
      <c r="F4" s="34"/>
      <c r="G4" s="34" t="s">
        <v>273</v>
      </c>
      <c r="H4" s="34" t="s">
        <v>273</v>
      </c>
    </row>
    <row r="5" spans="1:8" ht="25.15" customHeight="1" x14ac:dyDescent="0.45">
      <c r="A5" s="33" t="s">
        <v>276</v>
      </c>
      <c r="B5" s="34"/>
      <c r="C5" s="33"/>
      <c r="D5" s="33"/>
      <c r="E5" s="33" t="s">
        <v>277</v>
      </c>
      <c r="F5" s="33" t="s">
        <v>278</v>
      </c>
      <c r="G5" s="33"/>
      <c r="H5" s="33"/>
    </row>
    <row r="6" spans="1:8" ht="25.15" customHeight="1" x14ac:dyDescent="0.45">
      <c r="A6" s="34" t="s">
        <v>271</v>
      </c>
      <c r="B6" s="34" t="s">
        <v>272</v>
      </c>
      <c r="C6" s="34"/>
      <c r="D6" s="34"/>
      <c r="E6" s="34" t="s">
        <v>279</v>
      </c>
      <c r="F6" s="34" t="s">
        <v>279</v>
      </c>
      <c r="G6" s="34"/>
      <c r="H6" s="34"/>
    </row>
    <row r="7" spans="1:8" ht="25.15" customHeight="1" x14ac:dyDescent="0.45">
      <c r="A7" s="34" t="s">
        <v>274</v>
      </c>
      <c r="B7" s="34" t="s">
        <v>275</v>
      </c>
      <c r="C7" s="34"/>
      <c r="D7" s="34"/>
      <c r="E7" s="34" t="s">
        <v>279</v>
      </c>
      <c r="F7" s="34" t="s">
        <v>279</v>
      </c>
      <c r="G7" s="34"/>
      <c r="H7" s="34"/>
    </row>
    <row r="8" spans="1:8" ht="25.15" customHeight="1" x14ac:dyDescent="0.45">
      <c r="A8" s="33" t="s">
        <v>280</v>
      </c>
      <c r="B8" s="34"/>
      <c r="C8" s="34"/>
      <c r="D8" s="34"/>
      <c r="E8" s="34"/>
      <c r="F8" s="34"/>
      <c r="G8" s="34"/>
      <c r="H8" s="34"/>
    </row>
    <row r="9" spans="1:8" ht="25.15" customHeight="1" x14ac:dyDescent="0.45">
      <c r="A9" s="35" t="s">
        <v>281</v>
      </c>
      <c r="B9" s="34" t="s">
        <v>282</v>
      </c>
      <c r="C9" s="116" t="s">
        <v>283</v>
      </c>
      <c r="D9" s="117"/>
      <c r="E9" s="116" t="s">
        <v>284</v>
      </c>
      <c r="F9" s="117"/>
      <c r="G9" s="116" t="s">
        <v>285</v>
      </c>
      <c r="H9" s="117"/>
    </row>
    <row r="10" spans="1:8" ht="25.15" customHeight="1" x14ac:dyDescent="0.45">
      <c r="A10" s="35" t="s">
        <v>286</v>
      </c>
      <c r="B10" s="34" t="s">
        <v>287</v>
      </c>
      <c r="C10" s="116" t="s">
        <v>288</v>
      </c>
      <c r="D10" s="117"/>
      <c r="E10" s="116" t="s">
        <v>288</v>
      </c>
      <c r="F10" s="117"/>
      <c r="G10" s="116" t="s">
        <v>289</v>
      </c>
      <c r="H10" s="117"/>
    </row>
    <row r="11" spans="1:8" ht="25.15" customHeight="1" x14ac:dyDescent="0.45">
      <c r="A11" s="35" t="s">
        <v>290</v>
      </c>
      <c r="B11" s="34" t="s">
        <v>291</v>
      </c>
      <c r="C11" s="34" t="s">
        <v>292</v>
      </c>
      <c r="D11" s="34" t="s">
        <v>293</v>
      </c>
      <c r="E11" s="34"/>
      <c r="F11" s="34"/>
      <c r="G11" s="34" t="s">
        <v>292</v>
      </c>
      <c r="H11" s="34" t="s">
        <v>293</v>
      </c>
    </row>
    <row r="12" spans="1:8" ht="25.15" customHeight="1" x14ac:dyDescent="0.45">
      <c r="A12" s="35" t="s">
        <v>294</v>
      </c>
      <c r="B12" s="34" t="s">
        <v>295</v>
      </c>
      <c r="C12" s="34" t="s">
        <v>296</v>
      </c>
      <c r="D12" s="34" t="s">
        <v>297</v>
      </c>
      <c r="E12" s="34"/>
      <c r="F12" s="34"/>
      <c r="G12" s="34" t="s">
        <v>296</v>
      </c>
      <c r="H12" s="34" t="s">
        <v>297</v>
      </c>
    </row>
    <row r="13" spans="1:8" ht="25.15" customHeight="1" x14ac:dyDescent="0.45">
      <c r="A13" s="35" t="s">
        <v>298</v>
      </c>
      <c r="B13" s="34" t="s">
        <v>299</v>
      </c>
      <c r="C13" s="34"/>
      <c r="D13" s="34"/>
      <c r="E13" s="116" t="s">
        <v>300</v>
      </c>
      <c r="F13" s="117"/>
      <c r="G13" s="34"/>
      <c r="H13" s="34"/>
    </row>
    <row r="14" spans="1:8" ht="25.15" customHeight="1" x14ac:dyDescent="0.45">
      <c r="A14" s="33" t="s">
        <v>301</v>
      </c>
      <c r="B14" s="34"/>
      <c r="C14" s="33" t="s">
        <v>302</v>
      </c>
      <c r="D14" s="33" t="s">
        <v>303</v>
      </c>
      <c r="E14" s="33" t="s">
        <v>302</v>
      </c>
      <c r="F14" s="33" t="s">
        <v>303</v>
      </c>
      <c r="G14" s="33" t="s">
        <v>302</v>
      </c>
      <c r="H14" s="33" t="s">
        <v>303</v>
      </c>
    </row>
    <row r="15" spans="1:8" ht="25.15" customHeight="1" x14ac:dyDescent="0.45">
      <c r="A15" s="35" t="s">
        <v>304</v>
      </c>
      <c r="B15" s="34" t="s">
        <v>305</v>
      </c>
      <c r="C15" s="116" t="s">
        <v>306</v>
      </c>
      <c r="D15" s="117"/>
      <c r="E15" s="116" t="s">
        <v>306</v>
      </c>
      <c r="F15" s="117"/>
      <c r="G15" s="116" t="s">
        <v>306</v>
      </c>
      <c r="H15" s="117"/>
    </row>
    <row r="16" spans="1:8" ht="25.15" customHeight="1" x14ac:dyDescent="0.45">
      <c r="A16" s="35" t="s">
        <v>307</v>
      </c>
      <c r="B16" s="34" t="s">
        <v>308</v>
      </c>
      <c r="C16" s="36" t="s">
        <v>309</v>
      </c>
      <c r="D16" s="36" t="s">
        <v>310</v>
      </c>
      <c r="E16" s="36" t="s">
        <v>309</v>
      </c>
      <c r="F16" s="36" t="s">
        <v>310</v>
      </c>
      <c r="G16" s="36" t="s">
        <v>309</v>
      </c>
      <c r="H16" s="36" t="s">
        <v>310</v>
      </c>
    </row>
    <row r="17" spans="1:8" ht="25.15" customHeight="1" x14ac:dyDescent="0.45">
      <c r="A17" s="35" t="s">
        <v>311</v>
      </c>
      <c r="B17" s="34" t="s">
        <v>312</v>
      </c>
      <c r="C17" s="36" t="s">
        <v>310</v>
      </c>
      <c r="D17" s="36" t="s">
        <v>310</v>
      </c>
      <c r="E17" s="36" t="s">
        <v>310</v>
      </c>
      <c r="F17" s="36" t="s">
        <v>310</v>
      </c>
      <c r="G17" s="36" t="s">
        <v>310</v>
      </c>
      <c r="H17" s="36" t="s">
        <v>310</v>
      </c>
    </row>
    <row r="18" spans="1:8" ht="25.15" customHeight="1" x14ac:dyDescent="0.45">
      <c r="A18" s="35" t="s">
        <v>313</v>
      </c>
      <c r="B18" s="34" t="s">
        <v>314</v>
      </c>
      <c r="C18" s="36"/>
      <c r="D18" s="36" t="s">
        <v>315</v>
      </c>
      <c r="E18" s="36"/>
      <c r="F18" s="36" t="s">
        <v>310</v>
      </c>
      <c r="G18" s="36"/>
      <c r="H18" s="36" t="s">
        <v>310</v>
      </c>
    </row>
    <row r="19" spans="1:8" ht="25.15" customHeight="1" x14ac:dyDescent="0.45">
      <c r="A19" s="35" t="s">
        <v>316</v>
      </c>
      <c r="B19" s="34" t="s">
        <v>317</v>
      </c>
      <c r="C19" s="36" t="s">
        <v>310</v>
      </c>
      <c r="D19" s="36" t="s">
        <v>318</v>
      </c>
      <c r="E19" s="36" t="s">
        <v>310</v>
      </c>
      <c r="F19" s="36" t="s">
        <v>318</v>
      </c>
      <c r="G19" s="36" t="s">
        <v>310</v>
      </c>
      <c r="H19" s="36" t="s">
        <v>318</v>
      </c>
    </row>
  </sheetData>
  <mergeCells count="13">
    <mergeCell ref="E13:F13"/>
    <mergeCell ref="C15:D15"/>
    <mergeCell ref="E15:F15"/>
    <mergeCell ref="G15:H15"/>
    <mergeCell ref="C1:D1"/>
    <mergeCell ref="E1:F1"/>
    <mergeCell ref="G1:H1"/>
    <mergeCell ref="C9:D9"/>
    <mergeCell ref="E9:F9"/>
    <mergeCell ref="G9:H9"/>
    <mergeCell ref="C10:D10"/>
    <mergeCell ref="E10:F10"/>
    <mergeCell ref="G10:H1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F7ECBED0E3B64B85A70CA7E3FAF994" ma:contentTypeVersion="11" ma:contentTypeDescription="Een nieuw document maken." ma:contentTypeScope="" ma:versionID="e925061584a9592703f875fd0857f026">
  <xsd:schema xmlns:xsd="http://www.w3.org/2001/XMLSchema" xmlns:xs="http://www.w3.org/2001/XMLSchema" xmlns:p="http://schemas.microsoft.com/office/2006/metadata/properties" xmlns:ns3="6a2aa1c8-079b-4afd-a294-930942a97e3d" xmlns:ns4="83245880-9d37-40f4-bf4d-be5a318ba3d2" targetNamespace="http://schemas.microsoft.com/office/2006/metadata/properties" ma:root="true" ma:fieldsID="62adbe63380cbdd82ac395c0492c5d4f" ns3:_="" ns4:_="">
    <xsd:import namespace="6a2aa1c8-079b-4afd-a294-930942a97e3d"/>
    <xsd:import namespace="83245880-9d37-40f4-bf4d-be5a318ba3d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2aa1c8-079b-4afd-a294-930942a97e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245880-9d37-40f4-bf4d-be5a318ba3d2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A8E16F-1D6D-4E2B-9A63-EBA9BEF56FB2}">
  <ds:schemaRefs>
    <ds:schemaRef ds:uri="http://schemas.openxmlformats.org/package/2006/metadata/core-properties"/>
    <ds:schemaRef ds:uri="6a2aa1c8-079b-4afd-a294-930942a97e3d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83245880-9d37-40f4-bf4d-be5a318ba3d2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6D39200-9D10-4021-B0E1-D51BBECA7D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2aa1c8-079b-4afd-a294-930942a97e3d"/>
    <ds:schemaRef ds:uri="83245880-9d37-40f4-bf4d-be5a318ba3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4E163CD-4F66-46DA-B8F0-6870BF77EF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Werkkleding</vt:lpstr>
      <vt:lpstr>PBM en schoeisel</vt:lpstr>
      <vt:lpstr>Wasserij, reparatie en inname</vt:lpstr>
      <vt:lpstr>Prijzenblad totaal</vt:lpstr>
      <vt:lpstr>Zichtproef</vt:lpstr>
      <vt:lpstr>Draagproef</vt:lpstr>
      <vt:lpstr>Materiaal eisen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Daan Versteeg</dc:creator>
  <cp:lastModifiedBy>Walraven, Egbert</cp:lastModifiedBy>
  <cp:lastPrinted>2021-08-05T09:13:54Z</cp:lastPrinted>
  <dcterms:created xsi:type="dcterms:W3CDTF">2021-01-29T08:16:57Z</dcterms:created>
  <dcterms:modified xsi:type="dcterms:W3CDTF">2022-01-20T12:25:31Z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0x01010066F7ECBED0E3B64B85A70CA7E3FAF994</vt:lpwstr>
  </property>
</Properties>
</file>