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AOD\Inkoop\Werkvoorraad\Marije\EUOA ondersteuning bij calamiteiten en reinigen wegdek\"/>
    </mc:Choice>
  </mc:AlternateContent>
  <xr:revisionPtr revIDLastSave="0" documentId="13_ncr:1_{ADB4546F-1F7E-47AE-80D1-C9D23640EAA8}" xr6:coauthVersionLast="47" xr6:coauthVersionMax="47" xr10:uidLastSave="{00000000-0000-0000-0000-000000000000}"/>
  <bookViews>
    <workbookView xWindow="-120" yWindow="-120" windowWidth="29040" windowHeight="15840" xr2:uid="{00000000-000D-0000-FFFF-FFFF00000000}"/>
  </bookViews>
  <sheets>
    <sheet name="Prijzeninvul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G25" i="2"/>
  <c r="G24" i="2"/>
  <c r="G23" i="2"/>
  <c r="G22" i="2"/>
  <c r="G21" i="2"/>
  <c r="G20" i="2"/>
  <c r="G19" i="2"/>
  <c r="G18" i="2"/>
  <c r="G17" i="2"/>
  <c r="G16" i="2"/>
  <c r="G15" i="2"/>
  <c r="G14" i="2"/>
  <c r="G13" i="2"/>
  <c r="G12" i="2"/>
  <c r="G11" i="2"/>
  <c r="G10" i="2"/>
  <c r="G9" i="2"/>
  <c r="G52" i="2"/>
  <c r="G51" i="2"/>
  <c r="G50" i="2"/>
  <c r="G49" i="2"/>
  <c r="G48" i="2"/>
  <c r="G47" i="2"/>
  <c r="G46" i="2"/>
  <c r="G45" i="2"/>
  <c r="G44" i="2"/>
  <c r="G43" i="2"/>
  <c r="G42" i="2"/>
  <c r="G41" i="2"/>
  <c r="G40" i="2"/>
  <c r="G39" i="2"/>
  <c r="G38" i="2"/>
  <c r="G37" i="2"/>
  <c r="G36" i="2"/>
  <c r="G35" i="2"/>
  <c r="G34" i="2"/>
  <c r="G33" i="2"/>
  <c r="G32" i="2"/>
  <c r="G31" i="2"/>
  <c r="G30" i="2"/>
  <c r="G29" i="2"/>
  <c r="D26" i="2"/>
  <c r="D25" i="2"/>
  <c r="D24" i="2"/>
  <c r="D23" i="2"/>
  <c r="D22" i="2"/>
  <c r="D21" i="2"/>
  <c r="D20" i="2"/>
  <c r="D19" i="2"/>
  <c r="D18" i="2"/>
  <c r="D17" i="2"/>
  <c r="D16" i="2"/>
  <c r="D15" i="2"/>
  <c r="D14" i="2"/>
  <c r="D13" i="2"/>
  <c r="D12" i="2"/>
  <c r="D11" i="2"/>
  <c r="D10" i="2"/>
  <c r="D9" i="2"/>
  <c r="G4" i="2"/>
  <c r="G54" i="2" l="1"/>
  <c r="G27" i="2"/>
  <c r="G55" i="2" l="1"/>
</calcChain>
</file>

<file path=xl/sharedStrings.xml><?xml version="1.0" encoding="utf-8"?>
<sst xmlns="http://schemas.openxmlformats.org/spreadsheetml/2006/main" count="107" uniqueCount="80">
  <si>
    <t>Prijsinvulformulier</t>
  </si>
  <si>
    <t>Velden in te vullen door inschrijver</t>
  </si>
  <si>
    <t>Prijzen (all-in)</t>
  </si>
  <si>
    <t>Prijs per eenheid totaal</t>
  </si>
  <si>
    <t>Aantal</t>
  </si>
  <si>
    <t>Prijsplafond</t>
  </si>
  <si>
    <t>Subtotalen excl. BTW</t>
  </si>
  <si>
    <t>Prijs per jaar voor de consignatievergoeding en jaarlijkse kosten voor het beschikbaar hebben van een coördinator, materieel, materiaal, personeel, rapportage, etc. wat wordt aangeboden 365 dagen per jaar, 24 uur per kalenderdag (niet het daadwerkelijke gebruik of inzet).</t>
  </si>
  <si>
    <t>Toeslagfactor loonbestanddeel</t>
  </si>
  <si>
    <t>Toeslag loondeel overuren op zon- en feestdagen (maximaal 100%)</t>
  </si>
  <si>
    <t>wordt toegepast bij de berekening van de Prijs dienstverlening (zie hieronder)</t>
  </si>
  <si>
    <t>Toeslag loondeel overuren op werkdagen vanaf 18:00 uur tot 6:00 uur en op zaterdagen. (maximaal 50%)</t>
  </si>
  <si>
    <t>Prijs dienstverlening (inclusief alle kosten all-in tarief)</t>
  </si>
  <si>
    <t>aantal uren totaal</t>
  </si>
  <si>
    <t>waarvan aantal overuren (avond en zaterdag)</t>
  </si>
  <si>
    <t>waarvan aantal uren zondag en feestdag</t>
  </si>
  <si>
    <t>Subtotalen (excl. BTW )</t>
  </si>
  <si>
    <t>Prijs per uur voor een bevoegd incidentcoördinator/-begeleider of milieukundig begeleider met voertuig</t>
  </si>
  <si>
    <t>Prijs per uur voor een medewerker met een voertuig conform E-43 van het Programma van Eisen</t>
  </si>
  <si>
    <t>Zuig-/veegwagen met rolborstel en ca. 8m 3 vuilwatercompartiment incl. bemensing</t>
  </si>
  <si>
    <t>Prijs per uur voor een reiniger wegdek koud water incl. bemensing</t>
  </si>
  <si>
    <t>Prijs per uur voor een combi vacuüm wagen incl. bemensing</t>
  </si>
  <si>
    <t>Prijs per uur voor een ADR/VLG vacuüm wagen tot 12 m3 incl. bemensing. (Tanktype is vrij. Tankwagen dient geschikt te zijn voor efficiënt uitvoeren werkzaamheden)</t>
  </si>
  <si>
    <t>Prijs per uur voor een reiniger wegdek HD 900 Bar incl. bemensing</t>
  </si>
  <si>
    <t>Prijs per uur voor een reiniger wegdek warmwater incl. bemensing</t>
  </si>
  <si>
    <t>Prijs per uur voor een verkeersregelaar of medewerker; minimaal 2 regelaars beschikbaar binnen 2 uur na verzoek.</t>
  </si>
  <si>
    <t>Prijs per uur voor een Deskundig Toezichthouder Asbestverwijdering, incl. Persoonlijke Bescherming Middelen (PBM)</t>
  </si>
  <si>
    <t>Prijs per uur voor een asbestsaneerder, incl. PBM's</t>
  </si>
  <si>
    <t>Prijs per uur voor een botsabsorber geschikt tot maximaal 100 km/u, inclusief voertuig.</t>
  </si>
  <si>
    <t>Prijs per uur voor een mobiele graafmachine (16 tons klasse) met een sloop sorteergrijper en een bak van 800 liter, incl. machinist.</t>
  </si>
  <si>
    <t>Prijs per uur voor een wiellader met een bak van ca. 1.500 liter, incl. machinist.</t>
  </si>
  <si>
    <t>Prijs per uur voor een vrachtwagen met een kipper bak van minimaal 12 m3, incl. chauffeur.</t>
  </si>
  <si>
    <t>Prijs per uur voor een vrachtwagen met kraan met een kipper bak van minimaal 12 m3, incl. chauffeur.</t>
  </si>
  <si>
    <t>Prijs materiaal (inclusief het plaatsen, gebruik (huur) en verwijderen per aangegeven eenheid)</t>
  </si>
  <si>
    <t>aantal eenheden</t>
  </si>
  <si>
    <t>eenheid</t>
  </si>
  <si>
    <t>Prijs per etmaal voor een actiewagen met een groot actieraam (Type II)</t>
  </si>
  <si>
    <t>dagen</t>
  </si>
  <si>
    <t>Prijs per etmaal voor een actiewagen met een klein actieraam (Type I)</t>
  </si>
  <si>
    <t>Prijs per etmaal voor een decontaminatie/schoonmaak  unit</t>
  </si>
  <si>
    <t>dag</t>
  </si>
  <si>
    <t>Prijs per etmaal voor huur en gebruik verkeer kegels 75 cm., klasse II reflectie conform CROW richtlijnen, (minimaal) 50 stuks</t>
  </si>
  <si>
    <t>Prijs per 50 stuks</t>
  </si>
  <si>
    <t>Prijs per etmaal voor bouwhekken (minimaal) 50 m., ca 2 m. hoogte</t>
  </si>
  <si>
    <t>Prijs per 50 m.</t>
  </si>
  <si>
    <t>Prijs per etmaal blinderingsschermen (minimaal) 25 m., ca. 2 m. hoogte</t>
  </si>
  <si>
    <t>Prijs per 25 m.</t>
  </si>
  <si>
    <t>Prijs per etmaal voor noodverlichting, inclusief aggregaat</t>
  </si>
  <si>
    <t>Prijs per 10 stuks</t>
  </si>
  <si>
    <t>stuks</t>
  </si>
  <si>
    <t>Prijs per week voor huur en gebruik WIU borden (minimaal) 5 stuks</t>
  </si>
  <si>
    <t>Prijs per 5 stuks</t>
  </si>
  <si>
    <t>weken</t>
  </si>
  <si>
    <t>Prijs per week voor huur en gebruik tekst borden 800 x 1200 mm (minimaal) 5 stuks</t>
  </si>
  <si>
    <t>Prijs per week voor huur en gebruik tekst borden 1000 x 1500 mm (minimaal) 5 stuks</t>
  </si>
  <si>
    <t>Prijs per week voor huur en gebruik tekst borden 600 x 800 mm (minimaal) 5 stuks</t>
  </si>
  <si>
    <t>Prijs per week voor huur en gebruik tekst borden 400 x 600 mm (minimaal) 5 stuks</t>
  </si>
  <si>
    <t>Prijs per week voor huur en gebruik R.V.V. bord (minimaal) 10 stuks</t>
  </si>
  <si>
    <t>Prijs per week voor huur en gebruik omleidingspijl (minimaal) 5 stuks</t>
  </si>
  <si>
    <t>Prijs per week voor huur en gebruik afzethek rood-wit geblokt klasse II retro reflecterend 2,5 m1 met voeten (minimaal) 20 stuks</t>
  </si>
  <si>
    <t>Prijs per 20 stuks</t>
  </si>
  <si>
    <t>Prijs per week voor huur en gebruik dubbelzijdige baakschilden klasse II conform CROW richtlijnen met voet (minimaal) 25 stuks</t>
  </si>
  <si>
    <t>Prijs per 25 stuks</t>
  </si>
  <si>
    <t>Prijs per stuk plakletters op tekstborden</t>
  </si>
  <si>
    <t>Prijs per stuk voor figuur op tekstborden</t>
  </si>
  <si>
    <t>Prijs per bord voor het aanbrengen tekst 1000 x 1500 mm</t>
  </si>
  <si>
    <t>Prijs per bord voor het aanbrengen tekst 800 x 1200 mm</t>
  </si>
  <si>
    <t>Prijs per bord voor het aanbrengen tekst 600 x 800 mm</t>
  </si>
  <si>
    <t>Prijs per bord voor het aanbrengen tekst 400 x 600 mm</t>
  </si>
  <si>
    <t>Prijs per liter/kg voor reinigingsmiddel  of olieabsorptiegrid  (Eco clean, etc.)</t>
  </si>
  <si>
    <t>liter/kilogram</t>
  </si>
  <si>
    <t>Prijs verwerkingskosten olie water sediment van de openbare ruimte tot 6 ton incl. afvalstoffenregistratie en reinigingskosten materiaal</t>
  </si>
  <si>
    <t>ton</t>
  </si>
  <si>
    <t>Inschrijfprijs</t>
  </si>
  <si>
    <t>Prijs per uur voor een koppel straatmakers</t>
  </si>
  <si>
    <t>Prijs per uur voor een grondwerker</t>
  </si>
  <si>
    <t>BIJLAGE 6</t>
  </si>
  <si>
    <t>Reguliere uren</t>
  </si>
  <si>
    <t>Subtotaal dienstverlening</t>
  </si>
  <si>
    <t>Subtotaal materiaal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</si>
</sst>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4" formatCode="&quot;€&quot;\ #,##0.00"/>
  </numFmts>
  <fonts count="7" x14ac:knownFonts="1">
    <font>
      <sz val="11"/>
      <color theme="1"/>
      <name val="Calibri"/>
      <family val="2"/>
      <scheme val="minor"/>
    </font>
    <font>
      <b/>
      <sz val="9.5"/>
      <color theme="1"/>
      <name val="Arial"/>
      <family val="2"/>
    </font>
    <font>
      <b/>
      <sz val="8"/>
      <color rgb="FFFFFFFF"/>
      <name val="Arial"/>
      <family val="2"/>
    </font>
    <font>
      <sz val="8"/>
      <color theme="1"/>
      <name val="Arial"/>
      <family val="2"/>
    </font>
    <font>
      <sz val="8"/>
      <color theme="1"/>
      <name val="Calibri"/>
      <family val="2"/>
      <scheme val="minor"/>
    </font>
    <font>
      <b/>
      <sz val="8"/>
      <color theme="1"/>
      <name val="Arial"/>
      <family val="2"/>
    </font>
    <font>
      <b/>
      <sz val="12"/>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right style="thick">
        <color rgb="FF000000"/>
      </right>
      <top style="medium">
        <color rgb="FF000000"/>
      </top>
      <bottom style="medium">
        <color rgb="FF000000"/>
      </bottom>
      <diagonal/>
    </border>
  </borders>
  <cellStyleXfs count="1">
    <xf numFmtId="0" fontId="0" fillId="0" borderId="0"/>
  </cellStyleXfs>
  <cellXfs count="41">
    <xf numFmtId="0" fontId="0" fillId="0" borderId="0" xfId="0"/>
    <xf numFmtId="44" fontId="3" fillId="4" borderId="5" xfId="0" applyNumberFormat="1" applyFont="1" applyFill="1" applyBorder="1" applyAlignment="1" applyProtection="1">
      <alignment vertical="center" wrapText="1"/>
      <protection locked="0"/>
    </xf>
    <xf numFmtId="10" fontId="4" fillId="4" borderId="1" xfId="0" applyNumberFormat="1" applyFont="1" applyFill="1" applyBorder="1" applyAlignment="1" applyProtection="1">
      <alignment vertical="center" wrapText="1"/>
      <protection locked="0"/>
    </xf>
    <xf numFmtId="0" fontId="0" fillId="0" borderId="0" xfId="0" applyAlignment="1">
      <alignment wrapText="1"/>
    </xf>
    <xf numFmtId="0" fontId="0" fillId="6" borderId="0" xfId="0" applyFill="1"/>
    <xf numFmtId="0" fontId="3" fillId="0" borderId="4" xfId="0" applyFont="1" applyBorder="1" applyAlignment="1" applyProtection="1">
      <alignment vertical="center" wrapText="1"/>
    </xf>
    <xf numFmtId="44" fontId="3" fillId="6" borderId="5" xfId="0" applyNumberFormat="1" applyFont="1" applyFill="1" applyBorder="1" applyAlignment="1" applyProtection="1">
      <alignment vertical="center" wrapText="1"/>
    </xf>
    <xf numFmtId="0" fontId="4"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4" fillId="0" borderId="5" xfId="0" applyFont="1" applyBorder="1" applyAlignment="1" applyProtection="1">
      <alignment vertical="center" wrapText="1"/>
    </xf>
    <xf numFmtId="164" fontId="5" fillId="0" borderId="5" xfId="0" applyNumberFormat="1" applyFont="1" applyBorder="1" applyAlignment="1" applyProtection="1">
      <alignment vertical="center" wrapText="1"/>
    </xf>
    <xf numFmtId="0" fontId="4" fillId="0" borderId="4" xfId="0" applyFont="1" applyBorder="1" applyAlignment="1" applyProtection="1">
      <alignment vertical="center" wrapText="1"/>
    </xf>
    <xf numFmtId="44" fontId="4" fillId="6" borderId="5" xfId="0" applyNumberFormat="1" applyFont="1" applyFill="1" applyBorder="1" applyAlignment="1" applyProtection="1">
      <alignment vertical="center" wrapText="1"/>
    </xf>
    <xf numFmtId="164" fontId="4" fillId="0" borderId="6" xfId="0" applyNumberFormat="1" applyFont="1" applyBorder="1" applyAlignment="1" applyProtection="1">
      <alignment vertical="center" wrapText="1"/>
    </xf>
    <xf numFmtId="0" fontId="0" fillId="0" borderId="1" xfId="0" applyBorder="1" applyAlignment="1" applyProtection="1">
      <alignment vertical="center" wrapText="1"/>
    </xf>
    <xf numFmtId="0" fontId="0" fillId="0" borderId="2" xfId="0" applyBorder="1" applyAlignment="1" applyProtection="1">
      <alignment vertical="center" wrapText="1"/>
    </xf>
    <xf numFmtId="0" fontId="0" fillId="0" borderId="7" xfId="0" applyBorder="1" applyAlignment="1" applyProtection="1">
      <alignment vertical="center" wrapText="1"/>
    </xf>
    <xf numFmtId="44" fontId="5" fillId="5" borderId="5" xfId="0" applyNumberFormat="1" applyFont="1" applyFill="1" applyBorder="1" applyAlignment="1" applyProtection="1">
      <alignment vertical="center" wrapText="1"/>
    </xf>
    <xf numFmtId="0" fontId="3" fillId="0" borderId="5" xfId="0" applyFont="1" applyBorder="1" applyAlignment="1" applyProtection="1">
      <alignment vertical="center" wrapText="1"/>
    </xf>
    <xf numFmtId="44" fontId="5" fillId="0" borderId="5" xfId="0" applyNumberFormat="1" applyFont="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2" fillId="2" borderId="5"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xf>
    <xf numFmtId="43" fontId="4" fillId="2" borderId="5" xfId="0" applyNumberFormat="1" applyFont="1" applyFill="1" applyBorder="1" applyAlignment="1" applyProtection="1">
      <alignment vertical="center" wrapText="1"/>
    </xf>
    <xf numFmtId="9" fontId="4" fillId="6" borderId="3" xfId="0" applyNumberFormat="1"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4" fillId="2" borderId="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8" fontId="2" fillId="3" borderId="5" xfId="0" applyNumberFormat="1" applyFont="1" applyFill="1" applyBorder="1" applyAlignment="1" applyProtection="1">
      <alignment vertical="center" wrapText="1"/>
    </xf>
    <xf numFmtId="0" fontId="6" fillId="0" borderId="0" xfId="0" applyFont="1" applyAlignment="1" applyProtection="1">
      <alignment wrapText="1"/>
    </xf>
    <xf numFmtId="0" fontId="4" fillId="0" borderId="0" xfId="0" applyFont="1" applyAlignment="1" applyProtection="1">
      <alignment wrapText="1"/>
    </xf>
    <xf numFmtId="0" fontId="1" fillId="0" borderId="1" xfId="0" applyFont="1" applyBorder="1" applyAlignment="1" applyProtection="1">
      <alignment vertical="center" wrapText="1"/>
    </xf>
    <xf numFmtId="0" fontId="1" fillId="0" borderId="2" xfId="0" applyFont="1" applyBorder="1" applyAlignment="1" applyProtection="1">
      <alignment vertical="center" wrapText="1"/>
    </xf>
    <xf numFmtId="0" fontId="5" fillId="4"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42E8-D209-4C14-A72C-55A94599AFDB}">
  <dimension ref="A1:I55"/>
  <sheetViews>
    <sheetView tabSelected="1" workbookViewId="0">
      <selection activeCell="A11" sqref="A11"/>
    </sheetView>
  </sheetViews>
  <sheetFormatPr defaultRowHeight="15" x14ac:dyDescent="0.25"/>
  <cols>
    <col min="1" max="1" width="118.140625" style="3" customWidth="1"/>
    <col min="2" max="2" width="26.140625" style="3" bestFit="1" customWidth="1"/>
    <col min="3" max="3" width="9.140625" style="3"/>
    <col min="4" max="4" width="29.140625" style="3" bestFit="1" customWidth="1"/>
    <col min="5" max="5" width="12.5703125" style="3" bestFit="1" customWidth="1"/>
    <col min="6" max="6" width="11.140625" style="3" customWidth="1"/>
    <col min="7" max="7" width="14.42578125" style="3" customWidth="1"/>
  </cols>
  <sheetData>
    <row r="1" spans="1:9" ht="16.5" thickBot="1" x14ac:dyDescent="0.3">
      <c r="A1" s="34" t="s">
        <v>76</v>
      </c>
      <c r="B1" s="35"/>
      <c r="C1" s="35"/>
      <c r="D1" s="35"/>
      <c r="E1" s="35"/>
      <c r="F1" s="35"/>
      <c r="G1" s="35"/>
    </row>
    <row r="2" spans="1:9" ht="15.75" customHeight="1" thickBot="1" x14ac:dyDescent="0.3">
      <c r="A2" s="36" t="s">
        <v>0</v>
      </c>
      <c r="B2" s="37"/>
      <c r="C2" s="37"/>
      <c r="D2" s="38" t="s">
        <v>1</v>
      </c>
      <c r="E2" s="38"/>
      <c r="F2" s="39"/>
      <c r="G2" s="40"/>
    </row>
    <row r="3" spans="1:9" ht="50.1" customHeight="1" thickBot="1" x14ac:dyDescent="0.3">
      <c r="A3" s="20" t="s">
        <v>2</v>
      </c>
      <c r="B3" s="21" t="s">
        <v>3</v>
      </c>
      <c r="C3" s="23"/>
      <c r="D3" s="24" t="s">
        <v>4</v>
      </c>
      <c r="E3" s="22"/>
      <c r="F3" s="24" t="s">
        <v>5</v>
      </c>
      <c r="G3" s="23" t="s">
        <v>6</v>
      </c>
    </row>
    <row r="4" spans="1:9" ht="24.95" customHeight="1" thickBot="1" x14ac:dyDescent="0.3">
      <c r="A4" s="5" t="s">
        <v>7</v>
      </c>
      <c r="B4" s="1"/>
      <c r="C4" s="8"/>
      <c r="D4" s="8">
        <v>1</v>
      </c>
      <c r="E4" s="9"/>
      <c r="F4" s="33">
        <v>13000</v>
      </c>
      <c r="G4" s="19">
        <f>SUM(B4)</f>
        <v>0</v>
      </c>
    </row>
    <row r="5" spans="1:9" ht="15.75" customHeight="1" thickBot="1" x14ac:dyDescent="0.3">
      <c r="A5" s="30"/>
      <c r="B5" s="31" t="s">
        <v>8</v>
      </c>
      <c r="C5" s="32"/>
      <c r="D5" s="22"/>
      <c r="E5" s="22"/>
      <c r="F5" s="22"/>
      <c r="G5" s="22"/>
    </row>
    <row r="6" spans="1:9" ht="23.25" thickBot="1" x14ac:dyDescent="0.3">
      <c r="A6" s="5" t="s">
        <v>9</v>
      </c>
      <c r="B6" s="2"/>
      <c r="C6" s="26"/>
      <c r="D6" s="27" t="s">
        <v>10</v>
      </c>
      <c r="E6" s="28"/>
      <c r="F6" s="28"/>
      <c r="G6" s="29"/>
    </row>
    <row r="7" spans="1:9" ht="23.25" thickBot="1" x14ac:dyDescent="0.3">
      <c r="A7" s="5" t="s">
        <v>11</v>
      </c>
      <c r="B7" s="2"/>
      <c r="C7" s="26"/>
      <c r="D7" s="27" t="s">
        <v>10</v>
      </c>
      <c r="E7" s="28"/>
      <c r="F7" s="28"/>
      <c r="G7" s="29"/>
    </row>
    <row r="8" spans="1:9" ht="50.1" customHeight="1" thickBot="1" x14ac:dyDescent="0.3">
      <c r="A8" s="20" t="s">
        <v>12</v>
      </c>
      <c r="B8" s="21" t="s">
        <v>3</v>
      </c>
      <c r="C8" s="21" t="s">
        <v>13</v>
      </c>
      <c r="D8" s="21" t="s">
        <v>77</v>
      </c>
      <c r="E8" s="21" t="s">
        <v>14</v>
      </c>
      <c r="F8" s="24" t="s">
        <v>15</v>
      </c>
      <c r="G8" s="23" t="s">
        <v>16</v>
      </c>
    </row>
    <row r="9" spans="1:9" ht="20.100000000000001" customHeight="1" thickBot="1" x14ac:dyDescent="0.3">
      <c r="A9" s="5" t="s">
        <v>17</v>
      </c>
      <c r="B9" s="1"/>
      <c r="C9" s="8">
        <v>200</v>
      </c>
      <c r="D9" s="8">
        <f>SUM(C9-E9-F9)</f>
        <v>75</v>
      </c>
      <c r="E9" s="8">
        <v>100</v>
      </c>
      <c r="F9" s="8">
        <v>25</v>
      </c>
      <c r="G9" s="19">
        <f>SUM(B9*D9+B9*(E9*(B7+1))+B9*(F9*(B6+1)))</f>
        <v>0</v>
      </c>
      <c r="I9" s="4"/>
    </row>
    <row r="10" spans="1:9" ht="20.100000000000001" customHeight="1" thickBot="1" x14ac:dyDescent="0.3">
      <c r="A10" s="5" t="s">
        <v>18</v>
      </c>
      <c r="B10" s="1"/>
      <c r="C10" s="8">
        <v>150</v>
      </c>
      <c r="D10" s="8">
        <f t="shared" ref="D10:D26" si="0">SUM(C10-E10-F10)</f>
        <v>50</v>
      </c>
      <c r="E10" s="8">
        <v>60</v>
      </c>
      <c r="F10" s="8">
        <v>40</v>
      </c>
      <c r="G10" s="19">
        <f>SUM(B10*D10+B10*(E10*(B7+1))+B10*(F10*(B6+1)))</f>
        <v>0</v>
      </c>
      <c r="I10" s="4"/>
    </row>
    <row r="11" spans="1:9" ht="20.100000000000001" customHeight="1" thickBot="1" x14ac:dyDescent="0.3">
      <c r="A11" s="5" t="s">
        <v>19</v>
      </c>
      <c r="B11" s="1"/>
      <c r="C11" s="8">
        <v>25</v>
      </c>
      <c r="D11" s="8">
        <f t="shared" si="0"/>
        <v>0</v>
      </c>
      <c r="E11" s="8">
        <v>15</v>
      </c>
      <c r="F11" s="8">
        <v>10</v>
      </c>
      <c r="G11" s="19">
        <f>SUM(B11*D11+B11*(E11*(B7+1))+B11*(F11*(B6+1)))</f>
        <v>0</v>
      </c>
      <c r="I11" s="4"/>
    </row>
    <row r="12" spans="1:9" ht="20.100000000000001" customHeight="1" thickBot="1" x14ac:dyDescent="0.3">
      <c r="A12" s="5" t="s">
        <v>20</v>
      </c>
      <c r="B12" s="1"/>
      <c r="C12" s="8">
        <v>150</v>
      </c>
      <c r="D12" s="8">
        <f t="shared" si="0"/>
        <v>50</v>
      </c>
      <c r="E12" s="8">
        <v>60</v>
      </c>
      <c r="F12" s="8">
        <v>40</v>
      </c>
      <c r="G12" s="19">
        <f>SUM(B12*D12+B12*(E12*(B7+1))+B12*(F12*(B6+1)))</f>
        <v>0</v>
      </c>
      <c r="I12" s="4"/>
    </row>
    <row r="13" spans="1:9" ht="20.100000000000001" customHeight="1" thickBot="1" x14ac:dyDescent="0.3">
      <c r="A13" s="5" t="s">
        <v>21</v>
      </c>
      <c r="B13" s="1"/>
      <c r="C13" s="8">
        <v>25</v>
      </c>
      <c r="D13" s="8">
        <f t="shared" si="0"/>
        <v>5</v>
      </c>
      <c r="E13" s="8">
        <v>15</v>
      </c>
      <c r="F13" s="8">
        <v>5</v>
      </c>
      <c r="G13" s="19">
        <f>SUM(B13*D13+B13*(E13*(B7+1))+B13*(F13*(B6+1)))</f>
        <v>0</v>
      </c>
    </row>
    <row r="14" spans="1:9" ht="20.100000000000001" customHeight="1" thickBot="1" x14ac:dyDescent="0.3">
      <c r="A14" s="5" t="s">
        <v>22</v>
      </c>
      <c r="B14" s="1"/>
      <c r="C14" s="8">
        <v>40</v>
      </c>
      <c r="D14" s="8">
        <f t="shared" si="0"/>
        <v>10</v>
      </c>
      <c r="E14" s="8">
        <v>20</v>
      </c>
      <c r="F14" s="8">
        <v>10</v>
      </c>
      <c r="G14" s="19">
        <f>SUM(B14*D14+B14*(E14*(B7+1))+B14*(F14*(B6+1)))</f>
        <v>0</v>
      </c>
    </row>
    <row r="15" spans="1:9" ht="20.100000000000001" customHeight="1" thickBot="1" x14ac:dyDescent="0.3">
      <c r="A15" s="5" t="s">
        <v>23</v>
      </c>
      <c r="B15" s="1"/>
      <c r="C15" s="8">
        <v>5</v>
      </c>
      <c r="D15" s="8">
        <f t="shared" si="0"/>
        <v>0</v>
      </c>
      <c r="E15" s="8">
        <v>5</v>
      </c>
      <c r="F15" s="8">
        <v>0</v>
      </c>
      <c r="G15" s="19">
        <f>SUM(B15*D15+B15*(E15*(B7+1))+B15*(F15*(B6+1)))</f>
        <v>0</v>
      </c>
    </row>
    <row r="16" spans="1:9" ht="20.100000000000001" customHeight="1" thickBot="1" x14ac:dyDescent="0.3">
      <c r="A16" s="5" t="s">
        <v>24</v>
      </c>
      <c r="B16" s="1"/>
      <c r="C16" s="8">
        <v>10</v>
      </c>
      <c r="D16" s="8">
        <f t="shared" si="0"/>
        <v>3</v>
      </c>
      <c r="E16" s="8">
        <v>7</v>
      </c>
      <c r="F16" s="8">
        <v>0</v>
      </c>
      <c r="G16" s="19">
        <f>SUM(B16*D16+B16*(E16*(B7+1))+B16*(F16*(B6+1)))</f>
        <v>0</v>
      </c>
    </row>
    <row r="17" spans="1:7" ht="20.100000000000001" customHeight="1" thickBot="1" x14ac:dyDescent="0.3">
      <c r="A17" s="5" t="s">
        <v>25</v>
      </c>
      <c r="B17" s="1"/>
      <c r="C17" s="8">
        <v>40</v>
      </c>
      <c r="D17" s="8">
        <f t="shared" si="0"/>
        <v>35</v>
      </c>
      <c r="E17" s="8">
        <v>5</v>
      </c>
      <c r="F17" s="8">
        <v>0</v>
      </c>
      <c r="G17" s="19">
        <f>SUM(B17*D17+B17*(E17*(B7+1))+B17*(F17*(B6+1)))</f>
        <v>0</v>
      </c>
    </row>
    <row r="18" spans="1:7" ht="20.100000000000001" customHeight="1" thickBot="1" x14ac:dyDescent="0.3">
      <c r="A18" s="5" t="s">
        <v>26</v>
      </c>
      <c r="B18" s="1"/>
      <c r="C18" s="8">
        <v>10</v>
      </c>
      <c r="D18" s="8">
        <f t="shared" si="0"/>
        <v>10</v>
      </c>
      <c r="E18" s="8">
        <v>0</v>
      </c>
      <c r="F18" s="8">
        <v>0</v>
      </c>
      <c r="G18" s="19">
        <f>SUM(B18*D18+B18*(E18*(B7+1))+B18*(F18*(B6+1)))</f>
        <v>0</v>
      </c>
    </row>
    <row r="19" spans="1:7" ht="20.100000000000001" customHeight="1" thickBot="1" x14ac:dyDescent="0.3">
      <c r="A19" s="5" t="s">
        <v>27</v>
      </c>
      <c r="B19" s="1"/>
      <c r="C19" s="8">
        <v>25</v>
      </c>
      <c r="D19" s="8">
        <f t="shared" si="0"/>
        <v>5</v>
      </c>
      <c r="E19" s="8">
        <v>15</v>
      </c>
      <c r="F19" s="8">
        <v>5</v>
      </c>
      <c r="G19" s="19">
        <f>SUM(B19*D19+B19*(E19*(B7+1))+B19*(F19*(B6+1)))</f>
        <v>0</v>
      </c>
    </row>
    <row r="20" spans="1:7" ht="20.100000000000001" customHeight="1" thickBot="1" x14ac:dyDescent="0.3">
      <c r="A20" s="5" t="s">
        <v>28</v>
      </c>
      <c r="B20" s="1"/>
      <c r="C20" s="8">
        <v>10</v>
      </c>
      <c r="D20" s="8">
        <f t="shared" si="0"/>
        <v>5</v>
      </c>
      <c r="E20" s="8">
        <v>5</v>
      </c>
      <c r="F20" s="8">
        <v>0</v>
      </c>
      <c r="G20" s="19">
        <f>SUM(B20*D20+B20*(E20*(B7+1))+B20*(F20*(B6+1)))</f>
        <v>0</v>
      </c>
    </row>
    <row r="21" spans="1:7" ht="20.100000000000001" customHeight="1" thickBot="1" x14ac:dyDescent="0.3">
      <c r="A21" s="5" t="s">
        <v>29</v>
      </c>
      <c r="B21" s="1"/>
      <c r="C21" s="8">
        <v>10</v>
      </c>
      <c r="D21" s="8">
        <f t="shared" si="0"/>
        <v>5</v>
      </c>
      <c r="E21" s="8">
        <v>5</v>
      </c>
      <c r="F21" s="8">
        <v>0</v>
      </c>
      <c r="G21" s="19">
        <f>SUM(B21*D21+B21*(E21*(B7+1))+B21*(F21*(B6+1)))</f>
        <v>0</v>
      </c>
    </row>
    <row r="22" spans="1:7" ht="20.100000000000001" customHeight="1" thickBot="1" x14ac:dyDescent="0.3">
      <c r="A22" s="5" t="s">
        <v>30</v>
      </c>
      <c r="B22" s="1"/>
      <c r="C22" s="8">
        <v>10</v>
      </c>
      <c r="D22" s="8">
        <f t="shared" si="0"/>
        <v>5</v>
      </c>
      <c r="E22" s="8">
        <v>5</v>
      </c>
      <c r="F22" s="8">
        <v>0</v>
      </c>
      <c r="G22" s="19">
        <f>SUM(B22*D22+B22*(E22*(B7+1))+B22*(F22*(B6+1)))</f>
        <v>0</v>
      </c>
    </row>
    <row r="23" spans="1:7" ht="20.100000000000001" customHeight="1" thickBot="1" x14ac:dyDescent="0.3">
      <c r="A23" s="5" t="s">
        <v>31</v>
      </c>
      <c r="B23" s="1"/>
      <c r="C23" s="8">
        <v>10</v>
      </c>
      <c r="D23" s="8">
        <f t="shared" si="0"/>
        <v>5</v>
      </c>
      <c r="E23" s="8">
        <v>5</v>
      </c>
      <c r="F23" s="8">
        <v>0</v>
      </c>
      <c r="G23" s="19">
        <f>SUM(B23*D23+B23*(E23*(B7+1))+B23*(F23*(B6+1)))</f>
        <v>0</v>
      </c>
    </row>
    <row r="24" spans="1:7" ht="20.100000000000001" customHeight="1" thickBot="1" x14ac:dyDescent="0.3">
      <c r="A24" s="5" t="s">
        <v>32</v>
      </c>
      <c r="B24" s="1"/>
      <c r="C24" s="8">
        <v>10</v>
      </c>
      <c r="D24" s="8">
        <f t="shared" si="0"/>
        <v>5</v>
      </c>
      <c r="E24" s="8">
        <v>5</v>
      </c>
      <c r="F24" s="8">
        <v>0</v>
      </c>
      <c r="G24" s="19">
        <f>SUM(B24*D24+B24*(E24*(B7+1))+B24*(F24*(B6+1)))</f>
        <v>0</v>
      </c>
    </row>
    <row r="25" spans="1:7" ht="20.100000000000001" customHeight="1" thickBot="1" x14ac:dyDescent="0.3">
      <c r="A25" s="5" t="s">
        <v>74</v>
      </c>
      <c r="B25" s="1"/>
      <c r="C25" s="8">
        <v>10</v>
      </c>
      <c r="D25" s="8">
        <f t="shared" si="0"/>
        <v>5</v>
      </c>
      <c r="E25" s="8">
        <v>5</v>
      </c>
      <c r="F25" s="8">
        <v>0</v>
      </c>
      <c r="G25" s="19">
        <f>SUM(B25*D25+B25*(E25*(B7+1))+B25*(F25*(B6+1)))</f>
        <v>0</v>
      </c>
    </row>
    <row r="26" spans="1:7" ht="20.100000000000001" customHeight="1" thickBot="1" x14ac:dyDescent="0.3">
      <c r="A26" s="5" t="s">
        <v>75</v>
      </c>
      <c r="B26" s="1"/>
      <c r="C26" s="8">
        <v>10</v>
      </c>
      <c r="D26" s="8">
        <f t="shared" si="0"/>
        <v>5</v>
      </c>
      <c r="E26" s="8">
        <v>5</v>
      </c>
      <c r="F26" s="8">
        <v>0</v>
      </c>
      <c r="G26" s="19">
        <f>SUM(B26*D26+B26*(E26*(B7+1))+B26*(F26*(B6+1)))</f>
        <v>0</v>
      </c>
    </row>
    <row r="27" spans="1:7" ht="20.100000000000001" customHeight="1" thickBot="1" x14ac:dyDescent="0.3">
      <c r="A27" s="5" t="s">
        <v>78</v>
      </c>
      <c r="B27" s="6"/>
      <c r="C27" s="8"/>
      <c r="D27" s="8"/>
      <c r="E27" s="8"/>
      <c r="F27" s="8"/>
      <c r="G27" s="19">
        <f>SUM(G9:G26)</f>
        <v>0</v>
      </c>
    </row>
    <row r="28" spans="1:7" ht="50.1" customHeight="1" thickBot="1" x14ac:dyDescent="0.3">
      <c r="A28" s="20" t="s">
        <v>33</v>
      </c>
      <c r="B28" s="21" t="s">
        <v>3</v>
      </c>
      <c r="C28" s="22"/>
      <c r="D28" s="23" t="s">
        <v>34</v>
      </c>
      <c r="E28" s="24" t="s">
        <v>35</v>
      </c>
      <c r="F28" s="22"/>
      <c r="G28" s="25"/>
    </row>
    <row r="29" spans="1:7" ht="20.100000000000001" customHeight="1" thickBot="1" x14ac:dyDescent="0.3">
      <c r="A29" s="5" t="s">
        <v>36</v>
      </c>
      <c r="B29" s="1"/>
      <c r="C29" s="7"/>
      <c r="D29" s="8">
        <v>5</v>
      </c>
      <c r="E29" s="8" t="s">
        <v>37</v>
      </c>
      <c r="F29" s="9"/>
      <c r="G29" s="10">
        <f>SUM(B29*D29)</f>
        <v>0</v>
      </c>
    </row>
    <row r="30" spans="1:7" ht="20.100000000000001" customHeight="1" thickBot="1" x14ac:dyDescent="0.3">
      <c r="A30" s="5" t="s">
        <v>38</v>
      </c>
      <c r="B30" s="1"/>
      <c r="C30" s="7"/>
      <c r="D30" s="8">
        <v>5</v>
      </c>
      <c r="E30" s="8" t="s">
        <v>37</v>
      </c>
      <c r="F30" s="9"/>
      <c r="G30" s="10">
        <f t="shared" ref="G30:G52" si="1">SUM(B30*D30)</f>
        <v>0</v>
      </c>
    </row>
    <row r="31" spans="1:7" ht="20.100000000000001" customHeight="1" thickBot="1" x14ac:dyDescent="0.3">
      <c r="A31" s="5" t="s">
        <v>39</v>
      </c>
      <c r="B31" s="1"/>
      <c r="C31" s="7"/>
      <c r="D31" s="8">
        <v>1</v>
      </c>
      <c r="E31" s="8" t="s">
        <v>40</v>
      </c>
      <c r="F31" s="9"/>
      <c r="G31" s="10">
        <f t="shared" si="1"/>
        <v>0</v>
      </c>
    </row>
    <row r="32" spans="1:7" ht="23.25" thickBot="1" x14ac:dyDescent="0.3">
      <c r="A32" s="5" t="s">
        <v>41</v>
      </c>
      <c r="B32" s="1"/>
      <c r="C32" s="18" t="s">
        <v>42</v>
      </c>
      <c r="D32" s="8">
        <v>10</v>
      </c>
      <c r="E32" s="8" t="s">
        <v>37</v>
      </c>
      <c r="F32" s="9"/>
      <c r="G32" s="10">
        <f t="shared" si="1"/>
        <v>0</v>
      </c>
    </row>
    <row r="33" spans="1:7" ht="23.25" thickBot="1" x14ac:dyDescent="0.3">
      <c r="A33" s="5" t="s">
        <v>43</v>
      </c>
      <c r="B33" s="1"/>
      <c r="C33" s="18" t="s">
        <v>44</v>
      </c>
      <c r="D33" s="8">
        <v>14</v>
      </c>
      <c r="E33" s="8" t="s">
        <v>37</v>
      </c>
      <c r="F33" s="9"/>
      <c r="G33" s="10">
        <f t="shared" si="1"/>
        <v>0</v>
      </c>
    </row>
    <row r="34" spans="1:7" ht="23.25" thickBot="1" x14ac:dyDescent="0.3">
      <c r="A34" s="5" t="s">
        <v>45</v>
      </c>
      <c r="B34" s="1"/>
      <c r="C34" s="18" t="s">
        <v>46</v>
      </c>
      <c r="D34" s="8">
        <v>14</v>
      </c>
      <c r="E34" s="8" t="s">
        <v>37</v>
      </c>
      <c r="F34" s="9"/>
      <c r="G34" s="10">
        <f t="shared" si="1"/>
        <v>0</v>
      </c>
    </row>
    <row r="35" spans="1:7" ht="23.25" thickBot="1" x14ac:dyDescent="0.3">
      <c r="A35" s="5" t="s">
        <v>47</v>
      </c>
      <c r="B35" s="1"/>
      <c r="C35" s="18" t="s">
        <v>48</v>
      </c>
      <c r="D35" s="8">
        <v>10</v>
      </c>
      <c r="E35" s="8" t="s">
        <v>49</v>
      </c>
      <c r="F35" s="9"/>
      <c r="G35" s="10">
        <f t="shared" si="1"/>
        <v>0</v>
      </c>
    </row>
    <row r="36" spans="1:7" ht="23.25" thickBot="1" x14ac:dyDescent="0.3">
      <c r="A36" s="5" t="s">
        <v>50</v>
      </c>
      <c r="B36" s="1"/>
      <c r="C36" s="18" t="s">
        <v>51</v>
      </c>
      <c r="D36" s="8">
        <v>4</v>
      </c>
      <c r="E36" s="8" t="s">
        <v>52</v>
      </c>
      <c r="F36" s="9"/>
      <c r="G36" s="10">
        <f t="shared" si="1"/>
        <v>0</v>
      </c>
    </row>
    <row r="37" spans="1:7" ht="23.25" thickBot="1" x14ac:dyDescent="0.3">
      <c r="A37" s="5" t="s">
        <v>53</v>
      </c>
      <c r="B37" s="1"/>
      <c r="C37" s="18" t="s">
        <v>51</v>
      </c>
      <c r="D37" s="8">
        <v>2</v>
      </c>
      <c r="E37" s="8" t="s">
        <v>52</v>
      </c>
      <c r="F37" s="9"/>
      <c r="G37" s="10">
        <f t="shared" si="1"/>
        <v>0</v>
      </c>
    </row>
    <row r="38" spans="1:7" ht="23.25" thickBot="1" x14ac:dyDescent="0.3">
      <c r="A38" s="5" t="s">
        <v>54</v>
      </c>
      <c r="B38" s="1"/>
      <c r="C38" s="18" t="s">
        <v>51</v>
      </c>
      <c r="D38" s="8">
        <v>2</v>
      </c>
      <c r="E38" s="8" t="s">
        <v>52</v>
      </c>
      <c r="F38" s="9"/>
      <c r="G38" s="10">
        <f t="shared" si="1"/>
        <v>0</v>
      </c>
    </row>
    <row r="39" spans="1:7" ht="23.25" thickBot="1" x14ac:dyDescent="0.3">
      <c r="A39" s="5" t="s">
        <v>55</v>
      </c>
      <c r="B39" s="1"/>
      <c r="C39" s="18" t="s">
        <v>51</v>
      </c>
      <c r="D39" s="8">
        <v>2</v>
      </c>
      <c r="E39" s="8" t="s">
        <v>52</v>
      </c>
      <c r="F39" s="9"/>
      <c r="G39" s="10">
        <f t="shared" si="1"/>
        <v>0</v>
      </c>
    </row>
    <row r="40" spans="1:7" ht="23.25" thickBot="1" x14ac:dyDescent="0.3">
      <c r="A40" s="5" t="s">
        <v>56</v>
      </c>
      <c r="B40" s="1"/>
      <c r="C40" s="18" t="s">
        <v>51</v>
      </c>
      <c r="D40" s="8">
        <v>2</v>
      </c>
      <c r="E40" s="8" t="s">
        <v>52</v>
      </c>
      <c r="F40" s="9"/>
      <c r="G40" s="10">
        <f t="shared" si="1"/>
        <v>0</v>
      </c>
    </row>
    <row r="41" spans="1:7" ht="23.25" thickBot="1" x14ac:dyDescent="0.3">
      <c r="A41" s="5" t="s">
        <v>57</v>
      </c>
      <c r="B41" s="1"/>
      <c r="C41" s="18" t="s">
        <v>48</v>
      </c>
      <c r="D41" s="8">
        <v>2</v>
      </c>
      <c r="E41" s="8" t="s">
        <v>52</v>
      </c>
      <c r="F41" s="9"/>
      <c r="G41" s="10">
        <f t="shared" si="1"/>
        <v>0</v>
      </c>
    </row>
    <row r="42" spans="1:7" ht="23.25" thickBot="1" x14ac:dyDescent="0.3">
      <c r="A42" s="5" t="s">
        <v>58</v>
      </c>
      <c r="B42" s="1"/>
      <c r="C42" s="18" t="s">
        <v>51</v>
      </c>
      <c r="D42" s="8">
        <v>2</v>
      </c>
      <c r="E42" s="8" t="s">
        <v>52</v>
      </c>
      <c r="F42" s="9"/>
      <c r="G42" s="10">
        <f t="shared" si="1"/>
        <v>0</v>
      </c>
    </row>
    <row r="43" spans="1:7" ht="23.25" thickBot="1" x14ac:dyDescent="0.3">
      <c r="A43" s="5" t="s">
        <v>59</v>
      </c>
      <c r="B43" s="1"/>
      <c r="C43" s="18" t="s">
        <v>60</v>
      </c>
      <c r="D43" s="8">
        <v>2</v>
      </c>
      <c r="E43" s="8" t="s">
        <v>52</v>
      </c>
      <c r="F43" s="9"/>
      <c r="G43" s="10">
        <f t="shared" si="1"/>
        <v>0</v>
      </c>
    </row>
    <row r="44" spans="1:7" ht="23.25" thickBot="1" x14ac:dyDescent="0.3">
      <c r="A44" s="5" t="s">
        <v>61</v>
      </c>
      <c r="B44" s="1"/>
      <c r="C44" s="18" t="s">
        <v>62</v>
      </c>
      <c r="D44" s="8">
        <v>2</v>
      </c>
      <c r="E44" s="8" t="s">
        <v>52</v>
      </c>
      <c r="F44" s="9"/>
      <c r="G44" s="10">
        <f t="shared" si="1"/>
        <v>0</v>
      </c>
    </row>
    <row r="45" spans="1:7" ht="20.100000000000001" customHeight="1" thickBot="1" x14ac:dyDescent="0.3">
      <c r="A45" s="5" t="s">
        <v>63</v>
      </c>
      <c r="B45" s="1"/>
      <c r="C45" s="7"/>
      <c r="D45" s="8">
        <v>500</v>
      </c>
      <c r="E45" s="8" t="s">
        <v>49</v>
      </c>
      <c r="F45" s="9"/>
      <c r="G45" s="10">
        <f t="shared" si="1"/>
        <v>0</v>
      </c>
    </row>
    <row r="46" spans="1:7" ht="20.100000000000001" customHeight="1" thickBot="1" x14ac:dyDescent="0.3">
      <c r="A46" s="5" t="s">
        <v>64</v>
      </c>
      <c r="B46" s="1"/>
      <c r="C46" s="7"/>
      <c r="D46" s="8">
        <v>25</v>
      </c>
      <c r="E46" s="8" t="s">
        <v>49</v>
      </c>
      <c r="F46" s="9"/>
      <c r="G46" s="10">
        <f t="shared" si="1"/>
        <v>0</v>
      </c>
    </row>
    <row r="47" spans="1:7" ht="20.100000000000001" customHeight="1" thickBot="1" x14ac:dyDescent="0.3">
      <c r="A47" s="5" t="s">
        <v>65</v>
      </c>
      <c r="B47" s="1"/>
      <c r="C47" s="7"/>
      <c r="D47" s="8">
        <v>10</v>
      </c>
      <c r="E47" s="8" t="s">
        <v>49</v>
      </c>
      <c r="F47" s="9"/>
      <c r="G47" s="10">
        <f t="shared" si="1"/>
        <v>0</v>
      </c>
    </row>
    <row r="48" spans="1:7" ht="20.100000000000001" customHeight="1" thickBot="1" x14ac:dyDescent="0.3">
      <c r="A48" s="5" t="s">
        <v>66</v>
      </c>
      <c r="B48" s="1"/>
      <c r="C48" s="7"/>
      <c r="D48" s="8">
        <v>10</v>
      </c>
      <c r="E48" s="8" t="s">
        <v>49</v>
      </c>
      <c r="F48" s="9"/>
      <c r="G48" s="10">
        <f t="shared" si="1"/>
        <v>0</v>
      </c>
    </row>
    <row r="49" spans="1:7" ht="20.100000000000001" customHeight="1" thickBot="1" x14ac:dyDescent="0.3">
      <c r="A49" s="5" t="s">
        <v>67</v>
      </c>
      <c r="B49" s="1"/>
      <c r="C49" s="7"/>
      <c r="D49" s="8">
        <v>10</v>
      </c>
      <c r="E49" s="8" t="s">
        <v>49</v>
      </c>
      <c r="F49" s="9"/>
      <c r="G49" s="10">
        <f t="shared" si="1"/>
        <v>0</v>
      </c>
    </row>
    <row r="50" spans="1:7" ht="20.100000000000001" customHeight="1" thickBot="1" x14ac:dyDescent="0.3">
      <c r="A50" s="5" t="s">
        <v>68</v>
      </c>
      <c r="B50" s="1"/>
      <c r="C50" s="7"/>
      <c r="D50" s="8">
        <v>10</v>
      </c>
      <c r="E50" s="8" t="s">
        <v>49</v>
      </c>
      <c r="F50" s="9"/>
      <c r="G50" s="10">
        <f t="shared" si="1"/>
        <v>0</v>
      </c>
    </row>
    <row r="51" spans="1:7" ht="20.100000000000001" customHeight="1" thickBot="1" x14ac:dyDescent="0.3">
      <c r="A51" s="5" t="s">
        <v>69</v>
      </c>
      <c r="B51" s="1"/>
      <c r="C51" s="7"/>
      <c r="D51" s="8">
        <v>5000</v>
      </c>
      <c r="E51" s="8" t="s">
        <v>70</v>
      </c>
      <c r="F51" s="9"/>
      <c r="G51" s="10">
        <f t="shared" si="1"/>
        <v>0</v>
      </c>
    </row>
    <row r="52" spans="1:7" ht="20.100000000000001" customHeight="1" thickBot="1" x14ac:dyDescent="0.3">
      <c r="A52" s="5" t="s">
        <v>71</v>
      </c>
      <c r="B52" s="1"/>
      <c r="C52" s="7"/>
      <c r="D52" s="8">
        <v>50</v>
      </c>
      <c r="E52" s="8" t="s">
        <v>72</v>
      </c>
      <c r="F52" s="9"/>
      <c r="G52" s="10">
        <f t="shared" si="1"/>
        <v>0</v>
      </c>
    </row>
    <row r="53" spans="1:7" ht="20.100000000000001" customHeight="1" thickBot="1" x14ac:dyDescent="0.3">
      <c r="A53" s="5"/>
      <c r="B53" s="6"/>
      <c r="C53" s="7"/>
      <c r="D53" s="8"/>
      <c r="E53" s="8"/>
      <c r="F53" s="9"/>
      <c r="G53" s="10"/>
    </row>
    <row r="54" spans="1:7" ht="20.100000000000001" customHeight="1" thickBot="1" x14ac:dyDescent="0.3">
      <c r="A54" s="11" t="s">
        <v>79</v>
      </c>
      <c r="B54" s="12"/>
      <c r="C54" s="9"/>
      <c r="D54" s="9"/>
      <c r="E54" s="9"/>
      <c r="F54" s="9"/>
      <c r="G54" s="13">
        <f>SUM(G29:G53)</f>
        <v>0</v>
      </c>
    </row>
    <row r="55" spans="1:7" ht="20.100000000000001" customHeight="1" thickBot="1" x14ac:dyDescent="0.3">
      <c r="A55" s="14" t="s">
        <v>73</v>
      </c>
      <c r="B55" s="15"/>
      <c r="C55" s="15"/>
      <c r="D55" s="15"/>
      <c r="E55" s="15"/>
      <c r="F55" s="16"/>
      <c r="G55" s="17">
        <f>SUM(G4+G27+G54)</f>
        <v>0</v>
      </c>
    </row>
  </sheetData>
  <sheetProtection algorithmName="SHA-512" hashValue="qw6Fw3nMCETDNOZuRA29Q7eyCoVTix8hznzdBT7Kc8+/+9/NojbxEVPPxKdSVzckw7tmv+k1UjnLBOB86wkpXg==" saltValue="9hVYV35qsPUMG2Tr/8yOxA=="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Prijzeninvulformulier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Brabander</dc:creator>
  <cp:lastModifiedBy>Janssen, MG (Marije)</cp:lastModifiedBy>
  <cp:lastPrinted>2018-08-16T12:30:08Z</cp:lastPrinted>
  <dcterms:created xsi:type="dcterms:W3CDTF">2018-06-12T11:44:26Z</dcterms:created>
  <dcterms:modified xsi:type="dcterms:W3CDTF">2022-08-25T09:48:39Z</dcterms:modified>
</cp:coreProperties>
</file>