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excel\excel\huis van de stad\aanbesteding GGI 2022\"/>
    </mc:Choice>
  </mc:AlternateContent>
  <bookViews>
    <workbookView xWindow="0" yWindow="0" windowWidth="28800" windowHeight="12300" tabRatio="379" firstSheet="1" activeTab="1"/>
  </bookViews>
  <sheets>
    <sheet name="SLA" sheetId="8" state="hidden" r:id="rId1"/>
    <sheet name="KPI 2023" sheetId="24" r:id="rId2"/>
  </sheets>
  <definedNames>
    <definedName name="_xlnm.Print_Area" localSheetId="1">'KPI 2023'!$A:$L</definedName>
    <definedName name="OLE_LINK1" localSheetId="0">SLA!$D$11</definedName>
  </definedNames>
  <calcPr calcId="162913"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3" i="24" l="1"/>
  <c r="F25" i="24"/>
  <c r="H37" i="24" l="1"/>
  <c r="F47" i="24" l="1"/>
  <c r="H46" i="24"/>
  <c r="H45" i="24"/>
  <c r="H44" i="24"/>
  <c r="H43" i="24"/>
  <c r="H42" i="24"/>
  <c r="H41" i="24"/>
  <c r="H38" i="24"/>
  <c r="C15" i="24" s="1"/>
  <c r="D15" i="24" s="1"/>
  <c r="F38" i="24"/>
  <c r="F34" i="24"/>
  <c r="H33" i="24"/>
  <c r="H32" i="24"/>
  <c r="F29" i="24"/>
  <c r="H28" i="24"/>
  <c r="H29" i="24" s="1"/>
  <c r="C13" i="24" s="1"/>
  <c r="D13" i="24" s="1"/>
  <c r="H22" i="24"/>
  <c r="H21" i="24"/>
  <c r="H20" i="24"/>
  <c r="H19" i="24"/>
  <c r="K12" i="24"/>
  <c r="H25" i="24" l="1"/>
  <c r="H34" i="24"/>
  <c r="C14" i="24" s="1"/>
  <c r="D14" i="24" s="1"/>
  <c r="H47" i="24"/>
  <c r="C16" i="24" s="1"/>
  <c r="D16" i="24" s="1"/>
  <c r="C12" i="24"/>
  <c r="D12" i="24" s="1"/>
  <c r="E12" i="24" l="1"/>
</calcChain>
</file>

<file path=xl/sharedStrings.xml><?xml version="1.0" encoding="utf-8"?>
<sst xmlns="http://schemas.openxmlformats.org/spreadsheetml/2006/main" count="342" uniqueCount="237">
  <si>
    <t>Norm</t>
  </si>
  <si>
    <t>mondeling/schriftelijk</t>
  </si>
  <si>
    <t>Opmerkingen/toelichting</t>
  </si>
  <si>
    <t>Wegingsfactor</t>
  </si>
  <si>
    <t>Gemiddelde score</t>
  </si>
  <si>
    <t>Gewogen gemiddelde</t>
  </si>
  <si>
    <t>Gewogen score</t>
  </si>
  <si>
    <t>1 Levering en kwaliteit van het product/ de dienstverlening</t>
  </si>
  <si>
    <t>subwegings-</t>
  </si>
  <si>
    <t>Beoordeling</t>
  </si>
  <si>
    <t>totaal</t>
  </si>
  <si>
    <t>Wijze</t>
  </si>
  <si>
    <t>Bandbreedte Afwijking</t>
  </si>
  <si>
    <t>factor</t>
  </si>
  <si>
    <t>resultaat</t>
  </si>
  <si>
    <t>Gemiddelde levering/kwaliteit:</t>
  </si>
  <si>
    <t>2 Financiën</t>
  </si>
  <si>
    <t>schriftelijk</t>
  </si>
  <si>
    <t>Gemiddelde financien:</t>
  </si>
  <si>
    <t>3 Rapportage</t>
  </si>
  <si>
    <t>Gemiddelde rapportage:</t>
  </si>
  <si>
    <t>4 Innovaties en kwaliteitsverbetering</t>
  </si>
  <si>
    <t>Gemiddelde innovaties en ontwikkeling:</t>
  </si>
  <si>
    <t>5 Communicatie</t>
  </si>
  <si>
    <t>1x per kwartaal</t>
  </si>
  <si>
    <t xml:space="preserve">Einde contractdatum: </t>
  </si>
  <si>
    <t>conform afspraak</t>
  </si>
  <si>
    <t>digitaal</t>
  </si>
  <si>
    <t>Klachten</t>
  </si>
  <si>
    <t>Service Level Agreement</t>
  </si>
  <si>
    <t>Goud</t>
  </si>
  <si>
    <t>Zilver</t>
  </si>
  <si>
    <t>Brons</t>
  </si>
  <si>
    <t>Voorbeeld pand, hoge resterende gebruiksduur &gt; 5 jaar</t>
  </si>
  <si>
    <t>Lange resterende gebruiksduur (&gt; 2 jaar)</t>
  </si>
  <si>
    <t>Wordt binnen 2 jaar uitgefaseerd</t>
  </si>
  <si>
    <t>De Meern, Arnhem, Alkmaar, Breda, Maastricht, Zwolle, Enschede, Groningen</t>
  </si>
  <si>
    <t>Resultaat</t>
  </si>
  <si>
    <t>Wet- en Regelgeving</t>
  </si>
  <si>
    <t>Wetten</t>
  </si>
  <si>
    <t>Voldoet 100%</t>
  </si>
  <si>
    <t>Vergunning</t>
  </si>
  <si>
    <t>HSSE</t>
  </si>
  <si>
    <t>Normale kantoorsituatie</t>
  </si>
  <si>
    <t>Functionaliteit</t>
  </si>
  <si>
    <t>Onbelemmerde toegankelijkheid</t>
  </si>
  <si>
    <t>Minimaal 99% beschikbaar tijdens kantooruren</t>
  </si>
  <si>
    <t>Minimaal 95% beschikbaar tijdens kantooruren</t>
  </si>
  <si>
    <t>Minimaal 90% beschikbaar tijdens kantooruren</t>
  </si>
  <si>
    <t>Thermisch comfort</t>
  </si>
  <si>
    <t>Voldoet aan ontwerpspecificaties</t>
  </si>
  <si>
    <t>Voldoet aan ontwerp-specificaties +/- 10%</t>
  </si>
  <si>
    <t>Voldoet aan ontwerp-specificaties +/- 15%</t>
  </si>
  <si>
    <t>Optimalisatie t.b.v. gebruiker is basishouding</t>
  </si>
  <si>
    <t>Luchtkwaliteit</t>
  </si>
  <si>
    <t>Representativiteit</t>
  </si>
  <si>
    <t>Conditie cf. NEN 2767-1</t>
  </si>
  <si>
    <t>Instandhouding zoals aangetroffen (*1), natuurlijk verloop toegestaan. Dan minimaal bezoekers-ruimten en medewerker-ruimten conditieniveau 2. Terrein op conditie 3.</t>
  </si>
  <si>
    <t>Instandhouding zoals aangetroffen (*1), natuurlijk verloop toegestaan. Dan minimaal bezoekers-ruimten en medewerker-ruimten conditieniveau 3. Terrein op conditie 3</t>
  </si>
  <si>
    <t>Bezoekersruimte minimaal conditie 3, medewerkerruimten bij uitzondering conditie 4. Terrein op conditie 3</t>
  </si>
  <si>
    <t>Technische kwaliteit</t>
  </si>
  <si>
    <t>NEN 2767-1</t>
  </si>
  <si>
    <t>Instandhouding zoals aangetroffen (*1), natuurlijk verloop toegestaan. Dan minimaal bezoekers-ruimten en medewerker-ruimten conditieniveau 2. Terrein op conditie 3</t>
  </si>
  <si>
    <t>Instandhouding zoals aangetroffen (*1), natuurlijk verloop toegestaan. Dan minimaal bezoekers-ruimten en medewerker-ruimten conditieniveau 3. Terrein op conditie 4</t>
  </si>
  <si>
    <t>Bezoekersruimte minimaal conditie 3, medewerkerruimten bij uitzondering conditie 4. Terrein op conditie 4</t>
  </si>
  <si>
    <t>Duurzaamheid</t>
  </si>
  <si>
    <t>Ontwerpspecificatie</t>
  </si>
  <si>
    <t>Handhaven ontwerp en toepassen duurzame werkprocessen</t>
  </si>
  <si>
    <t>Beperkte handhaving ontwerp en toepassen duurzame werkprocessen</t>
  </si>
  <si>
    <t>Optimalisatie &amp; innovatie</t>
  </si>
  <si>
    <t>Voorstellen</t>
  </si>
  <si>
    <t>Serieuze en zinvolle voorstellen met balans tussen KTO, duurzame elementen, terugverdientijd en representativiteit</t>
  </si>
  <si>
    <t>Terugverdientijd binnen resterende gebruiksduur</t>
  </si>
  <si>
    <t>Budgetbeheersing</t>
  </si>
  <si>
    <t>100% binnen budget</t>
  </si>
  <si>
    <t>100% binnen aangepast budget</t>
  </si>
  <si>
    <t>Eigenaar</t>
  </si>
  <si>
    <t>Nakomen inhoud huurcontract (ter beschikking Imtech)</t>
  </si>
  <si>
    <t>Voldoet 95 %</t>
  </si>
  <si>
    <t>Servicekosten</t>
  </si>
  <si>
    <t>100% conform huurcontract</t>
  </si>
  <si>
    <t>Onderhoud</t>
  </si>
  <si>
    <t>Toezicht en sturing t.a.v. veiligheid, thermisch comfort, luchtkwaliteit en representativiteit.  Mogelijk overname onderhoudsverantwoordelijkheid (met als doel optimalisatie gebruikskosten)</t>
  </si>
  <si>
    <t>Controle op realistische, aangepaste, invulling in eindperiode</t>
  </si>
  <si>
    <t>Diensten</t>
  </si>
  <si>
    <t>Storingen binnen kantoortijd</t>
  </si>
  <si>
    <t>Calamiteit (Respons/Herstel)*</t>
  </si>
  <si>
    <t>1 uur / 2 uur</t>
  </si>
  <si>
    <t>2 uur / 2 uur</t>
  </si>
  <si>
    <t>Urgent (Respons/Herstel)*</t>
  </si>
  <si>
    <t>2 uur / 4 uur</t>
  </si>
  <si>
    <t>Niet urgent (Respons/Herstel)*</t>
  </si>
  <si>
    <t>2 uur / 3 dagen</t>
  </si>
  <si>
    <t>2 uur / 5 dagen</t>
  </si>
  <si>
    <t>Storingen buiten kantoortijd</t>
  </si>
  <si>
    <t>2 uur / 8 uur</t>
  </si>
  <si>
    <t>2 uur / 8 werkuren</t>
  </si>
  <si>
    <t>volgende werkdag binnen 2 uur / 3 dagen</t>
  </si>
  <si>
    <t>volgende werkdag binnen 4 uur / 5 dagen</t>
  </si>
  <si>
    <t>volgende werkdag binnen 4 uur / 5 werkdagen</t>
  </si>
  <si>
    <t>Respons</t>
  </si>
  <si>
    <t>8 werkuren</t>
  </si>
  <si>
    <t>Wensen</t>
  </si>
  <si>
    <t>bevestiging 8 werkuren, inhoudelijke reactie 1 werkweek</t>
  </si>
  <si>
    <t>Informatieverzoek</t>
  </si>
  <si>
    <t>Kenmerken diensten</t>
  </si>
  <si>
    <t>Bereikbaarheid</t>
  </si>
  <si>
    <t>Telefoon</t>
  </si>
  <si>
    <t>24/7 binnen 5 minuten</t>
  </si>
  <si>
    <t>Internet</t>
  </si>
  <si>
    <t>24/7 binnen 25 minuten</t>
  </si>
  <si>
    <t>Klanttevredenheid</t>
  </si>
  <si>
    <t>Algemeen</t>
  </si>
  <si>
    <t>≥ 8</t>
  </si>
  <si>
    <t>≥ 7</t>
  </si>
  <si>
    <t>≥ 6</t>
  </si>
  <si>
    <t>KWIS</t>
  </si>
  <si>
    <t>≥ 8,5</t>
  </si>
  <si>
    <t>KPI's</t>
  </si>
  <si>
    <t>98% van alle KPI’s worden gehaald</t>
  </si>
  <si>
    <t>95% van alle KPI’s worden gehaald</t>
  </si>
  <si>
    <t>90% van alle KPI’s worden gehaald</t>
  </si>
  <si>
    <t>Leveringen</t>
  </si>
  <si>
    <t>Installatie</t>
  </si>
  <si>
    <t>Gebruiksafhankelijk, tenzij in kader van wet- en regelgeving</t>
  </si>
  <si>
    <t>Toestandsafhankelijk, tenzij in kader van wet- en regelgeving</t>
  </si>
  <si>
    <t>Storingsafhankelijk, tenzij in kader van wet- en regelgeving</t>
  </si>
  <si>
    <t>Bouwkundig</t>
  </si>
  <si>
    <t>Gebruiksafhankelijk</t>
  </si>
  <si>
    <t>Toestandsafhankelijk</t>
  </si>
  <si>
    <t>Storingsafhankelijk</t>
  </si>
  <si>
    <t>Tuinonderhoud</t>
  </si>
  <si>
    <t>Groeiseizoen: 2-wekelijks</t>
  </si>
  <si>
    <t>Groeiseizoen: maandelijks</t>
  </si>
  <si>
    <t>Op afroep</t>
  </si>
  <si>
    <t>MJOP</t>
  </si>
  <si>
    <t>Jaarlijks</t>
  </si>
  <si>
    <t>n.v.t.</t>
  </si>
  <si>
    <t>Rapportage</t>
  </si>
  <si>
    <t>Supply</t>
  </si>
  <si>
    <t>Maandrapportage</t>
  </si>
  <si>
    <t>Delivery</t>
  </si>
  <si>
    <t>Servicemedewerker</t>
  </si>
  <si>
    <t>Preventief/inspectief bezoek inclusief kleine reparaties</t>
  </si>
  <si>
    <t>Inzet servicemedewerker: 2 maal per week, planningstermijn werkzaamheden maximaal 1,5 week</t>
  </si>
  <si>
    <t>Inzet servicemedewerker: 1 maal per week, planningstermijn werkzaamheden maximaal 2 weken</t>
  </si>
  <si>
    <t>Inzet servicemedewerker: 1 maal per 2 weken, planningstermijn werkzaamheden ca. 1 maand</t>
  </si>
  <si>
    <t>Begeleiding subcontractors</t>
  </si>
  <si>
    <t>Te organiseren door/namens Imtech</t>
  </si>
  <si>
    <t>Te organiseren door/namens Imtech; geplande werkzaamheden tijdens dagvenster; ongeplande begeleiding door locatiemedewerker</t>
  </si>
  <si>
    <t>Begeleiding door locatiemedewerker</t>
  </si>
  <si>
    <t>(*1)</t>
  </si>
  <si>
    <t>Assets, aangetroffen in conditie 1, worden actief onderhouden, met als oogmerk minimaal conditie 2 te handhaven.</t>
  </si>
  <si>
    <t>Eindhoven</t>
  </si>
  <si>
    <r>
      <t xml:space="preserve">Amstelveen, Den Haag, Rotterdam, </t>
    </r>
    <r>
      <rPr>
        <b/>
        <sz val="10"/>
        <color rgb="FFFF0000"/>
        <rFont val="Arial"/>
        <family val="2"/>
      </rPr>
      <t>Eindhoven</t>
    </r>
  </si>
  <si>
    <t>Schriftelijk</t>
  </si>
  <si>
    <t xml:space="preserve">Toelichting imtech </t>
  </si>
  <si>
    <t>Omschrijving van de dienstverlenging</t>
  </si>
  <si>
    <t>Niet voldaan =1
Voldaan = 3</t>
  </si>
  <si>
    <t>Juistheid, tijdigheid en compleetheid factuur.</t>
  </si>
  <si>
    <t>3.2 MJOP</t>
  </si>
  <si>
    <t xml:space="preserve">5.1 Operationeel </t>
  </si>
  <si>
    <t>niet ontvangen = 1
te laat ontvangen = 2
ontvangen = 3</t>
  </si>
  <si>
    <t>Niet voldaan = 1
Voldaan = 3</t>
  </si>
  <si>
    <t>mondeling/schriftelijk/ meeting</t>
  </si>
  <si>
    <t>15e van de maand</t>
  </si>
  <si>
    <t>1x per maand
Tijdige terugkoppeling</t>
  </si>
  <si>
    <t>Q1</t>
  </si>
  <si>
    <t>Periode:</t>
  </si>
  <si>
    <t>Onvoldoende = 1
Voldoende, verbetering mogelijk = 2
Goed = 3</t>
  </si>
  <si>
    <t>Agenda, verslag tijdig ontvangen</t>
  </si>
  <si>
    <t>Verloop overleg, pro activiteit, houding</t>
  </si>
  <si>
    <t>Conform opgave uit managementrapportage</t>
  </si>
  <si>
    <t>Overall</t>
  </si>
  <si>
    <t xml:space="preserve">5.2 Projectenoverzicht </t>
  </si>
  <si>
    <t>Aandragen van tenminste één voorstel voor innovatie en/of kostenverlaging op het gebied van B&amp;O danwel Facilitaire processen voor Gemeente Gouda</t>
  </si>
  <si>
    <t>Opmerkingen/ Toelichting Gemeente Gouda</t>
  </si>
  <si>
    <t>3.1 Rapportage storingsoverzicht</t>
  </si>
  <si>
    <t>Contractnummer Gemeente Gouda:</t>
  </si>
  <si>
    <t>1 Levering en kwaliteit van het product/de dienstverlening</t>
  </si>
  <si>
    <t>Definitie streef reparatietijd: Gemeten na aanvang reparatie</t>
  </si>
  <si>
    <t>Geen "harde"KPI (niet SMART). Om dit toch bespreekbaar te maken op deze wijze toegevoegd</t>
  </si>
  <si>
    <t>Prestatiegericht onderhoud op basis van NEN2767</t>
  </si>
  <si>
    <t>Comform SLA, aantonen in rapportage</t>
  </si>
  <si>
    <t>door Gemeente Gouda</t>
  </si>
  <si>
    <t>Aantonen in rapportage</t>
  </si>
  <si>
    <t>Aanleveren donderdag voor operattioneel overleg</t>
  </si>
  <si>
    <t>1x per mnd</t>
  </si>
  <si>
    <t xml:space="preserve">Minimaal 98% </t>
  </si>
  <si>
    <t>&lt; 75% = 1
75,0 - 98% = 2
&gt; 98% = 3</t>
  </si>
  <si>
    <t>&lt; 85% = 1
85,0 - 98% = 2
&gt; 98% = 3</t>
  </si>
  <si>
    <t>2x per jaar</t>
  </si>
  <si>
    <t>Aantonen in rapportage dat voldaan wordt aan op dat moment geldende wettelijke verplichtingen als: keuringen, metingen, onderhoud.</t>
  </si>
  <si>
    <t xml:space="preserve">Feitelijk gaat het erom dat je de downtijd moet kunnen meten. Van een aantal installaties zal ongetwijfeld het aantal draaiuren per jaar te bepalen zijn; uur per dag x het aantal dagen = XXXX per jaar. </t>
  </si>
  <si>
    <t>Gemiddelde communicatie</t>
  </si>
  <si>
    <t>niet ontvangen = 1
1x ontvangen = 2                 2x ontvangen = 3</t>
  </si>
  <si>
    <t>Notulen, Agenda en A&amp;B aanleveren max. 1 week na overleg</t>
  </si>
  <si>
    <t>1x per jaar in Q3 (augustus)</t>
  </si>
  <si>
    <t>KPI overleg</t>
  </si>
  <si>
    <t>5.7 Voldoen aan onderhoudsplanning*</t>
  </si>
  <si>
    <t>Overzicht toevoegen aan operationeel overleg. Def.  Projecten en Offerte  is een overzicht van lopende of aanvraag projecten/pfferters</t>
  </si>
  <si>
    <t>Definitie KPI</t>
  </si>
  <si>
    <t>Toelichting Gemeente Gouda</t>
  </si>
  <si>
    <t>Actie</t>
  </si>
  <si>
    <t>In Q3 beoordelen en opnieuw scoren</t>
  </si>
  <si>
    <t>In Q4 beoordelen en opnieuw scoren</t>
  </si>
  <si>
    <t>Score 2 bestaat niet</t>
  </si>
  <si>
    <t>KPI"s contractonderhoud gemeente Gouda</t>
  </si>
  <si>
    <t>4 Innovaties en kwaliteitsverbetering, duurzaamheid en energietransitie</t>
  </si>
  <si>
    <t>4.1 Innovatievoorstel voor komende contractperiode. Fase 1 "laaghangend fruit", terugverdientijd maximaal 5 jaren. Fase 2 energiezuinigheid te vervangen installaties. Fase 3 energietransitie.</t>
  </si>
  <si>
    <t>1.11 Wijze van reageren op storingen die vanaf extern worden gesignaleerd</t>
  </si>
  <si>
    <t>1.1 Bedrijfszekerheid op installaties bedraagt 98%</t>
  </si>
  <si>
    <t>1x per half jaar
Tijdige terugkoppeling</t>
  </si>
  <si>
    <t>2.1 Facturatie proces correctief onderhoud</t>
  </si>
  <si>
    <t xml:space="preserve">Opmerkingen/ Toelichting </t>
  </si>
  <si>
    <t>&lt; 75% = 1
75,0 - 90% = 2
&gt; 90% = 3</t>
  </si>
  <si>
    <t>Januari 2023 - Maart 2023</t>
  </si>
  <si>
    <t>Resultaat FY23 Q1</t>
  </si>
  <si>
    <t>Resultaat FY23 Q2</t>
  </si>
  <si>
    <t>Resultaat FY23 Q3</t>
  </si>
  <si>
    <t>Resultaat FY23 Q4</t>
  </si>
  <si>
    <t>1.2 Responstijd storingen bedraagt</t>
  </si>
  <si>
    <t>1.3 Streef reparatietijd storingen</t>
  </si>
  <si>
    <t>1.4 Voldoen aan wet- en regelgeving*</t>
  </si>
  <si>
    <t>5.2 Tactisch &amp; strategisch, MJOP</t>
  </si>
  <si>
    <t>5.3 Communicatie overall</t>
  </si>
  <si>
    <t>2 tot 2.49 = voldoende, maar behoeft verbetering</t>
  </si>
  <si>
    <t>2,50 tot 3 = goed, dienstverlenging conform contract</t>
  </si>
  <si>
    <t>1 tot 1,99 = onvoldoende, dienstverlening moet beter</t>
  </si>
  <si>
    <t>1.5 Beheer op afstand van de installaties via GBS</t>
  </si>
  <si>
    <t>Gewogen score 2023</t>
  </si>
  <si>
    <t xml:space="preserve">Minimaal 95% </t>
  </si>
  <si>
    <t>&lt; 75% = 1
75,0 - 95% = 2
&gt; 95% = 3</t>
  </si>
  <si>
    <t>Minimaal 95%</t>
  </si>
  <si>
    <t>Definitie responstijd: Gemeten vanaf het moment van melding van de storing bij de meldkamer van de opdrachtnemer tot het moment van telefonische afstemming over de storing door de aannemer of aankomst (aanmelding) van de aannemer op locatie.</t>
  </si>
  <si>
    <t xml:space="preserve">5.6 Follow-up afspraken na kpi meeting </t>
  </si>
  <si>
    <t xml:space="preserve">KPI   RESULTAAT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</si>
</sst>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24"/>
      <color theme="1"/>
      <name val="Times New Roman"/>
      <family val="1"/>
    </font>
    <font>
      <sz val="11"/>
      <color rgb="FF0000FF"/>
      <name val="Times New Roman"/>
      <family val="1"/>
    </font>
    <font>
      <sz val="11"/>
      <color theme="1"/>
      <name val="Times New Roman"/>
      <family val="1"/>
    </font>
    <font>
      <b/>
      <sz val="11"/>
      <color theme="1"/>
      <name val="Times New Roman"/>
      <family val="1"/>
    </font>
    <font>
      <sz val="10"/>
      <name val="Arial"/>
      <family val="2"/>
    </font>
    <font>
      <b/>
      <sz val="10"/>
      <color theme="0"/>
      <name val="Arial"/>
      <family val="2"/>
    </font>
    <font>
      <b/>
      <sz val="10"/>
      <name val="Arial"/>
      <family val="2"/>
    </font>
    <font>
      <sz val="10"/>
      <name val="Arial"/>
      <family val="2"/>
    </font>
    <font>
      <sz val="9"/>
      <name val="Arial"/>
      <family val="2"/>
    </font>
    <font>
      <b/>
      <sz val="10"/>
      <color indexed="52"/>
      <name val="Arial"/>
      <family val="2"/>
    </font>
    <font>
      <b/>
      <sz val="10"/>
      <color rgb="FFFF0000"/>
      <name val="Arial"/>
      <family val="2"/>
    </font>
    <font>
      <sz val="11"/>
      <color rgb="FF1F497D"/>
      <name val="Times New Roman"/>
      <family val="1"/>
    </font>
    <font>
      <b/>
      <sz val="14"/>
      <color theme="1"/>
      <name val="Times New Roman"/>
      <family val="1"/>
    </font>
    <font>
      <b/>
      <sz val="14"/>
      <color rgb="FF0000FF"/>
      <name val="Times New Roman"/>
      <family val="1"/>
    </font>
    <font>
      <sz val="14"/>
      <color theme="1"/>
      <name val="Times New Roman"/>
      <family val="1"/>
    </font>
    <font>
      <b/>
      <sz val="14"/>
      <name val="Times New Roman"/>
      <family val="1"/>
    </font>
    <font>
      <sz val="14"/>
      <color rgb="FF0000FF"/>
      <name val="Times New Roman"/>
      <family val="1"/>
    </font>
    <font>
      <sz val="14"/>
      <name val="Times New Roman"/>
      <family val="1"/>
    </font>
    <font>
      <i/>
      <sz val="14"/>
      <color theme="1"/>
      <name val="Times New Roman"/>
      <family val="1"/>
    </font>
    <font>
      <sz val="14"/>
      <color rgb="FF000000"/>
      <name val="Times New Roman"/>
      <family val="1"/>
    </font>
    <font>
      <b/>
      <sz val="18"/>
      <color rgb="FF0000FF"/>
      <name val="Times New Roman"/>
      <family val="1"/>
    </font>
    <font>
      <sz val="14"/>
      <color theme="0"/>
      <name val="Times New Roman"/>
      <family val="1"/>
    </font>
    <font>
      <b/>
      <sz val="18"/>
      <color theme="0"/>
      <name val="Times New Roman"/>
      <family val="1"/>
    </font>
  </fonts>
  <fills count="1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indexed="62"/>
        <bgColor indexed="64"/>
      </patternFill>
    </fill>
    <fill>
      <patternFill patternType="solid">
        <fgColor indexed="51"/>
        <bgColor indexed="64"/>
      </patternFill>
    </fill>
    <fill>
      <patternFill patternType="solid">
        <fgColor indexed="22"/>
        <bgColor indexed="64"/>
      </patternFill>
    </fill>
    <fill>
      <patternFill patternType="solid">
        <fgColor indexed="60"/>
        <bgColor indexed="64"/>
      </patternFill>
    </fill>
    <fill>
      <patternFill patternType="solid">
        <fgColor indexed="44"/>
        <bgColor indexed="64"/>
      </patternFill>
    </fill>
    <fill>
      <patternFill patternType="solid">
        <fgColor indexed="40"/>
        <bgColor indexed="64"/>
      </patternFill>
    </fill>
    <fill>
      <patternFill patternType="solid">
        <fgColor indexed="41"/>
        <bgColor indexed="64"/>
      </patternFill>
    </fill>
    <fill>
      <patternFill patternType="solid">
        <fgColor indexed="15"/>
        <bgColor indexed="64"/>
      </patternFill>
    </fill>
    <fill>
      <patternFill patternType="solid">
        <fgColor indexed="9"/>
        <bgColor indexed="64"/>
      </patternFill>
    </fill>
    <fill>
      <patternFill patternType="solid">
        <fgColor rgb="FF00206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5" fillId="0" borderId="0"/>
  </cellStyleXfs>
  <cellXfs count="264">
    <xf numFmtId="0" fontId="0" fillId="0" borderId="0" xfId="0"/>
    <xf numFmtId="0" fontId="3" fillId="0" borderId="4" xfId="0" applyFont="1" applyFill="1" applyBorder="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3" fillId="0" borderId="0" xfId="0" applyFont="1" applyAlignment="1">
      <alignment horizontal="left" vertical="center"/>
    </xf>
    <xf numFmtId="0" fontId="4" fillId="0" borderId="0" xfId="0" applyFont="1" applyFill="1" applyBorder="1" applyAlignment="1">
      <alignment horizontal="left" vertical="center"/>
    </xf>
    <xf numFmtId="0" fontId="7" fillId="8" borderId="12" xfId="1" applyFont="1" applyFill="1" applyBorder="1" applyAlignment="1">
      <alignment vertical="top" wrapText="1"/>
    </xf>
    <xf numFmtId="0" fontId="7" fillId="9" borderId="12" xfId="1" applyFont="1" applyFill="1" applyBorder="1" applyAlignment="1">
      <alignment vertical="top" wrapText="1"/>
    </xf>
    <xf numFmtId="0" fontId="7" fillId="10" borderId="12" xfId="1" applyFont="1" applyFill="1" applyBorder="1" applyAlignment="1">
      <alignment vertical="top" wrapText="1"/>
    </xf>
    <xf numFmtId="0" fontId="8" fillId="0" borderId="0" xfId="1" applyFont="1" applyAlignment="1">
      <alignment wrapText="1"/>
    </xf>
    <xf numFmtId="0" fontId="8" fillId="8" borderId="12" xfId="1" applyFont="1" applyFill="1" applyBorder="1" applyAlignment="1">
      <alignment vertical="top" wrapText="1"/>
    </xf>
    <xf numFmtId="0" fontId="8" fillId="9" borderId="12" xfId="1" applyFont="1" applyFill="1" applyBorder="1" applyAlignment="1">
      <alignment vertical="top" wrapText="1"/>
    </xf>
    <xf numFmtId="0" fontId="8" fillId="10" borderId="12" xfId="1" applyFont="1" applyFill="1" applyBorder="1" applyAlignment="1">
      <alignment vertical="top" wrapText="1"/>
    </xf>
    <xf numFmtId="0" fontId="9" fillId="11" borderId="12" xfId="1" applyFont="1" applyFill="1" applyBorder="1" applyAlignment="1">
      <alignment vertical="top" wrapText="1"/>
    </xf>
    <xf numFmtId="0" fontId="9" fillId="0" borderId="12" xfId="1" applyFont="1" applyBorder="1" applyAlignment="1">
      <alignment vertical="top" wrapText="1"/>
    </xf>
    <xf numFmtId="0" fontId="9" fillId="11" borderId="12" xfId="1" applyFont="1" applyFill="1" applyBorder="1" applyAlignment="1">
      <alignment horizontal="left" vertical="top" wrapText="1"/>
    </xf>
    <xf numFmtId="0" fontId="9" fillId="11" borderId="14" xfId="1" applyFont="1" applyFill="1" applyBorder="1" applyAlignment="1">
      <alignment vertical="top" wrapText="1"/>
    </xf>
    <xf numFmtId="0" fontId="9" fillId="11" borderId="13" xfId="1" applyFont="1" applyFill="1" applyBorder="1" applyAlignment="1">
      <alignment vertical="top" wrapText="1"/>
    </xf>
    <xf numFmtId="0" fontId="9" fillId="12" borderId="12" xfId="1" applyFont="1" applyFill="1" applyBorder="1" applyAlignment="1">
      <alignment vertical="top" wrapText="1"/>
    </xf>
    <xf numFmtId="0" fontId="9" fillId="0" borderId="12" xfId="1" applyFont="1" applyBorder="1" applyAlignment="1">
      <alignment wrapText="1"/>
    </xf>
    <xf numFmtId="0" fontId="9" fillId="12" borderId="12" xfId="1" applyFont="1" applyFill="1" applyBorder="1" applyAlignment="1">
      <alignment horizontal="left" vertical="top" wrapText="1"/>
    </xf>
    <xf numFmtId="0" fontId="9" fillId="13" borderId="13" xfId="1" applyFont="1" applyFill="1" applyBorder="1" applyAlignment="1">
      <alignment vertical="top" wrapText="1"/>
    </xf>
    <xf numFmtId="0" fontId="9" fillId="0" borderId="13" xfId="1" applyFont="1" applyBorder="1" applyAlignment="1">
      <alignment wrapText="1"/>
    </xf>
    <xf numFmtId="0" fontId="9" fillId="13" borderId="12" xfId="1" applyFont="1" applyFill="1" applyBorder="1" applyAlignment="1">
      <alignment horizontal="left" vertical="top" wrapText="1"/>
    </xf>
    <xf numFmtId="0" fontId="9" fillId="14" borderId="13" xfId="1" applyFont="1" applyFill="1" applyBorder="1" applyAlignment="1">
      <alignment vertical="top" wrapText="1"/>
    </xf>
    <xf numFmtId="0" fontId="9" fillId="14" borderId="12" xfId="1" applyFont="1" applyFill="1" applyBorder="1" applyAlignment="1">
      <alignment horizontal="left" vertical="top" wrapText="1"/>
    </xf>
    <xf numFmtId="0" fontId="9" fillId="14" borderId="13" xfId="1" applyFont="1" applyFill="1" applyBorder="1" applyAlignment="1">
      <alignment horizontal="left" vertical="top" wrapText="1"/>
    </xf>
    <xf numFmtId="0" fontId="8" fillId="15" borderId="0" xfId="1" applyFont="1" applyFill="1" applyAlignment="1">
      <alignment wrapText="1"/>
    </xf>
    <xf numFmtId="0" fontId="10" fillId="15" borderId="0" xfId="1" applyFont="1" applyFill="1" applyAlignment="1">
      <alignment wrapText="1"/>
    </xf>
    <xf numFmtId="0" fontId="10" fillId="0" borderId="0" xfId="1" applyFont="1" applyAlignment="1">
      <alignment wrapText="1"/>
    </xf>
    <xf numFmtId="0" fontId="8" fillId="4" borderId="0" xfId="1" applyFont="1" applyFill="1" applyAlignment="1">
      <alignment wrapText="1"/>
    </xf>
    <xf numFmtId="0" fontId="1" fillId="3" borderId="1" xfId="0" applyFont="1" applyFill="1" applyBorder="1" applyAlignment="1">
      <alignment horizontal="lef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12" fillId="0" borderId="0" xfId="0" applyFont="1" applyFill="1" applyAlignment="1">
      <alignment vertical="center"/>
    </xf>
    <xf numFmtId="0" fontId="3" fillId="0" borderId="0" xfId="0" applyFont="1" applyAlignment="1">
      <alignment horizontal="center" vertical="center"/>
    </xf>
    <xf numFmtId="15" fontId="4" fillId="0" borderId="4" xfId="0" applyNumberFormat="1" applyFont="1" applyFill="1" applyBorder="1" applyAlignment="1">
      <alignment horizontal="left" vertical="top"/>
    </xf>
    <xf numFmtId="0" fontId="2" fillId="0" borderId="0" xfId="0" applyFont="1" applyFill="1" applyAlignment="1">
      <alignment vertical="center"/>
    </xf>
    <xf numFmtId="0" fontId="3" fillId="0" borderId="0" xfId="0" applyFont="1" applyBorder="1" applyAlignment="1">
      <alignment vertical="center"/>
    </xf>
    <xf numFmtId="0" fontId="13" fillId="0" borderId="1" xfId="0" applyFont="1" applyFill="1" applyBorder="1" applyAlignment="1">
      <alignment horizontal="left" vertical="center"/>
    </xf>
    <xf numFmtId="0" fontId="13" fillId="0" borderId="2" xfId="0" applyFont="1" applyBorder="1" applyAlignment="1">
      <alignment horizontal="center" vertical="center"/>
    </xf>
    <xf numFmtId="0" fontId="13" fillId="0" borderId="0" xfId="0" applyFont="1" applyFill="1" applyBorder="1" applyAlignment="1">
      <alignment vertical="center"/>
    </xf>
    <xf numFmtId="0" fontId="13" fillId="0" borderId="0" xfId="0" applyFont="1" applyFill="1" applyBorder="1" applyAlignment="1">
      <alignment horizontal="left" vertical="center"/>
    </xf>
    <xf numFmtId="0" fontId="14" fillId="0" borderId="0" xfId="0" applyFont="1" applyFill="1" applyBorder="1" applyAlignment="1">
      <alignment vertical="center"/>
    </xf>
    <xf numFmtId="0" fontId="13" fillId="0" borderId="0" xfId="0" applyFont="1" applyAlignment="1">
      <alignment vertical="center"/>
    </xf>
    <xf numFmtId="0" fontId="13" fillId="0" borderId="0" xfId="0" applyFont="1" applyFill="1" applyAlignment="1">
      <alignment vertical="center"/>
    </xf>
    <xf numFmtId="0" fontId="13" fillId="0" borderId="6" xfId="0" applyFont="1" applyFill="1" applyBorder="1" applyAlignment="1">
      <alignment horizontal="left" vertical="center"/>
    </xf>
    <xf numFmtId="0" fontId="13" fillId="0" borderId="7" xfId="0" applyFont="1" applyBorder="1" applyAlignment="1">
      <alignment horizontal="center" vertical="center"/>
    </xf>
    <xf numFmtId="14" fontId="13" fillId="0" borderId="7" xfId="0" applyNumberFormat="1"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3" borderId="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Alignment="1">
      <alignment vertical="center"/>
    </xf>
    <xf numFmtId="0" fontId="15" fillId="0" borderId="0" xfId="0" applyFont="1" applyFill="1" applyAlignment="1">
      <alignment vertical="center" wrapText="1"/>
    </xf>
    <xf numFmtId="0" fontId="15" fillId="0" borderId="0" xfId="0" applyFont="1" applyFill="1" applyAlignment="1">
      <alignment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0" xfId="0" applyFont="1" applyFill="1" applyBorder="1" applyAlignment="1">
      <alignment horizontal="left" vertical="center"/>
    </xf>
    <xf numFmtId="0" fontId="13" fillId="3" borderId="11" xfId="0" applyFont="1" applyFill="1" applyBorder="1" applyAlignment="1">
      <alignment horizontal="center" vertical="center" wrapText="1"/>
    </xf>
    <xf numFmtId="0" fontId="15" fillId="0" borderId="0" xfId="0" applyFont="1" applyBorder="1" applyAlignment="1">
      <alignment vertical="center" wrapText="1"/>
    </xf>
    <xf numFmtId="0" fontId="15" fillId="0" borderId="0" xfId="0" applyFont="1" applyAlignment="1">
      <alignment vertical="center" wrapText="1"/>
    </xf>
    <xf numFmtId="0" fontId="15" fillId="4" borderId="15" xfId="0" applyFont="1" applyFill="1" applyBorder="1" applyAlignment="1">
      <alignment vertical="center"/>
    </xf>
    <xf numFmtId="0" fontId="13" fillId="0" borderId="12" xfId="0" applyFont="1" applyFill="1" applyBorder="1" applyAlignment="1">
      <alignment horizontal="center" vertical="center" wrapText="1"/>
    </xf>
    <xf numFmtId="0" fontId="13" fillId="0" borderId="12" xfId="0" applyFont="1" applyFill="1" applyBorder="1" applyAlignment="1">
      <alignment horizontal="left" vertical="center"/>
    </xf>
    <xf numFmtId="0" fontId="15" fillId="0" borderId="0" xfId="0" applyFont="1" applyFill="1" applyBorder="1" applyAlignment="1">
      <alignment vertical="center" wrapText="1"/>
    </xf>
    <xf numFmtId="0" fontId="15" fillId="6" borderId="4" xfId="0" applyFont="1" applyFill="1" applyBorder="1" applyAlignment="1">
      <alignment vertical="center"/>
    </xf>
    <xf numFmtId="0" fontId="15" fillId="0" borderId="13" xfId="0" applyFont="1" applyFill="1" applyBorder="1" applyAlignment="1">
      <alignment vertical="center" wrapText="1"/>
    </xf>
    <xf numFmtId="0" fontId="16" fillId="0" borderId="0" xfId="0" applyNumberFormat="1" applyFont="1" applyBorder="1" applyAlignment="1" applyProtection="1">
      <alignment vertical="center" wrapText="1"/>
      <protection locked="0"/>
    </xf>
    <xf numFmtId="0" fontId="15" fillId="0" borderId="0" xfId="0" applyFont="1" applyFill="1" applyBorder="1" applyAlignment="1">
      <alignment vertical="center"/>
    </xf>
    <xf numFmtId="0" fontId="17" fillId="0" borderId="0" xfId="0" applyFont="1" applyFill="1" applyBorder="1" applyAlignment="1">
      <alignment vertical="center"/>
    </xf>
    <xf numFmtId="0" fontId="15" fillId="5" borderId="15" xfId="0" applyFont="1" applyFill="1" applyBorder="1" applyAlignment="1">
      <alignment vertical="center"/>
    </xf>
    <xf numFmtId="0" fontId="15" fillId="0" borderId="12" xfId="0" applyFont="1" applyFill="1" applyBorder="1" applyAlignment="1">
      <alignment vertical="center" wrapText="1"/>
    </xf>
    <xf numFmtId="0" fontId="16" fillId="0" borderId="0" xfId="0" applyNumberFormat="1" applyFont="1" applyFill="1" applyBorder="1" applyAlignment="1" applyProtection="1">
      <alignment horizontal="left" vertical="center" wrapText="1"/>
      <protection locked="0"/>
    </xf>
    <xf numFmtId="0" fontId="13" fillId="0" borderId="0" xfId="0" applyFont="1" applyAlignment="1">
      <alignment horizontal="left" vertical="center"/>
    </xf>
    <xf numFmtId="0" fontId="15" fillId="0" borderId="14" xfId="0" applyFont="1" applyFill="1" applyBorder="1" applyAlignment="1">
      <alignment vertical="center" wrapText="1"/>
    </xf>
    <xf numFmtId="0" fontId="15" fillId="0" borderId="0"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4" fillId="3" borderId="7" xfId="0" applyFont="1" applyFill="1" applyBorder="1" applyAlignment="1">
      <alignment horizontal="center" vertical="center" wrapText="1"/>
    </xf>
    <xf numFmtId="0" fontId="15" fillId="3" borderId="7" xfId="0" applyFont="1" applyFill="1" applyBorder="1" applyAlignment="1">
      <alignment vertical="center" textRotation="90"/>
    </xf>
    <xf numFmtId="0" fontId="13" fillId="3" borderId="9" xfId="0" applyFont="1" applyFill="1" applyBorder="1" applyAlignment="1">
      <alignment horizontal="left" vertical="center" wrapText="1"/>
    </xf>
    <xf numFmtId="0" fontId="18" fillId="0" borderId="13" xfId="0" applyNumberFormat="1" applyFont="1" applyBorder="1" applyAlignment="1" applyProtection="1">
      <alignment horizontal="left" vertical="center" wrapText="1"/>
      <protection locked="0"/>
    </xf>
    <xf numFmtId="2" fontId="18" fillId="0" borderId="13" xfId="0" applyNumberFormat="1" applyFont="1" applyFill="1" applyBorder="1" applyAlignment="1" applyProtection="1">
      <alignment horizontal="center" vertical="center"/>
      <protection locked="0"/>
    </xf>
    <xf numFmtId="2" fontId="18" fillId="0" borderId="13" xfId="0" applyNumberFormat="1" applyFont="1" applyBorder="1" applyAlignment="1" applyProtection="1">
      <alignment horizontal="center" vertical="center"/>
      <protection locked="0"/>
    </xf>
    <xf numFmtId="0" fontId="13" fillId="0" borderId="13" xfId="0" applyFont="1" applyBorder="1" applyAlignment="1">
      <alignment horizontal="right" vertical="center"/>
    </xf>
    <xf numFmtId="2" fontId="13" fillId="2" borderId="12" xfId="0" applyNumberFormat="1" applyFont="1" applyFill="1" applyBorder="1" applyAlignment="1">
      <alignment horizontal="center" vertical="center" wrapText="1"/>
    </xf>
    <xf numFmtId="0" fontId="18" fillId="0" borderId="12" xfId="0" applyNumberFormat="1" applyFont="1" applyBorder="1" applyAlignment="1" applyProtection="1">
      <alignment horizontal="left" vertical="center"/>
      <protection locked="0"/>
    </xf>
    <xf numFmtId="2" fontId="18" fillId="0" borderId="12" xfId="0" applyNumberFormat="1" applyFont="1" applyFill="1" applyBorder="1" applyAlignment="1" applyProtection="1">
      <alignment horizontal="center" vertical="center"/>
      <protection locked="0"/>
    </xf>
    <xf numFmtId="2" fontId="18" fillId="0" borderId="12" xfId="0" applyNumberFormat="1" applyFont="1" applyBorder="1" applyAlignment="1" applyProtection="1">
      <alignment horizontal="center" vertical="center"/>
      <protection locked="0"/>
    </xf>
    <xf numFmtId="0" fontId="13" fillId="0" borderId="12" xfId="0" applyFont="1" applyBorder="1" applyAlignment="1">
      <alignment horizontal="right" vertical="center" wrapText="1"/>
    </xf>
    <xf numFmtId="2" fontId="13" fillId="0" borderId="12" xfId="0" applyNumberFormat="1" applyFont="1" applyBorder="1" applyAlignment="1">
      <alignment horizontal="center" vertical="center"/>
    </xf>
    <xf numFmtId="2" fontId="15" fillId="0" borderId="12" xfId="0" applyNumberFormat="1" applyFont="1" applyBorder="1" applyAlignment="1">
      <alignment horizontal="center" vertical="center"/>
    </xf>
    <xf numFmtId="0" fontId="15" fillId="0" borderId="12" xfId="0" applyFont="1" applyBorder="1" applyAlignment="1">
      <alignment horizontal="left" vertical="center"/>
    </xf>
    <xf numFmtId="0" fontId="15" fillId="0" borderId="12" xfId="0" applyFont="1" applyFill="1" applyBorder="1" applyAlignment="1">
      <alignment horizontal="left" vertical="center" wrapText="1"/>
    </xf>
    <xf numFmtId="0" fontId="13" fillId="3" borderId="7"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2" xfId="0" applyFont="1" applyFill="1" applyBorder="1" applyAlignment="1">
      <alignment horizontal="right" vertical="center" wrapText="1"/>
    </xf>
    <xf numFmtId="0" fontId="15" fillId="2" borderId="12" xfId="0" applyFont="1" applyFill="1" applyBorder="1" applyAlignment="1">
      <alignment vertical="center" wrapText="1"/>
    </xf>
    <xf numFmtId="2" fontId="15" fillId="0" borderId="13" xfId="0" applyNumberFormat="1" applyFont="1" applyFill="1" applyBorder="1" applyAlignment="1">
      <alignment horizontal="center" vertical="center"/>
    </xf>
    <xf numFmtId="2" fontId="15" fillId="0" borderId="11" xfId="0" applyNumberFormat="1" applyFont="1" applyBorder="1" applyAlignment="1">
      <alignment horizontal="center" vertical="center"/>
    </xf>
    <xf numFmtId="0" fontId="19" fillId="0" borderId="12" xfId="0" applyFont="1" applyFill="1" applyBorder="1" applyAlignment="1">
      <alignment vertical="center" wrapText="1"/>
    </xf>
    <xf numFmtId="0" fontId="18" fillId="2" borderId="12" xfId="1" applyFont="1" applyFill="1" applyBorder="1" applyAlignment="1">
      <alignment horizontal="center" vertical="center" wrapText="1"/>
    </xf>
    <xf numFmtId="0" fontId="15" fillId="2" borderId="12" xfId="0" applyFont="1" applyFill="1" applyBorder="1" applyAlignment="1">
      <alignment horizontal="center" vertical="center"/>
    </xf>
    <xf numFmtId="0" fontId="15" fillId="0" borderId="12" xfId="0" applyFont="1" applyBorder="1" applyAlignment="1">
      <alignment horizontal="center" vertical="center"/>
    </xf>
    <xf numFmtId="9" fontId="15" fillId="2" borderId="12" xfId="0" applyNumberFormat="1" applyFont="1" applyFill="1" applyBorder="1" applyAlignment="1">
      <alignment horizontal="center" vertical="center" wrapText="1"/>
    </xf>
    <xf numFmtId="9" fontId="15" fillId="0" borderId="12" xfId="0" applyNumberFormat="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8" fillId="0" borderId="12" xfId="0" applyFont="1" applyFill="1" applyBorder="1" applyAlignment="1">
      <alignment horizontal="right" vertical="center" wrapText="1"/>
    </xf>
    <xf numFmtId="0" fontId="15" fillId="2" borderId="3" xfId="0" applyFont="1" applyFill="1" applyBorder="1" applyAlignment="1">
      <alignment horizontal="left" vertical="center" wrapText="1"/>
    </xf>
    <xf numFmtId="2" fontId="16" fillId="0" borderId="12" xfId="0" applyNumberFormat="1" applyFont="1" applyBorder="1" applyAlignment="1" applyProtection="1">
      <alignment horizontal="center" vertical="center" wrapText="1"/>
      <protection locked="0"/>
    </xf>
    <xf numFmtId="2" fontId="13" fillId="0" borderId="12"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xf>
    <xf numFmtId="0" fontId="15" fillId="0" borderId="2" xfId="0" applyFont="1" applyFill="1" applyBorder="1" applyAlignment="1">
      <alignment vertical="center" wrapText="1"/>
    </xf>
    <xf numFmtId="0" fontId="19" fillId="0" borderId="12" xfId="0" applyFont="1" applyFill="1" applyBorder="1" applyAlignment="1">
      <alignment vertical="center"/>
    </xf>
    <xf numFmtId="0" fontId="18" fillId="2" borderId="12" xfId="0" applyNumberFormat="1" applyFont="1" applyFill="1" applyBorder="1" applyAlignment="1" applyProtection="1">
      <alignment horizontal="left" vertical="center"/>
      <protection locked="0"/>
    </xf>
    <xf numFmtId="0" fontId="18" fillId="2" borderId="12" xfId="0" applyNumberFormat="1" applyFont="1" applyFill="1" applyBorder="1" applyAlignment="1" applyProtection="1">
      <alignment horizontal="center" vertical="center" wrapText="1"/>
      <protection locked="0"/>
    </xf>
    <xf numFmtId="0" fontId="18" fillId="0" borderId="12" xfId="0" applyNumberFormat="1" applyFont="1" applyFill="1" applyBorder="1" applyAlignment="1" applyProtection="1">
      <alignment horizontal="center" vertical="center"/>
      <protection locked="0"/>
    </xf>
    <xf numFmtId="0" fontId="18" fillId="0" borderId="12" xfId="0" applyFont="1" applyBorder="1" applyAlignment="1">
      <alignment horizontal="right" vertical="center" wrapText="1"/>
    </xf>
    <xf numFmtId="0" fontId="18" fillId="0" borderId="12" xfId="0" applyNumberFormat="1" applyFont="1" applyFill="1" applyBorder="1" applyAlignment="1" applyProtection="1">
      <alignment horizontal="center" vertical="center" wrapText="1"/>
      <protection locked="0"/>
    </xf>
    <xf numFmtId="0" fontId="15" fillId="0" borderId="9" xfId="0" applyFont="1" applyBorder="1" applyAlignment="1">
      <alignment horizontal="center" vertical="center"/>
    </xf>
    <xf numFmtId="2" fontId="15" fillId="0" borderId="1" xfId="0" applyNumberFormat="1" applyFont="1" applyBorder="1" applyAlignment="1">
      <alignment horizontal="center" vertical="center" wrapText="1"/>
    </xf>
    <xf numFmtId="2" fontId="16" fillId="0" borderId="12" xfId="0" applyNumberFormat="1" applyFont="1" applyBorder="1" applyAlignment="1" applyProtection="1">
      <alignment horizontal="center" vertical="center"/>
      <protection locked="0"/>
    </xf>
    <xf numFmtId="2" fontId="13" fillId="0" borderId="6" xfId="0" applyNumberFormat="1" applyFont="1" applyBorder="1" applyAlignment="1">
      <alignment horizontal="center" vertical="center"/>
    </xf>
    <xf numFmtId="0" fontId="15" fillId="0" borderId="12" xfId="0" applyFont="1" applyBorder="1" applyAlignment="1">
      <alignment horizontal="left" vertical="center" wrapText="1"/>
    </xf>
    <xf numFmtId="0" fontId="18" fillId="0" borderId="13" xfId="0" applyFont="1" applyBorder="1" applyAlignment="1">
      <alignment horizontal="center" vertical="center" wrapText="1"/>
    </xf>
    <xf numFmtId="0" fontId="18" fillId="2" borderId="12" xfId="0" applyNumberFormat="1" applyFont="1" applyFill="1" applyBorder="1" applyAlignment="1" applyProtection="1">
      <alignment horizontal="center" vertical="center"/>
      <protection locked="0"/>
    </xf>
    <xf numFmtId="0" fontId="15" fillId="0" borderId="12" xfId="0" applyNumberFormat="1" applyFont="1" applyFill="1" applyBorder="1" applyAlignment="1" applyProtection="1">
      <alignment horizontal="right" vertical="center" wrapText="1"/>
      <protection locked="0"/>
    </xf>
    <xf numFmtId="2" fontId="15" fillId="0" borderId="9" xfId="0" applyNumberFormat="1" applyFont="1" applyFill="1" applyBorder="1" applyAlignment="1">
      <alignment horizontal="center" vertical="center" wrapText="1"/>
    </xf>
    <xf numFmtId="0" fontId="19" fillId="0" borderId="12" xfId="0" applyFont="1" applyFill="1" applyBorder="1" applyAlignment="1">
      <alignment horizontal="left" vertical="center" wrapText="1"/>
    </xf>
    <xf numFmtId="0" fontId="15" fillId="0" borderId="0" xfId="0" applyFont="1" applyFill="1" applyAlignment="1">
      <alignment horizontal="left" vertical="center"/>
    </xf>
    <xf numFmtId="0" fontId="15" fillId="0" borderId="0" xfId="0" applyFont="1" applyAlignment="1">
      <alignment horizontal="left" vertical="center"/>
    </xf>
    <xf numFmtId="0" fontId="15" fillId="2" borderId="0" xfId="0" applyFont="1" applyFill="1" applyAlignment="1">
      <alignment horizontal="left" vertical="center"/>
    </xf>
    <xf numFmtId="0" fontId="15" fillId="0" borderId="12" xfId="0" applyFont="1" applyFill="1" applyBorder="1" applyAlignment="1">
      <alignment horizontal="center" vertical="center"/>
    </xf>
    <xf numFmtId="0" fontId="15" fillId="0" borderId="12" xfId="0" applyFont="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12" xfId="0" applyNumberFormat="1" applyFont="1" applyBorder="1" applyAlignment="1">
      <alignment horizontal="center" vertical="center"/>
    </xf>
    <xf numFmtId="2" fontId="13" fillId="0" borderId="7" xfId="0" applyNumberFormat="1" applyFont="1" applyBorder="1" applyAlignment="1">
      <alignment horizontal="center" vertical="center"/>
    </xf>
    <xf numFmtId="0" fontId="13" fillId="3" borderId="7" xfId="0" applyFont="1" applyFill="1" applyBorder="1" applyAlignment="1">
      <alignment horizontal="left" vertical="center" wrapText="1"/>
    </xf>
    <xf numFmtId="0" fontId="18" fillId="0" borderId="12" xfId="0" applyNumberFormat="1" applyFont="1" applyBorder="1" applyAlignment="1" applyProtection="1">
      <alignment horizontal="left" vertical="center" wrapText="1"/>
      <protection locked="0"/>
    </xf>
    <xf numFmtId="0" fontId="18" fillId="0" borderId="13" xfId="0" applyNumberFormat="1" applyFont="1" applyBorder="1" applyAlignment="1" applyProtection="1">
      <alignment horizontal="center" vertical="center" wrapText="1"/>
      <protection locked="0"/>
    </xf>
    <xf numFmtId="0" fontId="18" fillId="0" borderId="12" xfId="0" applyFont="1" applyBorder="1" applyAlignment="1">
      <alignment horizontal="center" vertical="center" wrapText="1"/>
    </xf>
    <xf numFmtId="0" fontId="15" fillId="0" borderId="13" xfId="0" applyFont="1" applyBorder="1" applyAlignment="1">
      <alignment horizontal="left" vertical="center" wrapText="1"/>
    </xf>
    <xf numFmtId="2" fontId="15" fillId="0" borderId="9" xfId="0" applyNumberFormat="1" applyFont="1" applyFill="1" applyBorder="1" applyAlignment="1">
      <alignment horizontal="center" vertical="center"/>
    </xf>
    <xf numFmtId="0" fontId="18" fillId="0" borderId="12" xfId="0" applyFont="1" applyFill="1" applyBorder="1" applyAlignment="1">
      <alignment horizontal="left" vertical="center" wrapText="1"/>
    </xf>
    <xf numFmtId="2" fontId="15" fillId="0" borderId="1" xfId="0" applyNumberFormat="1" applyFont="1" applyFill="1" applyBorder="1" applyAlignment="1">
      <alignment horizontal="center" vertical="center" wrapText="1"/>
    </xf>
    <xf numFmtId="0" fontId="19" fillId="0" borderId="3" xfId="0" applyFont="1" applyBorder="1" applyAlignment="1">
      <alignment vertical="center" wrapText="1"/>
    </xf>
    <xf numFmtId="2" fontId="16" fillId="0" borderId="6" xfId="0" applyNumberFormat="1" applyFont="1" applyBorder="1" applyAlignment="1">
      <alignment horizontal="center" vertical="center"/>
    </xf>
    <xf numFmtId="2" fontId="16" fillId="0" borderId="14" xfId="0" applyNumberFormat="1" applyFont="1" applyBorder="1" applyAlignment="1">
      <alignment horizontal="center" vertical="center"/>
    </xf>
    <xf numFmtId="0" fontId="14" fillId="3" borderId="0" xfId="0" applyFont="1" applyFill="1" applyBorder="1" applyAlignment="1">
      <alignment horizontal="center" vertical="center" wrapText="1"/>
    </xf>
    <xf numFmtId="2" fontId="15" fillId="0" borderId="6" xfId="0" applyNumberFormat="1" applyFont="1" applyBorder="1" applyAlignment="1">
      <alignment horizontal="left" vertical="center"/>
    </xf>
    <xf numFmtId="2" fontId="15" fillId="0" borderId="4" xfId="0" applyNumberFormat="1" applyFont="1" applyBorder="1" applyAlignment="1">
      <alignment horizontal="left" vertical="center"/>
    </xf>
    <xf numFmtId="2" fontId="15" fillId="0" borderId="9" xfId="0" applyNumberFormat="1" applyFont="1" applyBorder="1" applyAlignment="1">
      <alignment horizontal="left" vertical="center"/>
    </xf>
    <xf numFmtId="0" fontId="21" fillId="3" borderId="10" xfId="0" applyFont="1" applyFill="1" applyBorder="1" applyAlignment="1">
      <alignment horizontal="center" vertical="center"/>
    </xf>
    <xf numFmtId="0" fontId="15" fillId="0" borderId="6"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7" xfId="0" applyFont="1" applyBorder="1" applyAlignment="1">
      <alignment vertical="top"/>
    </xf>
    <xf numFmtId="0" fontId="15" fillId="0" borderId="4" xfId="0" applyFont="1" applyBorder="1" applyAlignment="1">
      <alignment vertical="top"/>
    </xf>
    <xf numFmtId="0" fontId="15" fillId="0" borderId="0" xfId="0" applyFont="1" applyBorder="1" applyAlignment="1">
      <alignment vertical="top"/>
    </xf>
    <xf numFmtId="0" fontId="15" fillId="0" borderId="9" xfId="0" applyFont="1" applyBorder="1" applyAlignment="1">
      <alignment vertical="top"/>
    </xf>
    <xf numFmtId="0" fontId="15" fillId="0" borderId="10" xfId="0" applyFont="1" applyBorder="1" applyAlignment="1">
      <alignment vertical="top"/>
    </xf>
    <xf numFmtId="0" fontId="15" fillId="0" borderId="12" xfId="0" applyFont="1" applyFill="1" applyBorder="1" applyAlignment="1">
      <alignment vertical="center"/>
    </xf>
    <xf numFmtId="0" fontId="15" fillId="0" borderId="12" xfId="0" applyFont="1" applyFill="1" applyBorder="1" applyAlignment="1">
      <alignment horizontal="left" vertical="center"/>
    </xf>
    <xf numFmtId="0" fontId="15" fillId="0" borderId="1" xfId="0" applyFont="1" applyBorder="1" applyAlignment="1">
      <alignment vertical="center"/>
    </xf>
    <xf numFmtId="0" fontId="15" fillId="0" borderId="0" xfId="0" applyFont="1" applyBorder="1" applyAlignment="1">
      <alignment vertical="center"/>
    </xf>
    <xf numFmtId="14" fontId="13" fillId="0" borderId="2" xfId="0" applyNumberFormat="1" applyFont="1" applyBorder="1" applyAlignment="1">
      <alignment horizontal="left" vertical="center"/>
    </xf>
    <xf numFmtId="0" fontId="13" fillId="3" borderId="6" xfId="0" applyFont="1" applyFill="1" applyBorder="1" applyAlignment="1">
      <alignment horizontal="left" vertical="center"/>
    </xf>
    <xf numFmtId="0" fontId="15" fillId="2" borderId="1" xfId="0" applyFont="1" applyFill="1" applyBorder="1" applyAlignment="1">
      <alignment vertical="center" wrapText="1"/>
    </xf>
    <xf numFmtId="0" fontId="18" fillId="0" borderId="12" xfId="0" applyFont="1" applyBorder="1" applyAlignment="1">
      <alignment vertical="top" wrapText="1"/>
    </xf>
    <xf numFmtId="0" fontId="15" fillId="0" borderId="12" xfId="0" applyFont="1" applyBorder="1" applyAlignment="1">
      <alignment vertical="top" wrapText="1"/>
    </xf>
    <xf numFmtId="0" fontId="18" fillId="0" borderId="1" xfId="0" applyFont="1" applyBorder="1" applyAlignment="1">
      <alignment vertical="center" wrapText="1"/>
    </xf>
    <xf numFmtId="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8" fillId="0" borderId="2" xfId="0" applyFont="1" applyFill="1" applyBorder="1" applyAlignment="1">
      <alignment horizontal="right" vertical="center" wrapText="1"/>
    </xf>
    <xf numFmtId="0" fontId="15" fillId="0" borderId="3" xfId="0" applyFont="1" applyFill="1" applyBorder="1" applyAlignment="1">
      <alignment horizontal="left" vertical="center" wrapText="1"/>
    </xf>
    <xf numFmtId="1" fontId="15" fillId="0" borderId="1" xfId="0" applyNumberFormat="1" applyFont="1" applyBorder="1" applyAlignment="1">
      <alignment horizontal="center" vertical="center"/>
    </xf>
    <xf numFmtId="0" fontId="18" fillId="0" borderId="2" xfId="0" applyFont="1" applyBorder="1" applyAlignment="1">
      <alignment vertical="center" wrapText="1"/>
    </xf>
    <xf numFmtId="0" fontId="22" fillId="16" borderId="1" xfId="0" applyFont="1" applyFill="1" applyBorder="1" applyAlignment="1">
      <alignment vertical="center" wrapText="1"/>
    </xf>
    <xf numFmtId="0" fontId="13" fillId="3" borderId="6" xfId="0" applyFont="1" applyFill="1" applyBorder="1" applyAlignment="1">
      <alignment vertical="center" wrapText="1"/>
    </xf>
    <xf numFmtId="0" fontId="15" fillId="0" borderId="9" xfId="0" applyFont="1" applyBorder="1" applyAlignment="1">
      <alignment vertical="center" wrapText="1"/>
    </xf>
    <xf numFmtId="0" fontId="15" fillId="0" borderId="11" xfId="0" applyFont="1" applyBorder="1" applyAlignment="1">
      <alignment vertical="center" wrapText="1"/>
    </xf>
    <xf numFmtId="0" fontId="15" fillId="0" borderId="12" xfId="0" applyNumberFormat="1" applyFont="1" applyFill="1" applyBorder="1" applyAlignment="1" applyProtection="1">
      <alignment horizontal="left" vertical="center" wrapText="1"/>
      <protection locked="0"/>
    </xf>
    <xf numFmtId="0" fontId="15" fillId="0" borderId="13" xfId="0" applyNumberFormat="1" applyFont="1" applyFill="1" applyBorder="1" applyAlignment="1" applyProtection="1">
      <alignment horizontal="center" vertical="center" wrapText="1"/>
      <protection locked="0"/>
    </xf>
    <xf numFmtId="0" fontId="20" fillId="0" borderId="12" xfId="0" applyFont="1" applyFill="1" applyBorder="1" applyAlignment="1">
      <alignment horizontal="left" vertical="center" readingOrder="1"/>
    </xf>
    <xf numFmtId="0" fontId="18" fillId="0" borderId="1" xfId="0" applyFont="1" applyFill="1" applyBorder="1" applyAlignment="1">
      <alignment vertical="center" wrapText="1"/>
    </xf>
    <xf numFmtId="0" fontId="13" fillId="3" borderId="6" xfId="0" applyFont="1" applyFill="1" applyBorder="1" applyAlignment="1">
      <alignment vertical="center" wrapText="1"/>
    </xf>
    <xf numFmtId="0" fontId="6" fillId="7" borderId="0" xfId="1" applyFont="1" applyFill="1" applyBorder="1" applyAlignment="1">
      <alignment horizontal="left" vertical="top" wrapText="1"/>
    </xf>
    <xf numFmtId="0" fontId="6" fillId="7" borderId="5" xfId="1" applyFont="1" applyFill="1" applyBorder="1" applyAlignment="1">
      <alignment horizontal="left" vertical="top" wrapText="1"/>
    </xf>
    <xf numFmtId="0" fontId="6" fillId="7" borderId="10" xfId="1" applyFont="1" applyFill="1" applyBorder="1" applyAlignment="1">
      <alignment horizontal="left" vertical="top" wrapText="1"/>
    </xf>
    <xf numFmtId="0" fontId="6" fillId="7" borderId="11" xfId="1" applyFont="1" applyFill="1" applyBorder="1" applyAlignment="1">
      <alignment horizontal="left" vertical="top" wrapText="1"/>
    </xf>
    <xf numFmtId="0" fontId="9" fillId="11" borderId="14" xfId="1" applyFont="1" applyFill="1" applyBorder="1" applyAlignment="1">
      <alignment horizontal="center" vertical="top" wrapText="1"/>
    </xf>
    <xf numFmtId="0" fontId="9" fillId="11" borderId="15" xfId="1" applyFont="1" applyFill="1" applyBorder="1" applyAlignment="1">
      <alignment horizontal="center" vertical="top" wrapText="1"/>
    </xf>
    <xf numFmtId="0" fontId="9" fillId="11" borderId="13" xfId="1" applyFont="1" applyFill="1" applyBorder="1" applyAlignment="1">
      <alignment horizontal="center" vertical="top" wrapText="1"/>
    </xf>
    <xf numFmtId="0" fontId="9" fillId="11" borderId="14" xfId="1" applyFont="1" applyFill="1" applyBorder="1" applyAlignment="1">
      <alignment horizontal="left" vertical="top" wrapText="1"/>
    </xf>
    <xf numFmtId="0" fontId="9" fillId="11" borderId="13" xfId="1" applyFont="1" applyFill="1" applyBorder="1" applyAlignment="1">
      <alignment horizontal="left" vertical="top" wrapText="1"/>
    </xf>
    <xf numFmtId="0" fontId="9" fillId="11" borderId="15" xfId="1" applyFont="1" applyFill="1" applyBorder="1" applyAlignment="1">
      <alignment horizontal="left" vertical="top" wrapText="1"/>
    </xf>
    <xf numFmtId="0" fontId="9" fillId="0" borderId="1"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8" fillId="0" borderId="3" xfId="1" applyFont="1" applyBorder="1" applyAlignment="1">
      <alignment horizontal="center" vertical="top" wrapText="1"/>
    </xf>
    <xf numFmtId="0" fontId="9" fillId="0" borderId="1" xfId="1" applyFont="1" applyBorder="1" applyAlignment="1">
      <alignment vertical="top" wrapText="1"/>
    </xf>
    <xf numFmtId="0" fontId="9" fillId="0" borderId="3" xfId="1" applyFont="1" applyBorder="1" applyAlignment="1">
      <alignment vertical="top" wrapText="1"/>
    </xf>
    <xf numFmtId="0" fontId="9" fillId="12" borderId="14" xfId="1" applyFont="1" applyFill="1" applyBorder="1" applyAlignment="1">
      <alignment horizontal="left" vertical="top" wrapText="1"/>
    </xf>
    <xf numFmtId="0" fontId="9" fillId="12" borderId="15" xfId="1" applyFont="1" applyFill="1" applyBorder="1" applyAlignment="1">
      <alignment horizontal="left" vertical="top" wrapText="1"/>
    </xf>
    <xf numFmtId="0" fontId="9" fillId="12" borderId="13" xfId="1" applyFont="1" applyFill="1" applyBorder="1" applyAlignment="1">
      <alignment horizontal="left" vertical="top" wrapText="1"/>
    </xf>
    <xf numFmtId="0" fontId="9" fillId="0" borderId="1" xfId="1" applyFont="1" applyBorder="1" applyAlignment="1">
      <alignment horizontal="center" wrapText="1"/>
    </xf>
    <xf numFmtId="0" fontId="9" fillId="0" borderId="2" xfId="1" applyFont="1" applyBorder="1" applyAlignment="1">
      <alignment horizontal="center" wrapText="1"/>
    </xf>
    <xf numFmtId="0" fontId="9" fillId="0" borderId="3" xfId="1" applyFont="1" applyBorder="1" applyAlignment="1">
      <alignment horizontal="center" wrapText="1"/>
    </xf>
    <xf numFmtId="0" fontId="10" fillId="15" borderId="0" xfId="1" applyFont="1" applyFill="1" applyAlignment="1">
      <alignment horizontal="left" wrapText="1"/>
    </xf>
    <xf numFmtId="0" fontId="9" fillId="13" borderId="14" xfId="1" applyFont="1" applyFill="1" applyBorder="1" applyAlignment="1">
      <alignment horizontal="left" vertical="top" wrapText="1"/>
    </xf>
    <xf numFmtId="0" fontId="9" fillId="13" borderId="15" xfId="1" applyFont="1" applyFill="1" applyBorder="1" applyAlignment="1">
      <alignment horizontal="left" vertical="top" wrapText="1"/>
    </xf>
    <xf numFmtId="0" fontId="9" fillId="13" borderId="13" xfId="1" applyFont="1" applyFill="1" applyBorder="1" applyAlignment="1">
      <alignment horizontal="left" vertical="top" wrapText="1"/>
    </xf>
    <xf numFmtId="0" fontId="9" fillId="14" borderId="14" xfId="1" applyFont="1" applyFill="1" applyBorder="1" applyAlignment="1">
      <alignment horizontal="left" vertical="top" wrapText="1"/>
    </xf>
    <xf numFmtId="0" fontId="9" fillId="14" borderId="15" xfId="1" applyFont="1" applyFill="1" applyBorder="1" applyAlignment="1">
      <alignment horizontal="left" vertical="top" wrapText="1"/>
    </xf>
    <xf numFmtId="0" fontId="9" fillId="14" borderId="13" xfId="1" applyFont="1" applyFill="1" applyBorder="1" applyAlignment="1">
      <alignment horizontal="left" vertical="top" wrapText="1"/>
    </xf>
    <xf numFmtId="2" fontId="13" fillId="4" borderId="6" xfId="0" applyNumberFormat="1" applyFont="1" applyFill="1" applyBorder="1" applyAlignment="1">
      <alignment horizontal="center" vertical="center"/>
    </xf>
    <xf numFmtId="2" fontId="13" fillId="4" borderId="4" xfId="0" applyNumberFormat="1" applyFont="1" applyFill="1" applyBorder="1" applyAlignment="1">
      <alignment horizontal="center" vertical="center"/>
    </xf>
    <xf numFmtId="14" fontId="23" fillId="0" borderId="2" xfId="0" applyNumberFormat="1" applyFont="1" applyFill="1" applyBorder="1" applyAlignment="1">
      <alignment horizontal="left" vertical="center"/>
    </xf>
    <xf numFmtId="0" fontId="23" fillId="0" borderId="2" xfId="0" applyFont="1" applyFill="1" applyBorder="1" applyAlignment="1">
      <alignment horizontal="left" vertical="center"/>
    </xf>
    <xf numFmtId="0" fontId="23" fillId="0" borderId="3" xfId="0" applyFont="1" applyFill="1" applyBorder="1" applyAlignment="1">
      <alignment horizontal="left" vertical="center"/>
    </xf>
    <xf numFmtId="0" fontId="13" fillId="3" borderId="6" xfId="0" applyFont="1" applyFill="1" applyBorder="1" applyAlignment="1">
      <alignment horizontal="left" vertical="center"/>
    </xf>
    <xf numFmtId="0" fontId="13" fillId="3" borderId="7" xfId="0"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2" fontId="13" fillId="0" borderId="14" xfId="0" applyNumberFormat="1" applyFont="1" applyBorder="1" applyAlignment="1">
      <alignment horizontal="center" vertical="center"/>
    </xf>
    <xf numFmtId="2" fontId="13" fillId="0" borderId="15" xfId="0" applyNumberFormat="1" applyFont="1" applyBorder="1" applyAlignment="1">
      <alignment horizontal="center" vertical="center"/>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vertical="center" wrapText="1"/>
    </xf>
    <xf numFmtId="0" fontId="15" fillId="0" borderId="3" xfId="0" applyFont="1" applyBorder="1" applyAlignment="1">
      <alignment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13" fillId="3" borderId="6" xfId="0" applyFont="1" applyFill="1" applyBorder="1" applyAlignment="1">
      <alignment vertical="center" wrapText="1"/>
    </xf>
    <xf numFmtId="0" fontId="15" fillId="0" borderId="9" xfId="0" applyFont="1" applyBorder="1" applyAlignment="1">
      <alignment vertical="center" wrapText="1"/>
    </xf>
    <xf numFmtId="0" fontId="16" fillId="0" borderId="1" xfId="0" applyNumberFormat="1" applyFont="1" applyBorder="1" applyAlignment="1" applyProtection="1">
      <alignment horizontal="right" vertical="center" wrapText="1"/>
      <protection locked="0"/>
    </xf>
    <xf numFmtId="0" fontId="16" fillId="0" borderId="2" xfId="0" applyNumberFormat="1" applyFont="1" applyBorder="1" applyAlignment="1" applyProtection="1">
      <alignment horizontal="right" vertical="center" wrapText="1"/>
      <protection locked="0"/>
    </xf>
    <xf numFmtId="0" fontId="16" fillId="0" borderId="3" xfId="0" applyNumberFormat="1" applyFont="1" applyBorder="1" applyAlignment="1" applyProtection="1">
      <alignment horizontal="right" vertical="center" wrapText="1"/>
      <protection locked="0"/>
    </xf>
    <xf numFmtId="0" fontId="15" fillId="0" borderId="5" xfId="0" applyFont="1" applyBorder="1" applyAlignment="1">
      <alignment vertical="center" wrapText="1"/>
    </xf>
    <xf numFmtId="0" fontId="15" fillId="0" borderId="11" xfId="0" applyFont="1" applyBorder="1" applyAlignment="1">
      <alignment vertical="center" wrapText="1"/>
    </xf>
    <xf numFmtId="0" fontId="16" fillId="0" borderId="1" xfId="0" applyNumberFormat="1" applyFont="1" applyBorder="1" applyAlignment="1" applyProtection="1">
      <alignment horizontal="right" vertical="center"/>
      <protection locked="0"/>
    </xf>
    <xf numFmtId="0" fontId="16" fillId="0" borderId="2" xfId="0" applyNumberFormat="1" applyFont="1" applyBorder="1" applyAlignment="1" applyProtection="1">
      <alignment horizontal="right" vertical="center"/>
      <protection locked="0"/>
    </xf>
    <xf numFmtId="0" fontId="16" fillId="0" borderId="3" xfId="0" applyNumberFormat="1" applyFont="1" applyBorder="1" applyAlignment="1" applyProtection="1">
      <alignment horizontal="right" vertical="center"/>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5" fillId="0" borderId="1" xfId="0" applyFont="1" applyFill="1" applyBorder="1" applyAlignment="1">
      <alignment vertical="center" wrapText="1"/>
    </xf>
    <xf numFmtId="0" fontId="15" fillId="0" borderId="3" xfId="0" applyFont="1" applyFill="1" applyBorder="1" applyAlignment="1">
      <alignment vertical="center" wrapText="1"/>
    </xf>
    <xf numFmtId="0" fontId="15" fillId="2" borderId="1" xfId="0" applyFont="1" applyFill="1" applyBorder="1" applyAlignment="1">
      <alignment vertical="center" wrapText="1"/>
    </xf>
    <xf numFmtId="0" fontId="15" fillId="2" borderId="3" xfId="0" applyFont="1" applyFill="1" applyBorder="1" applyAlignment="1">
      <alignment vertical="center" wrapText="1"/>
    </xf>
    <xf numFmtId="0" fontId="15" fillId="0" borderId="12" xfId="0" applyFont="1" applyBorder="1" applyAlignment="1">
      <alignment horizontal="left" wrapText="1"/>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cellXfs>
  <cellStyles count="2">
    <cellStyle name="Normal 2" xfId="1"/>
    <cellStyle name="Standaard" xfId="0" builtinId="0"/>
  </cellStyles>
  <dxfs count="1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zoomScaleNormal="100" workbookViewId="0">
      <pane xSplit="3" ySplit="3" topLeftCell="D19" activePane="bottomRight" state="frozen"/>
      <selection pane="topRight" activeCell="D1" sqref="D1"/>
      <selection pane="bottomLeft" activeCell="A4" sqref="A4"/>
      <selection pane="bottomRight" activeCell="E21" sqref="E21"/>
    </sheetView>
  </sheetViews>
  <sheetFormatPr defaultColWidth="41.85546875" defaultRowHeight="12.75" x14ac:dyDescent="0.2"/>
  <cols>
    <col min="1" max="1" width="11.85546875" style="9" customWidth="1"/>
    <col min="2" max="2" width="25.28515625" style="9" customWidth="1"/>
    <col min="3" max="3" width="27" style="9" bestFit="1" customWidth="1"/>
    <col min="4" max="4" width="21.7109375" style="9" customWidth="1"/>
    <col min="5" max="5" width="23.42578125" style="9" bestFit="1" customWidth="1"/>
    <col min="6" max="6" width="21.7109375" style="9" hidden="1" customWidth="1"/>
    <col min="7" max="16384" width="41.85546875" style="9"/>
  </cols>
  <sheetData>
    <row r="1" spans="1:6" ht="12.75" customHeight="1" x14ac:dyDescent="0.2">
      <c r="A1" s="196" t="s">
        <v>29</v>
      </c>
      <c r="B1" s="196"/>
      <c r="C1" s="197"/>
      <c r="D1" s="6" t="s">
        <v>30</v>
      </c>
      <c r="E1" s="7" t="s">
        <v>31</v>
      </c>
      <c r="F1" s="8" t="s">
        <v>32</v>
      </c>
    </row>
    <row r="2" spans="1:6" ht="38.25" x14ac:dyDescent="0.2">
      <c r="A2" s="196"/>
      <c r="B2" s="196"/>
      <c r="C2" s="197"/>
      <c r="D2" s="10" t="s">
        <v>33</v>
      </c>
      <c r="E2" s="11" t="s">
        <v>34</v>
      </c>
      <c r="F2" s="12" t="s">
        <v>35</v>
      </c>
    </row>
    <row r="3" spans="1:6" ht="51" x14ac:dyDescent="0.2">
      <c r="A3" s="198"/>
      <c r="B3" s="198"/>
      <c r="C3" s="199"/>
      <c r="D3" s="10" t="s">
        <v>154</v>
      </c>
      <c r="E3" s="11" t="s">
        <v>36</v>
      </c>
      <c r="F3" s="12" t="s">
        <v>153</v>
      </c>
    </row>
    <row r="4" spans="1:6" ht="12.75" customHeight="1" x14ac:dyDescent="0.2">
      <c r="A4" s="200" t="s">
        <v>37</v>
      </c>
      <c r="B4" s="203" t="s">
        <v>38</v>
      </c>
      <c r="C4" s="13" t="s">
        <v>39</v>
      </c>
      <c r="D4" s="14" t="s">
        <v>40</v>
      </c>
      <c r="E4" s="14" t="s">
        <v>40</v>
      </c>
      <c r="F4" s="14" t="s">
        <v>40</v>
      </c>
    </row>
    <row r="5" spans="1:6" x14ac:dyDescent="0.2">
      <c r="A5" s="201"/>
      <c r="B5" s="204"/>
      <c r="C5" s="13" t="s">
        <v>41</v>
      </c>
      <c r="D5" s="14" t="s">
        <v>40</v>
      </c>
      <c r="E5" s="14" t="s">
        <v>40</v>
      </c>
      <c r="F5" s="14" t="s">
        <v>40</v>
      </c>
    </row>
    <row r="6" spans="1:6" x14ac:dyDescent="0.2">
      <c r="A6" s="201"/>
      <c r="B6" s="15" t="s">
        <v>42</v>
      </c>
      <c r="C6" s="13" t="s">
        <v>43</v>
      </c>
      <c r="D6" s="14" t="s">
        <v>40</v>
      </c>
      <c r="E6" s="14" t="s">
        <v>40</v>
      </c>
      <c r="F6" s="14" t="s">
        <v>40</v>
      </c>
    </row>
    <row r="7" spans="1:6" ht="36" x14ac:dyDescent="0.2">
      <c r="A7" s="201"/>
      <c r="B7" s="203" t="s">
        <v>44</v>
      </c>
      <c r="C7" s="13" t="s">
        <v>45</v>
      </c>
      <c r="D7" s="14" t="s">
        <v>46</v>
      </c>
      <c r="E7" s="14" t="s">
        <v>47</v>
      </c>
      <c r="F7" s="14" t="s">
        <v>48</v>
      </c>
    </row>
    <row r="8" spans="1:6" ht="24" x14ac:dyDescent="0.2">
      <c r="A8" s="201"/>
      <c r="B8" s="205"/>
      <c r="C8" s="16" t="s">
        <v>49</v>
      </c>
      <c r="D8" s="14" t="s">
        <v>50</v>
      </c>
      <c r="E8" s="14" t="s">
        <v>51</v>
      </c>
      <c r="F8" s="14" t="s">
        <v>52</v>
      </c>
    </row>
    <row r="9" spans="1:6" ht="12.75" customHeight="1" x14ac:dyDescent="0.2">
      <c r="A9" s="201"/>
      <c r="B9" s="205"/>
      <c r="C9" s="17"/>
      <c r="D9" s="206" t="s">
        <v>53</v>
      </c>
      <c r="E9" s="207"/>
      <c r="F9" s="208"/>
    </row>
    <row r="10" spans="1:6" ht="24" x14ac:dyDescent="0.2">
      <c r="A10" s="201"/>
      <c r="B10" s="204"/>
      <c r="C10" s="13" t="s">
        <v>54</v>
      </c>
      <c r="D10" s="14" t="s">
        <v>50</v>
      </c>
      <c r="E10" s="14" t="s">
        <v>50</v>
      </c>
      <c r="F10" s="14" t="s">
        <v>52</v>
      </c>
    </row>
    <row r="11" spans="1:6" ht="96" x14ac:dyDescent="0.2">
      <c r="A11" s="201"/>
      <c r="B11" s="15" t="s">
        <v>55</v>
      </c>
      <c r="C11" s="13" t="s">
        <v>56</v>
      </c>
      <c r="D11" s="14" t="s">
        <v>57</v>
      </c>
      <c r="E11" s="14" t="s">
        <v>58</v>
      </c>
      <c r="F11" s="14" t="s">
        <v>59</v>
      </c>
    </row>
    <row r="12" spans="1:6" ht="96" x14ac:dyDescent="0.2">
      <c r="A12" s="201"/>
      <c r="B12" s="15" t="s">
        <v>60</v>
      </c>
      <c r="C12" s="13" t="s">
        <v>61</v>
      </c>
      <c r="D12" s="14" t="s">
        <v>62</v>
      </c>
      <c r="E12" s="14" t="s">
        <v>63</v>
      </c>
      <c r="F12" s="14" t="s">
        <v>64</v>
      </c>
    </row>
    <row r="13" spans="1:6" ht="48" x14ac:dyDescent="0.2">
      <c r="A13" s="201"/>
      <c r="B13" s="15" t="s">
        <v>65</v>
      </c>
      <c r="C13" s="13" t="s">
        <v>66</v>
      </c>
      <c r="D13" s="206" t="s">
        <v>67</v>
      </c>
      <c r="E13" s="209"/>
      <c r="F13" s="14" t="s">
        <v>68</v>
      </c>
    </row>
    <row r="14" spans="1:6" ht="38.25" customHeight="1" x14ac:dyDescent="0.2">
      <c r="A14" s="201"/>
      <c r="B14" s="15" t="s">
        <v>69</v>
      </c>
      <c r="C14" s="13" t="s">
        <v>70</v>
      </c>
      <c r="D14" s="206" t="s">
        <v>71</v>
      </c>
      <c r="E14" s="209"/>
      <c r="F14" s="14" t="s">
        <v>72</v>
      </c>
    </row>
    <row r="15" spans="1:6" ht="24" x14ac:dyDescent="0.2">
      <c r="A15" s="201"/>
      <c r="B15" s="15" t="s">
        <v>73</v>
      </c>
      <c r="C15" s="13"/>
      <c r="D15" s="206" t="s">
        <v>74</v>
      </c>
      <c r="E15" s="208"/>
      <c r="F15" s="14" t="s">
        <v>75</v>
      </c>
    </row>
    <row r="16" spans="1:6" ht="24" x14ac:dyDescent="0.2">
      <c r="A16" s="201"/>
      <c r="B16" s="203" t="s">
        <v>76</v>
      </c>
      <c r="C16" s="13" t="s">
        <v>77</v>
      </c>
      <c r="D16" s="206" t="s">
        <v>40</v>
      </c>
      <c r="E16" s="208"/>
      <c r="F16" s="14" t="s">
        <v>78</v>
      </c>
    </row>
    <row r="17" spans="1:7" ht="24" x14ac:dyDescent="0.2">
      <c r="A17" s="201"/>
      <c r="B17" s="205"/>
      <c r="C17" s="13" t="s">
        <v>79</v>
      </c>
      <c r="D17" s="14" t="s">
        <v>80</v>
      </c>
      <c r="E17" s="14" t="s">
        <v>80</v>
      </c>
      <c r="F17" s="14" t="s">
        <v>80</v>
      </c>
    </row>
    <row r="18" spans="1:7" ht="48.75" customHeight="1" x14ac:dyDescent="0.2">
      <c r="A18" s="202"/>
      <c r="B18" s="204"/>
      <c r="C18" s="13" t="s">
        <v>81</v>
      </c>
      <c r="D18" s="210" t="s">
        <v>82</v>
      </c>
      <c r="E18" s="211"/>
      <c r="F18" s="14" t="s">
        <v>83</v>
      </c>
    </row>
    <row r="19" spans="1:7" x14ac:dyDescent="0.2">
      <c r="A19" s="212" t="s">
        <v>84</v>
      </c>
      <c r="B19" s="212" t="s">
        <v>85</v>
      </c>
      <c r="C19" s="18" t="s">
        <v>86</v>
      </c>
      <c r="D19" s="19" t="s">
        <v>87</v>
      </c>
      <c r="E19" s="19" t="s">
        <v>88</v>
      </c>
      <c r="F19" s="19" t="s">
        <v>88</v>
      </c>
    </row>
    <row r="20" spans="1:7" x14ac:dyDescent="0.2">
      <c r="A20" s="213"/>
      <c r="B20" s="213"/>
      <c r="C20" s="18" t="s">
        <v>89</v>
      </c>
      <c r="D20" s="215" t="s">
        <v>90</v>
      </c>
      <c r="E20" s="216"/>
      <c r="F20" s="217"/>
    </row>
    <row r="21" spans="1:7" x14ac:dyDescent="0.2">
      <c r="A21" s="213"/>
      <c r="B21" s="214"/>
      <c r="C21" s="18" t="s">
        <v>91</v>
      </c>
      <c r="D21" s="19" t="s">
        <v>92</v>
      </c>
      <c r="E21" s="19" t="s">
        <v>93</v>
      </c>
      <c r="F21" s="19" t="s">
        <v>93</v>
      </c>
    </row>
    <row r="22" spans="1:7" x14ac:dyDescent="0.2">
      <c r="A22" s="213"/>
      <c r="B22" s="212" t="s">
        <v>94</v>
      </c>
      <c r="C22" s="18" t="s">
        <v>86</v>
      </c>
      <c r="D22" s="19" t="s">
        <v>87</v>
      </c>
      <c r="E22" s="19" t="s">
        <v>88</v>
      </c>
      <c r="F22" s="19" t="s">
        <v>90</v>
      </c>
    </row>
    <row r="23" spans="1:7" x14ac:dyDescent="0.2">
      <c r="A23" s="213"/>
      <c r="B23" s="213"/>
      <c r="C23" s="18" t="s">
        <v>89</v>
      </c>
      <c r="D23" s="19" t="s">
        <v>90</v>
      </c>
      <c r="E23" s="19" t="s">
        <v>95</v>
      </c>
      <c r="F23" s="19" t="s">
        <v>96</v>
      </c>
    </row>
    <row r="24" spans="1:7" ht="24" customHeight="1" x14ac:dyDescent="0.2">
      <c r="A24" s="213"/>
      <c r="B24" s="214"/>
      <c r="C24" s="18" t="s">
        <v>91</v>
      </c>
      <c r="D24" s="14" t="s">
        <v>97</v>
      </c>
      <c r="E24" s="14" t="s">
        <v>98</v>
      </c>
      <c r="F24" s="14" t="s">
        <v>99</v>
      </c>
    </row>
    <row r="25" spans="1:7" x14ac:dyDescent="0.2">
      <c r="A25" s="213"/>
      <c r="B25" s="20" t="s">
        <v>28</v>
      </c>
      <c r="C25" s="18" t="s">
        <v>100</v>
      </c>
      <c r="D25" s="215" t="s">
        <v>101</v>
      </c>
      <c r="E25" s="216"/>
      <c r="F25" s="217"/>
    </row>
    <row r="26" spans="1:7" x14ac:dyDescent="0.2">
      <c r="A26" s="213"/>
      <c r="B26" s="20" t="s">
        <v>102</v>
      </c>
      <c r="C26" s="18" t="s">
        <v>100</v>
      </c>
      <c r="D26" s="215" t="s">
        <v>103</v>
      </c>
      <c r="E26" s="216"/>
      <c r="F26" s="217"/>
    </row>
    <row r="27" spans="1:7" x14ac:dyDescent="0.2">
      <c r="A27" s="214"/>
      <c r="B27" s="20" t="s">
        <v>104</v>
      </c>
      <c r="C27" s="18" t="s">
        <v>100</v>
      </c>
      <c r="D27" s="215" t="s">
        <v>103</v>
      </c>
      <c r="E27" s="216"/>
      <c r="F27" s="217"/>
    </row>
    <row r="28" spans="1:7" x14ac:dyDescent="0.2">
      <c r="A28" s="219" t="s">
        <v>105</v>
      </c>
      <c r="B28" s="219" t="s">
        <v>106</v>
      </c>
      <c r="C28" s="21" t="s">
        <v>107</v>
      </c>
      <c r="D28" s="215" t="s">
        <v>108</v>
      </c>
      <c r="E28" s="216"/>
      <c r="F28" s="217"/>
    </row>
    <row r="29" spans="1:7" x14ac:dyDescent="0.2">
      <c r="A29" s="220"/>
      <c r="B29" s="221"/>
      <c r="C29" s="21" t="s">
        <v>109</v>
      </c>
      <c r="D29" s="215" t="s">
        <v>110</v>
      </c>
      <c r="E29" s="216"/>
      <c r="F29" s="217"/>
    </row>
    <row r="30" spans="1:7" x14ac:dyDescent="0.2">
      <c r="A30" s="220"/>
      <c r="B30" s="219" t="s">
        <v>111</v>
      </c>
      <c r="C30" s="21" t="s">
        <v>112</v>
      </c>
      <c r="D30" s="22" t="s">
        <v>113</v>
      </c>
      <c r="E30" s="22" t="s">
        <v>114</v>
      </c>
      <c r="F30" s="22" t="s">
        <v>115</v>
      </c>
      <c r="G30" s="30" t="s">
        <v>156</v>
      </c>
    </row>
    <row r="31" spans="1:7" x14ac:dyDescent="0.2">
      <c r="A31" s="220"/>
      <c r="B31" s="221"/>
      <c r="C31" s="21" t="s">
        <v>116</v>
      </c>
      <c r="D31" s="22" t="s">
        <v>117</v>
      </c>
      <c r="E31" s="22" t="s">
        <v>113</v>
      </c>
      <c r="F31" s="22" t="s">
        <v>114</v>
      </c>
      <c r="G31" s="30" t="s">
        <v>156</v>
      </c>
    </row>
    <row r="32" spans="1:7" ht="24" x14ac:dyDescent="0.2">
      <c r="A32" s="220"/>
      <c r="B32" s="23" t="s">
        <v>37</v>
      </c>
      <c r="C32" s="21" t="s">
        <v>118</v>
      </c>
      <c r="D32" s="14" t="s">
        <v>119</v>
      </c>
      <c r="E32" s="14" t="s">
        <v>120</v>
      </c>
      <c r="F32" s="14" t="s">
        <v>121</v>
      </c>
      <c r="G32" s="30" t="s">
        <v>156</v>
      </c>
    </row>
    <row r="33" spans="1:6" ht="36" x14ac:dyDescent="0.2">
      <c r="A33" s="222" t="s">
        <v>122</v>
      </c>
      <c r="B33" s="222" t="s">
        <v>81</v>
      </c>
      <c r="C33" s="24" t="s">
        <v>123</v>
      </c>
      <c r="D33" s="14" t="s">
        <v>124</v>
      </c>
      <c r="E33" s="14" t="s">
        <v>125</v>
      </c>
      <c r="F33" s="14" t="s">
        <v>126</v>
      </c>
    </row>
    <row r="34" spans="1:6" x14ac:dyDescent="0.2">
      <c r="A34" s="223"/>
      <c r="B34" s="223"/>
      <c r="C34" s="24" t="s">
        <v>127</v>
      </c>
      <c r="D34" s="14" t="s">
        <v>128</v>
      </c>
      <c r="E34" s="14" t="s">
        <v>129</v>
      </c>
      <c r="F34" s="14" t="s">
        <v>130</v>
      </c>
    </row>
    <row r="35" spans="1:6" x14ac:dyDescent="0.2">
      <c r="A35" s="223"/>
      <c r="B35" s="224"/>
      <c r="C35" s="24" t="s">
        <v>131</v>
      </c>
      <c r="D35" s="14" t="s">
        <v>132</v>
      </c>
      <c r="E35" s="14" t="s">
        <v>133</v>
      </c>
      <c r="F35" s="14" t="s">
        <v>134</v>
      </c>
    </row>
    <row r="36" spans="1:6" x14ac:dyDescent="0.2">
      <c r="A36" s="223"/>
      <c r="B36" s="25" t="s">
        <v>135</v>
      </c>
      <c r="C36" s="24"/>
      <c r="D36" s="22" t="s">
        <v>136</v>
      </c>
      <c r="E36" s="22" t="s">
        <v>136</v>
      </c>
      <c r="F36" s="22" t="s">
        <v>137</v>
      </c>
    </row>
    <row r="37" spans="1:6" x14ac:dyDescent="0.2">
      <c r="A37" s="223"/>
      <c r="B37" s="222" t="s">
        <v>138</v>
      </c>
      <c r="C37" s="24" t="s">
        <v>139</v>
      </c>
      <c r="D37" s="206" t="s">
        <v>140</v>
      </c>
      <c r="E37" s="207"/>
      <c r="F37" s="208"/>
    </row>
    <row r="38" spans="1:6" x14ac:dyDescent="0.2">
      <c r="A38" s="223"/>
      <c r="B38" s="224"/>
      <c r="C38" s="24" t="s">
        <v>141</v>
      </c>
      <c r="D38" s="206" t="s">
        <v>140</v>
      </c>
      <c r="E38" s="207"/>
      <c r="F38" s="208"/>
    </row>
    <row r="39" spans="1:6" ht="60" x14ac:dyDescent="0.2">
      <c r="A39" s="223"/>
      <c r="B39" s="26" t="s">
        <v>142</v>
      </c>
      <c r="C39" s="24" t="s">
        <v>143</v>
      </c>
      <c r="D39" s="14" t="s">
        <v>144</v>
      </c>
      <c r="E39" s="14" t="s">
        <v>145</v>
      </c>
      <c r="F39" s="14" t="s">
        <v>146</v>
      </c>
    </row>
    <row r="40" spans="1:6" ht="72" x14ac:dyDescent="0.2">
      <c r="A40" s="224"/>
      <c r="B40" s="26" t="s">
        <v>147</v>
      </c>
      <c r="C40" s="24"/>
      <c r="D40" s="14" t="s">
        <v>148</v>
      </c>
      <c r="E40" s="14" t="s">
        <v>149</v>
      </c>
      <c r="F40" s="14" t="s">
        <v>150</v>
      </c>
    </row>
    <row r="41" spans="1:6" x14ac:dyDescent="0.2">
      <c r="A41" s="27"/>
      <c r="B41" s="27"/>
      <c r="C41" s="27"/>
      <c r="D41" s="27"/>
      <c r="E41" s="27"/>
      <c r="F41" s="27"/>
    </row>
    <row r="42" spans="1:6" s="29" customFormat="1" x14ac:dyDescent="0.2">
      <c r="A42" s="28" t="s">
        <v>151</v>
      </c>
      <c r="B42" s="218" t="s">
        <v>152</v>
      </c>
      <c r="C42" s="218"/>
      <c r="D42" s="218"/>
      <c r="E42" s="218"/>
      <c r="F42" s="218"/>
    </row>
  </sheetData>
  <mergeCells count="29">
    <mergeCell ref="B42:F42"/>
    <mergeCell ref="A28:A32"/>
    <mergeCell ref="B28:B29"/>
    <mergeCell ref="D28:F28"/>
    <mergeCell ref="D29:F29"/>
    <mergeCell ref="B30:B31"/>
    <mergeCell ref="A33:A40"/>
    <mergeCell ref="B33:B35"/>
    <mergeCell ref="B37:B38"/>
    <mergeCell ref="D37:F37"/>
    <mergeCell ref="D38:F38"/>
    <mergeCell ref="A19:A27"/>
    <mergeCell ref="B19:B21"/>
    <mergeCell ref="D20:F20"/>
    <mergeCell ref="B22:B24"/>
    <mergeCell ref="D25:F25"/>
    <mergeCell ref="D26:F26"/>
    <mergeCell ref="D27:F27"/>
    <mergeCell ref="A1:C3"/>
    <mergeCell ref="A4:A18"/>
    <mergeCell ref="B4:B5"/>
    <mergeCell ref="B7:B10"/>
    <mergeCell ref="D9:F9"/>
    <mergeCell ref="D13:E13"/>
    <mergeCell ref="D14:E14"/>
    <mergeCell ref="D15:E15"/>
    <mergeCell ref="B16:B18"/>
    <mergeCell ref="D16:E16"/>
    <mergeCell ref="D18:E18"/>
  </mergeCells>
  <pageMargins left="0.75" right="0.75" top="1" bottom="1" header="0.5" footer="0.5"/>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5"/>
  <sheetViews>
    <sheetView tabSelected="1" zoomScale="70" zoomScaleNormal="70" workbookViewId="0">
      <selection activeCell="A16" sqref="A16"/>
    </sheetView>
  </sheetViews>
  <sheetFormatPr defaultColWidth="10.140625" defaultRowHeight="15" outlineLevelCol="1" x14ac:dyDescent="0.25"/>
  <cols>
    <col min="1" max="1" width="102.42578125" style="4" customWidth="1"/>
    <col min="2" max="2" width="24.28515625" style="43" customWidth="1" outlineLevel="1"/>
    <col min="3" max="3" width="46.42578125" style="43" customWidth="1" outlineLevel="1"/>
    <col min="4" max="4" width="31.140625" style="43" customWidth="1" outlineLevel="1"/>
    <col min="5" max="5" width="40.85546875" style="43" customWidth="1" outlineLevel="1"/>
    <col min="6" max="6" width="23" style="43" bestFit="1" customWidth="1"/>
    <col min="7" max="7" width="19.85546875" style="43" customWidth="1"/>
    <col min="8" max="8" width="22.140625" style="43" customWidth="1"/>
    <col min="9" max="9" width="28.85546875" style="36" customWidth="1"/>
    <col min="10" max="10" width="15" style="36" bestFit="1" customWidth="1"/>
    <col min="11" max="11" width="20.140625" style="39" customWidth="1"/>
    <col min="12" max="12" width="27.28515625" style="36" customWidth="1"/>
    <col min="13" max="48" width="10.140625" style="41"/>
    <col min="49" max="16384" width="10.140625" style="36"/>
  </cols>
  <sheetData>
    <row r="1" spans="1:48" ht="30" x14ac:dyDescent="0.25">
      <c r="A1" s="31" t="s">
        <v>207</v>
      </c>
      <c r="B1" s="32"/>
      <c r="C1" s="32"/>
      <c r="D1" s="32"/>
      <c r="E1" s="32"/>
      <c r="F1" s="32"/>
      <c r="G1" s="33"/>
      <c r="H1" s="34"/>
      <c r="I1" s="34"/>
      <c r="J1" s="5"/>
      <c r="K1" s="35"/>
      <c r="L1" s="46"/>
    </row>
    <row r="2" spans="1:48" s="52" customFormat="1" ht="22.5" x14ac:dyDescent="0.25">
      <c r="A2" s="47" t="s">
        <v>178</v>
      </c>
      <c r="B2" s="48"/>
      <c r="C2" s="175" t="s">
        <v>25</v>
      </c>
      <c r="D2" s="227"/>
      <c r="E2" s="228"/>
      <c r="F2" s="228"/>
      <c r="G2" s="229"/>
      <c r="H2" s="49"/>
      <c r="I2" s="49"/>
      <c r="J2" s="50"/>
      <c r="K2" s="51"/>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row>
    <row r="3" spans="1:48" s="52" customFormat="1" ht="18.75" x14ac:dyDescent="0.25">
      <c r="A3" s="54" t="s">
        <v>168</v>
      </c>
      <c r="B3" s="55" t="s">
        <v>167</v>
      </c>
      <c r="C3" s="56" t="s">
        <v>216</v>
      </c>
      <c r="D3" s="56"/>
      <c r="E3" s="57"/>
      <c r="F3" s="57"/>
      <c r="G3" s="58"/>
      <c r="H3" s="49"/>
      <c r="I3" s="49"/>
      <c r="J3" s="50"/>
      <c r="K3" s="51"/>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row>
    <row r="4" spans="1:48" s="62" customFormat="1" ht="18.75" x14ac:dyDescent="0.25">
      <c r="A4" s="230"/>
      <c r="B4" s="231"/>
      <c r="C4" s="231"/>
      <c r="D4" s="231"/>
      <c r="E4" s="231"/>
      <c r="F4" s="231"/>
      <c r="G4" s="59"/>
      <c r="H4" s="60"/>
      <c r="I4" s="60"/>
      <c r="J4" s="60"/>
      <c r="K4" s="61"/>
      <c r="L4" s="17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row>
    <row r="5" spans="1:48" s="70" customFormat="1" ht="18.75" x14ac:dyDescent="0.25">
      <c r="A5" s="65"/>
      <c r="B5" s="66"/>
      <c r="C5" s="67" t="s">
        <v>157</v>
      </c>
      <c r="D5" s="66"/>
      <c r="E5" s="66"/>
      <c r="F5" s="66"/>
      <c r="G5" s="68"/>
      <c r="H5" s="60"/>
      <c r="I5" s="60"/>
      <c r="J5" s="60"/>
      <c r="K5" s="61"/>
      <c r="L5" s="69"/>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row>
    <row r="6" spans="1:48" s="63" customFormat="1" ht="18.75" x14ac:dyDescent="0.25">
      <c r="A6" s="71" t="s">
        <v>228</v>
      </c>
      <c r="B6" s="72"/>
      <c r="C6" s="73"/>
      <c r="D6" s="232" t="s">
        <v>182</v>
      </c>
      <c r="E6" s="233"/>
      <c r="F6" s="233"/>
      <c r="G6" s="234"/>
      <c r="H6" s="60"/>
      <c r="I6" s="60"/>
      <c r="J6" s="60"/>
      <c r="K6" s="61"/>
      <c r="L6" s="74"/>
    </row>
    <row r="7" spans="1:48" s="62" customFormat="1" ht="18.75" x14ac:dyDescent="0.25">
      <c r="A7" s="75" t="s">
        <v>226</v>
      </c>
      <c r="B7" s="76"/>
      <c r="C7" s="76"/>
      <c r="D7" s="76"/>
      <c r="E7" s="76"/>
      <c r="F7" s="76"/>
      <c r="G7" s="76"/>
      <c r="H7" s="77"/>
      <c r="I7" s="78"/>
      <c r="J7" s="78"/>
      <c r="K7" s="79"/>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row>
    <row r="8" spans="1:48" s="62" customFormat="1" ht="18.75" x14ac:dyDescent="0.25">
      <c r="A8" s="80" t="s">
        <v>227</v>
      </c>
      <c r="B8" s="81"/>
      <c r="C8" s="76"/>
      <c r="D8" s="76"/>
      <c r="E8" s="76"/>
      <c r="F8" s="76"/>
      <c r="G8" s="76"/>
      <c r="H8" s="82"/>
      <c r="I8" s="78"/>
      <c r="J8" s="78"/>
      <c r="K8" s="79"/>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row>
    <row r="9" spans="1:48" s="62" customFormat="1" ht="18.75" x14ac:dyDescent="0.25">
      <c r="A9" s="83"/>
      <c r="B9" s="84"/>
      <c r="C9" s="76"/>
      <c r="D9" s="76"/>
      <c r="E9" s="76"/>
      <c r="F9" s="76"/>
      <c r="G9" s="76"/>
      <c r="H9" s="82"/>
      <c r="I9" s="85"/>
      <c r="J9" s="85"/>
      <c r="K9" s="61"/>
      <c r="L9" s="17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row>
    <row r="10" spans="1:48" s="62" customFormat="1" ht="18.75" customHeight="1" x14ac:dyDescent="0.25">
      <c r="A10" s="86"/>
      <c r="B10" s="87"/>
      <c r="C10" s="87"/>
      <c r="D10" s="87"/>
      <c r="E10" s="87"/>
      <c r="F10" s="87"/>
      <c r="G10" s="87"/>
      <c r="H10" s="87"/>
      <c r="I10" s="87"/>
      <c r="J10" s="87"/>
      <c r="K10" s="88"/>
      <c r="L10" s="89"/>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row>
    <row r="11" spans="1:48" s="62" customFormat="1" ht="51" customHeight="1" x14ac:dyDescent="0.25">
      <c r="A11" s="90" t="s">
        <v>236</v>
      </c>
      <c r="B11" s="66" t="s">
        <v>3</v>
      </c>
      <c r="C11" s="66" t="s">
        <v>4</v>
      </c>
      <c r="D11" s="66" t="s">
        <v>5</v>
      </c>
      <c r="E11" s="66" t="s">
        <v>6</v>
      </c>
      <c r="F11" s="66"/>
      <c r="G11" s="66"/>
      <c r="H11" s="66"/>
      <c r="I11" s="66"/>
      <c r="J11" s="66"/>
      <c r="K11" s="162" t="s">
        <v>230</v>
      </c>
      <c r="L11" s="158"/>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row>
    <row r="12" spans="1:48" s="62" customFormat="1" ht="18.75" x14ac:dyDescent="0.25">
      <c r="A12" s="91" t="s">
        <v>179</v>
      </c>
      <c r="B12" s="92">
        <v>0.7</v>
      </c>
      <c r="C12" s="93">
        <f>H25</f>
        <v>2.7</v>
      </c>
      <c r="D12" s="93">
        <f>B12*C12</f>
        <v>1.89</v>
      </c>
      <c r="E12" s="235">
        <f>SUM(D12:D16)</f>
        <v>2.5975000000000001</v>
      </c>
      <c r="F12" s="94"/>
      <c r="G12" s="95"/>
      <c r="H12" s="237"/>
      <c r="I12" s="238"/>
      <c r="J12" s="238"/>
      <c r="K12" s="225">
        <f>AVERAGE(G13:G16)</f>
        <v>0</v>
      </c>
      <c r="L12" s="159"/>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row>
    <row r="13" spans="1:48" s="62" customFormat="1" ht="37.5" x14ac:dyDescent="0.25">
      <c r="A13" s="96" t="s">
        <v>16</v>
      </c>
      <c r="B13" s="97">
        <v>0.05</v>
      </c>
      <c r="C13" s="98">
        <f>H29</f>
        <v>3</v>
      </c>
      <c r="D13" s="98">
        <f t="shared" ref="D13:D16" si="0">B13*C13</f>
        <v>0.15000000000000002</v>
      </c>
      <c r="E13" s="236"/>
      <c r="F13" s="99" t="s">
        <v>217</v>
      </c>
      <c r="G13" s="100">
        <v>0</v>
      </c>
      <c r="H13" s="237"/>
      <c r="I13" s="238"/>
      <c r="J13" s="238"/>
      <c r="K13" s="226"/>
      <c r="L13" s="160"/>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row>
    <row r="14" spans="1:48" s="62" customFormat="1" ht="37.5" x14ac:dyDescent="0.25">
      <c r="A14" s="96" t="s">
        <v>19</v>
      </c>
      <c r="B14" s="97">
        <v>0.1</v>
      </c>
      <c r="C14" s="98">
        <f>H34</f>
        <v>2.5</v>
      </c>
      <c r="D14" s="98">
        <f t="shared" si="0"/>
        <v>0.25</v>
      </c>
      <c r="E14" s="236"/>
      <c r="F14" s="99" t="s">
        <v>218</v>
      </c>
      <c r="G14" s="100">
        <v>0</v>
      </c>
      <c r="H14" s="237"/>
      <c r="I14" s="238"/>
      <c r="J14" s="238"/>
      <c r="K14" s="226"/>
      <c r="L14" s="160"/>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row>
    <row r="15" spans="1:48" s="70" customFormat="1" ht="37.5" x14ac:dyDescent="0.25">
      <c r="A15" s="172" t="s">
        <v>208</v>
      </c>
      <c r="B15" s="97">
        <v>0.1</v>
      </c>
      <c r="C15" s="98">
        <f>H38</f>
        <v>2</v>
      </c>
      <c r="D15" s="98">
        <f t="shared" si="0"/>
        <v>0.2</v>
      </c>
      <c r="E15" s="236"/>
      <c r="F15" s="99" t="s">
        <v>219</v>
      </c>
      <c r="G15" s="100">
        <v>0</v>
      </c>
      <c r="H15" s="237"/>
      <c r="I15" s="238"/>
      <c r="J15" s="238"/>
      <c r="K15" s="226"/>
      <c r="L15" s="160"/>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row>
    <row r="16" spans="1:48" s="62" customFormat="1" ht="37.5" x14ac:dyDescent="0.25">
      <c r="A16" s="96" t="s">
        <v>23</v>
      </c>
      <c r="B16" s="97">
        <v>0.05</v>
      </c>
      <c r="C16" s="98">
        <f>H47</f>
        <v>2.1499999999999995</v>
      </c>
      <c r="D16" s="98">
        <f t="shared" si="0"/>
        <v>0.10749999999999998</v>
      </c>
      <c r="E16" s="236"/>
      <c r="F16" s="99" t="s">
        <v>220</v>
      </c>
      <c r="G16" s="100">
        <v>0</v>
      </c>
      <c r="H16" s="237"/>
      <c r="I16" s="238"/>
      <c r="J16" s="238"/>
      <c r="K16" s="226"/>
      <c r="L16" s="161"/>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row>
    <row r="17" spans="1:47" s="62" customFormat="1" ht="18.75" customHeight="1" x14ac:dyDescent="0.25">
      <c r="A17" s="176" t="s">
        <v>7</v>
      </c>
      <c r="B17" s="104"/>
      <c r="C17" s="104"/>
      <c r="D17" s="104"/>
      <c r="E17" s="104"/>
      <c r="F17" s="104" t="s">
        <v>8</v>
      </c>
      <c r="G17" s="104" t="s">
        <v>9</v>
      </c>
      <c r="H17" s="104" t="s">
        <v>10</v>
      </c>
      <c r="I17" s="104" t="s">
        <v>9</v>
      </c>
      <c r="J17" s="104" t="s">
        <v>10</v>
      </c>
      <c r="K17" s="188" t="s">
        <v>202</v>
      </c>
      <c r="L17" s="195" t="s">
        <v>201</v>
      </c>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row>
    <row r="18" spans="1:47" s="62" customFormat="1" ht="37.5" x14ac:dyDescent="0.25">
      <c r="A18" s="90"/>
      <c r="B18" s="66" t="s">
        <v>0</v>
      </c>
      <c r="C18" s="66" t="s">
        <v>11</v>
      </c>
      <c r="D18" s="66" t="s">
        <v>12</v>
      </c>
      <c r="E18" s="66" t="s">
        <v>2</v>
      </c>
      <c r="F18" s="66" t="s">
        <v>13</v>
      </c>
      <c r="G18" s="66" t="s">
        <v>184</v>
      </c>
      <c r="H18" s="66" t="s">
        <v>14</v>
      </c>
      <c r="I18" s="189"/>
      <c r="J18" s="190"/>
      <c r="K18" s="189"/>
      <c r="L18" s="189"/>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row>
    <row r="19" spans="1:47" s="62" customFormat="1" ht="206.25" x14ac:dyDescent="0.25">
      <c r="A19" s="193" t="s">
        <v>211</v>
      </c>
      <c r="B19" s="114">
        <v>0.98</v>
      </c>
      <c r="C19" s="105" t="s">
        <v>155</v>
      </c>
      <c r="D19" s="106" t="s">
        <v>189</v>
      </c>
      <c r="E19" s="107" t="s">
        <v>183</v>
      </c>
      <c r="F19" s="108">
        <v>0.25</v>
      </c>
      <c r="G19" s="145">
        <v>3</v>
      </c>
      <c r="H19" s="109">
        <f>F19*G19</f>
        <v>0.75</v>
      </c>
      <c r="I19" s="239"/>
      <c r="J19" s="240"/>
      <c r="K19" s="110"/>
      <c r="L19" s="155" t="s">
        <v>193</v>
      </c>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row>
    <row r="20" spans="1:47" s="62" customFormat="1" ht="243.75" x14ac:dyDescent="0.25">
      <c r="A20" s="103" t="s">
        <v>221</v>
      </c>
      <c r="B20" s="111" t="s">
        <v>231</v>
      </c>
      <c r="C20" s="112" t="s">
        <v>155</v>
      </c>
      <c r="D20" s="106" t="s">
        <v>232</v>
      </c>
      <c r="E20" s="107" t="s">
        <v>183</v>
      </c>
      <c r="F20" s="108">
        <v>0.2</v>
      </c>
      <c r="G20" s="145">
        <v>2</v>
      </c>
      <c r="H20" s="109">
        <f>F20*G20</f>
        <v>0.4</v>
      </c>
      <c r="I20" s="241"/>
      <c r="J20" s="242"/>
      <c r="K20" s="110"/>
      <c r="L20" s="110" t="s">
        <v>234</v>
      </c>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row>
    <row r="21" spans="1:47" s="62" customFormat="1" ht="56.25" x14ac:dyDescent="0.25">
      <c r="A21" s="103" t="s">
        <v>222</v>
      </c>
      <c r="B21" s="111" t="s">
        <v>233</v>
      </c>
      <c r="C21" s="112" t="s">
        <v>155</v>
      </c>
      <c r="D21" s="106" t="s">
        <v>232</v>
      </c>
      <c r="E21" s="107" t="s">
        <v>183</v>
      </c>
      <c r="F21" s="108">
        <v>0.2</v>
      </c>
      <c r="G21" s="145">
        <v>3</v>
      </c>
      <c r="H21" s="109">
        <f>F21*G21</f>
        <v>0.60000000000000009</v>
      </c>
      <c r="I21" s="241"/>
      <c r="J21" s="242"/>
      <c r="K21" s="110"/>
      <c r="L21" s="110" t="s">
        <v>180</v>
      </c>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row>
    <row r="22" spans="1:47" s="70" customFormat="1" ht="75" x14ac:dyDescent="0.25">
      <c r="A22" s="81" t="s">
        <v>223</v>
      </c>
      <c r="B22" s="115">
        <v>1</v>
      </c>
      <c r="C22" s="116" t="s">
        <v>155</v>
      </c>
      <c r="D22" s="117" t="s">
        <v>163</v>
      </c>
      <c r="E22" s="103" t="s">
        <v>192</v>
      </c>
      <c r="F22" s="108">
        <v>0.25</v>
      </c>
      <c r="G22" s="145">
        <v>3</v>
      </c>
      <c r="H22" s="109">
        <f>F22*G22</f>
        <v>0.75</v>
      </c>
      <c r="I22" s="243"/>
      <c r="J22" s="244"/>
      <c r="K22" s="110"/>
      <c r="L22" s="110" t="s">
        <v>172</v>
      </c>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row>
    <row r="23" spans="1:47" s="70" customFormat="1" ht="56.25" x14ac:dyDescent="0.25">
      <c r="A23" s="194" t="s">
        <v>229</v>
      </c>
      <c r="B23" s="181">
        <v>0.9</v>
      </c>
      <c r="C23" s="182" t="s">
        <v>155</v>
      </c>
      <c r="D23" s="106" t="s">
        <v>215</v>
      </c>
      <c r="E23" s="107" t="s">
        <v>183</v>
      </c>
      <c r="F23" s="108">
        <v>0.1</v>
      </c>
      <c r="G23" s="145">
        <v>2</v>
      </c>
      <c r="H23" s="109">
        <f>F23*G23</f>
        <v>0.2</v>
      </c>
      <c r="I23" s="180"/>
      <c r="J23" s="186"/>
      <c r="K23" s="110"/>
      <c r="L23" s="110"/>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row>
    <row r="24" spans="1:47" s="70" customFormat="1" ht="18.75" hidden="1" x14ac:dyDescent="0.25">
      <c r="A24" s="187" t="s">
        <v>210</v>
      </c>
      <c r="B24" s="181"/>
      <c r="C24" s="182"/>
      <c r="D24" s="183"/>
      <c r="E24" s="184"/>
      <c r="F24" s="108"/>
      <c r="G24" s="185"/>
      <c r="H24" s="109"/>
      <c r="I24" s="180"/>
      <c r="J24" s="186"/>
      <c r="K24" s="110"/>
      <c r="L24" s="110"/>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row>
    <row r="25" spans="1:47" s="62" customFormat="1" ht="18.75" x14ac:dyDescent="0.25">
      <c r="A25" s="247" t="s">
        <v>15</v>
      </c>
      <c r="B25" s="248"/>
      <c r="C25" s="248"/>
      <c r="D25" s="248"/>
      <c r="E25" s="249"/>
      <c r="F25" s="119">
        <f>SUM(F18:F23)</f>
        <v>1</v>
      </c>
      <c r="G25" s="121"/>
      <c r="H25" s="119">
        <f>SUM(H18:H23)</f>
        <v>2.7</v>
      </c>
      <c r="I25" s="173"/>
      <c r="J25" s="122"/>
      <c r="K25" s="123"/>
      <c r="L25" s="171"/>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row>
    <row r="26" spans="1:47" s="62" customFormat="1" ht="18.75" customHeight="1" x14ac:dyDescent="0.25">
      <c r="A26" s="176" t="s">
        <v>16</v>
      </c>
      <c r="B26" s="87"/>
      <c r="C26" s="87"/>
      <c r="D26" s="87"/>
      <c r="E26" s="87"/>
      <c r="F26" s="104" t="s">
        <v>8</v>
      </c>
      <c r="G26" s="104" t="s">
        <v>9</v>
      </c>
      <c r="H26" s="104" t="s">
        <v>10</v>
      </c>
      <c r="I26" s="245" t="s">
        <v>202</v>
      </c>
      <c r="J26" s="250"/>
      <c r="K26" s="171"/>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row>
    <row r="27" spans="1:47" s="62" customFormat="1" ht="37.5" x14ac:dyDescent="0.25">
      <c r="A27" s="90"/>
      <c r="B27" s="66" t="s">
        <v>0</v>
      </c>
      <c r="C27" s="66" t="s">
        <v>11</v>
      </c>
      <c r="D27" s="66" t="s">
        <v>12</v>
      </c>
      <c r="E27" s="66" t="s">
        <v>2</v>
      </c>
      <c r="F27" s="66" t="s">
        <v>13</v>
      </c>
      <c r="G27" s="66" t="s">
        <v>184</v>
      </c>
      <c r="H27" s="66" t="s">
        <v>14</v>
      </c>
      <c r="I27" s="246"/>
      <c r="J27" s="251"/>
      <c r="K27" s="171"/>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row>
    <row r="28" spans="1:47" s="62" customFormat="1" ht="56.25" x14ac:dyDescent="0.25">
      <c r="A28" s="124" t="s">
        <v>213</v>
      </c>
      <c r="B28" s="125" t="s">
        <v>159</v>
      </c>
      <c r="C28" s="126" t="s">
        <v>17</v>
      </c>
      <c r="D28" s="127" t="s">
        <v>163</v>
      </c>
      <c r="E28" s="128" t="s">
        <v>165</v>
      </c>
      <c r="F28" s="108">
        <v>1</v>
      </c>
      <c r="G28" s="129">
        <v>3</v>
      </c>
      <c r="H28" s="130">
        <f>F28*G28</f>
        <v>3</v>
      </c>
      <c r="I28" s="243"/>
      <c r="J28" s="244"/>
      <c r="K28" s="171"/>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row>
    <row r="29" spans="1:47" s="62" customFormat="1" ht="18.75" x14ac:dyDescent="0.25">
      <c r="A29" s="252" t="s">
        <v>18</v>
      </c>
      <c r="B29" s="253"/>
      <c r="C29" s="253"/>
      <c r="D29" s="253"/>
      <c r="E29" s="254"/>
      <c r="F29" s="131">
        <f>SUM(F28:F28)</f>
        <v>1</v>
      </c>
      <c r="G29" s="132"/>
      <c r="H29" s="120">
        <f>H28</f>
        <v>3</v>
      </c>
      <c r="I29" s="173"/>
      <c r="J29" s="122"/>
      <c r="K29" s="171"/>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row>
    <row r="30" spans="1:47" s="62" customFormat="1" ht="18.75" customHeight="1" x14ac:dyDescent="0.25">
      <c r="A30" s="176" t="s">
        <v>19</v>
      </c>
      <c r="B30" s="87"/>
      <c r="C30" s="87"/>
      <c r="D30" s="87"/>
      <c r="E30" s="87"/>
      <c r="F30" s="104" t="s">
        <v>8</v>
      </c>
      <c r="G30" s="104" t="s">
        <v>9</v>
      </c>
      <c r="H30" s="104" t="s">
        <v>10</v>
      </c>
      <c r="I30" s="245" t="s">
        <v>202</v>
      </c>
      <c r="J30" s="250"/>
      <c r="K30" s="171"/>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7" s="62" customFormat="1" ht="37.5" x14ac:dyDescent="0.25">
      <c r="A31" s="90"/>
      <c r="B31" s="66" t="s">
        <v>0</v>
      </c>
      <c r="C31" s="66" t="s">
        <v>11</v>
      </c>
      <c r="D31" s="66" t="s">
        <v>12</v>
      </c>
      <c r="E31" s="66" t="s">
        <v>2</v>
      </c>
      <c r="F31" s="66" t="s">
        <v>13</v>
      </c>
      <c r="G31" s="66" t="s">
        <v>184</v>
      </c>
      <c r="H31" s="66" t="s">
        <v>14</v>
      </c>
      <c r="I31" s="246"/>
      <c r="J31" s="251"/>
      <c r="K31" s="171"/>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row>
    <row r="32" spans="1:47" s="140" customFormat="1" ht="56.25" x14ac:dyDescent="0.25">
      <c r="A32" s="133" t="s">
        <v>177</v>
      </c>
      <c r="B32" s="134" t="s">
        <v>187</v>
      </c>
      <c r="C32" s="135" t="s">
        <v>27</v>
      </c>
      <c r="D32" s="136" t="s">
        <v>162</v>
      </c>
      <c r="E32" s="133" t="s">
        <v>186</v>
      </c>
      <c r="F32" s="137">
        <v>0.5</v>
      </c>
      <c r="G32" s="113">
        <v>3</v>
      </c>
      <c r="H32" s="101">
        <f>F32*G32</f>
        <v>1.5</v>
      </c>
      <c r="I32" s="241"/>
      <c r="J32" s="242"/>
      <c r="K32" s="172"/>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row>
    <row r="33" spans="1:48" s="141" customFormat="1" ht="56.25" x14ac:dyDescent="0.25">
      <c r="A33" s="133" t="s">
        <v>160</v>
      </c>
      <c r="B33" s="128" t="s">
        <v>197</v>
      </c>
      <c r="C33" s="135" t="s">
        <v>27</v>
      </c>
      <c r="D33" s="136" t="s">
        <v>162</v>
      </c>
      <c r="E33" s="102" t="s">
        <v>185</v>
      </c>
      <c r="F33" s="137">
        <v>0.5</v>
      </c>
      <c r="G33" s="113">
        <v>2</v>
      </c>
      <c r="H33" s="101">
        <f>F33*G33</f>
        <v>1</v>
      </c>
      <c r="I33" s="241" t="s">
        <v>204</v>
      </c>
      <c r="J33" s="242"/>
      <c r="K33" s="172"/>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row>
    <row r="34" spans="1:48" s="62" customFormat="1" ht="18.75" x14ac:dyDescent="0.25">
      <c r="A34" s="252" t="s">
        <v>20</v>
      </c>
      <c r="B34" s="253"/>
      <c r="C34" s="253"/>
      <c r="D34" s="253"/>
      <c r="E34" s="254"/>
      <c r="F34" s="131">
        <f>SUM(F32:F33)</f>
        <v>1</v>
      </c>
      <c r="G34" s="100">
        <v>0</v>
      </c>
      <c r="H34" s="156">
        <f>SUM(H32:H33)</f>
        <v>2.5</v>
      </c>
      <c r="I34" s="173"/>
      <c r="J34" s="122"/>
      <c r="K34" s="171"/>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row>
    <row r="35" spans="1:48" s="62" customFormat="1" ht="18.75" customHeight="1" x14ac:dyDescent="0.25">
      <c r="A35" s="176" t="s">
        <v>21</v>
      </c>
      <c r="B35" s="87"/>
      <c r="C35" s="87"/>
      <c r="D35" s="87"/>
      <c r="E35" s="87"/>
      <c r="F35" s="104" t="s">
        <v>8</v>
      </c>
      <c r="G35" s="104" t="s">
        <v>9</v>
      </c>
      <c r="H35" s="104" t="s">
        <v>10</v>
      </c>
      <c r="I35" s="245" t="s">
        <v>202</v>
      </c>
      <c r="J35" s="250"/>
      <c r="K35" s="171"/>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row>
    <row r="36" spans="1:48" s="70" customFormat="1" ht="37.5" customHeight="1" x14ac:dyDescent="0.25">
      <c r="A36" s="90"/>
      <c r="B36" s="66" t="s">
        <v>0</v>
      </c>
      <c r="C36" s="66" t="s">
        <v>11</v>
      </c>
      <c r="D36" s="66" t="s">
        <v>12</v>
      </c>
      <c r="E36" s="66" t="s">
        <v>2</v>
      </c>
      <c r="F36" s="66" t="s">
        <v>13</v>
      </c>
      <c r="G36" s="66" t="s">
        <v>184</v>
      </c>
      <c r="H36" s="66" t="s">
        <v>14</v>
      </c>
      <c r="I36" s="246"/>
      <c r="J36" s="251"/>
      <c r="K36" s="81"/>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row>
    <row r="37" spans="1:48" s="62" customFormat="1" ht="93.75" x14ac:dyDescent="0.25">
      <c r="A37" s="103" t="s">
        <v>209</v>
      </c>
      <c r="B37" s="142" t="s">
        <v>191</v>
      </c>
      <c r="C37" s="143" t="s">
        <v>17</v>
      </c>
      <c r="D37" s="136" t="s">
        <v>195</v>
      </c>
      <c r="E37" s="133" t="s">
        <v>175</v>
      </c>
      <c r="F37" s="144">
        <v>1</v>
      </c>
      <c r="G37" s="145">
        <v>2</v>
      </c>
      <c r="H37" s="129">
        <f>F37*G37</f>
        <v>2</v>
      </c>
      <c r="I37" s="241" t="s">
        <v>205</v>
      </c>
      <c r="J37" s="242"/>
      <c r="K37" s="171"/>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row>
    <row r="38" spans="1:48" s="62" customFormat="1" ht="18.75" x14ac:dyDescent="0.25">
      <c r="A38" s="255" t="s">
        <v>22</v>
      </c>
      <c r="B38" s="256"/>
      <c r="C38" s="256"/>
      <c r="D38" s="256"/>
      <c r="E38" s="256"/>
      <c r="F38" s="146">
        <f>SUM(F37:F37)</f>
        <v>1</v>
      </c>
      <c r="G38" s="132"/>
      <c r="H38" s="120">
        <f>SUM(H37)</f>
        <v>2</v>
      </c>
      <c r="I38" s="173"/>
      <c r="J38" s="122"/>
      <c r="K38" s="171"/>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row>
    <row r="39" spans="1:48" s="62" customFormat="1" ht="34.5" customHeight="1" x14ac:dyDescent="0.25">
      <c r="A39" s="147" t="s">
        <v>23</v>
      </c>
      <c r="B39" s="104"/>
      <c r="C39" s="104"/>
      <c r="D39" s="104"/>
      <c r="E39" s="104"/>
      <c r="F39" s="104" t="s">
        <v>8</v>
      </c>
      <c r="G39" s="104" t="s">
        <v>9</v>
      </c>
      <c r="H39" s="104" t="s">
        <v>10</v>
      </c>
      <c r="I39" s="245" t="s">
        <v>202</v>
      </c>
      <c r="J39" s="250"/>
      <c r="K39" s="81"/>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row>
    <row r="40" spans="1:48" s="62" customFormat="1" ht="34.5" customHeight="1" x14ac:dyDescent="0.25">
      <c r="A40" s="90"/>
      <c r="B40" s="66" t="s">
        <v>0</v>
      </c>
      <c r="C40" s="66" t="s">
        <v>11</v>
      </c>
      <c r="D40" s="66" t="s">
        <v>12</v>
      </c>
      <c r="E40" s="66" t="s">
        <v>2</v>
      </c>
      <c r="F40" s="66" t="s">
        <v>13</v>
      </c>
      <c r="G40" s="66" t="s">
        <v>184</v>
      </c>
      <c r="H40" s="66" t="s">
        <v>14</v>
      </c>
      <c r="I40" s="246"/>
      <c r="J40" s="251"/>
      <c r="K40" s="171"/>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row>
    <row r="41" spans="1:48" s="140" customFormat="1" ht="93.75" x14ac:dyDescent="0.25">
      <c r="A41" s="148" t="s">
        <v>161</v>
      </c>
      <c r="B41" s="149" t="s">
        <v>166</v>
      </c>
      <c r="C41" s="150" t="s">
        <v>164</v>
      </c>
      <c r="D41" s="127" t="s">
        <v>163</v>
      </c>
      <c r="E41" s="151" t="s">
        <v>170</v>
      </c>
      <c r="F41" s="152">
        <v>0.15</v>
      </c>
      <c r="G41" s="129">
        <v>3</v>
      </c>
      <c r="H41" s="109">
        <f t="shared" ref="H41:H46" si="1">F41*G41</f>
        <v>0.44999999999999996</v>
      </c>
      <c r="I41" s="257"/>
      <c r="J41" s="258"/>
      <c r="K41" s="138" t="s">
        <v>196</v>
      </c>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row>
    <row r="42" spans="1:48" s="140" customFormat="1" ht="206.25" hidden="1" x14ac:dyDescent="0.25">
      <c r="A42" s="148" t="s">
        <v>174</v>
      </c>
      <c r="B42" s="149" t="s">
        <v>166</v>
      </c>
      <c r="C42" s="150" t="s">
        <v>164</v>
      </c>
      <c r="D42" s="127" t="s">
        <v>163</v>
      </c>
      <c r="E42" s="151" t="s">
        <v>170</v>
      </c>
      <c r="F42" s="152">
        <v>0.15</v>
      </c>
      <c r="G42" s="129">
        <v>3</v>
      </c>
      <c r="H42" s="109">
        <f t="shared" si="1"/>
        <v>0.44999999999999996</v>
      </c>
      <c r="I42" s="257"/>
      <c r="J42" s="258"/>
      <c r="K42" s="138" t="s">
        <v>200</v>
      </c>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row>
    <row r="43" spans="1:48" s="140" customFormat="1" ht="56.25" x14ac:dyDescent="0.25">
      <c r="A43" s="191" t="s">
        <v>224</v>
      </c>
      <c r="B43" s="192" t="s">
        <v>212</v>
      </c>
      <c r="C43" s="150" t="s">
        <v>164</v>
      </c>
      <c r="D43" s="127" t="s">
        <v>163</v>
      </c>
      <c r="E43" s="151" t="s">
        <v>170</v>
      </c>
      <c r="F43" s="152">
        <v>0.15</v>
      </c>
      <c r="G43" s="129">
        <v>3</v>
      </c>
      <c r="H43" s="109">
        <f t="shared" si="1"/>
        <v>0.44999999999999996</v>
      </c>
      <c r="I43" s="257"/>
      <c r="J43" s="258"/>
      <c r="K43" s="138" t="s">
        <v>198</v>
      </c>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row>
    <row r="44" spans="1:48" s="140" customFormat="1" ht="150" x14ac:dyDescent="0.25">
      <c r="A44" s="153" t="s">
        <v>225</v>
      </c>
      <c r="B44" s="150" t="s">
        <v>24</v>
      </c>
      <c r="C44" s="150" t="s">
        <v>173</v>
      </c>
      <c r="D44" s="127" t="s">
        <v>169</v>
      </c>
      <c r="E44" s="103" t="s">
        <v>171</v>
      </c>
      <c r="F44" s="154">
        <v>0.1</v>
      </c>
      <c r="G44" s="129">
        <v>2</v>
      </c>
      <c r="H44" s="109">
        <f t="shared" si="1"/>
        <v>0.2</v>
      </c>
      <c r="I44" s="259"/>
      <c r="J44" s="260"/>
      <c r="K44" s="138" t="s">
        <v>181</v>
      </c>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row>
    <row r="45" spans="1:48" s="140" customFormat="1" ht="37.5" hidden="1" x14ac:dyDescent="0.25">
      <c r="A45" s="153" t="s">
        <v>235</v>
      </c>
      <c r="B45" s="150" t="s">
        <v>26</v>
      </c>
      <c r="C45" s="150" t="s">
        <v>1</v>
      </c>
      <c r="D45" s="127" t="s">
        <v>158</v>
      </c>
      <c r="E45" s="103"/>
      <c r="F45" s="154">
        <v>0.15</v>
      </c>
      <c r="G45" s="129">
        <v>1</v>
      </c>
      <c r="H45" s="109">
        <f t="shared" si="1"/>
        <v>0.15</v>
      </c>
      <c r="I45" s="259" t="s">
        <v>206</v>
      </c>
      <c r="J45" s="260"/>
      <c r="K45" s="172"/>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row>
    <row r="46" spans="1:48" s="70" customFormat="1" ht="56.25" hidden="1" x14ac:dyDescent="0.25">
      <c r="A46" s="177" t="s">
        <v>199</v>
      </c>
      <c r="B46" s="111" t="s">
        <v>188</v>
      </c>
      <c r="C46" s="105" t="s">
        <v>155</v>
      </c>
      <c r="D46" s="106" t="s">
        <v>190</v>
      </c>
      <c r="E46" s="118" t="s">
        <v>185</v>
      </c>
      <c r="F46" s="108">
        <v>0.15</v>
      </c>
      <c r="G46" s="129">
        <v>3</v>
      </c>
      <c r="H46" s="109">
        <f t="shared" si="1"/>
        <v>0.44999999999999996</v>
      </c>
      <c r="I46" s="259"/>
      <c r="J46" s="260"/>
      <c r="K46" s="81"/>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row>
    <row r="47" spans="1:48" s="62" customFormat="1" ht="18.75" x14ac:dyDescent="0.25">
      <c r="A47" s="255" t="s">
        <v>194</v>
      </c>
      <c r="B47" s="256"/>
      <c r="C47" s="256"/>
      <c r="D47" s="256"/>
      <c r="E47" s="256"/>
      <c r="F47" s="146">
        <f>SUM(F41:F46)</f>
        <v>0.85</v>
      </c>
      <c r="G47" s="132">
        <v>0</v>
      </c>
      <c r="H47" s="157">
        <f>SUM(H41:H46)</f>
        <v>2.1499999999999995</v>
      </c>
      <c r="I47" s="173"/>
      <c r="J47" s="122"/>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row>
    <row r="48" spans="1:48" s="140" customFormat="1" ht="18.75" x14ac:dyDescent="0.25">
      <c r="A48" s="262" t="s">
        <v>214</v>
      </c>
      <c r="B48" s="263"/>
      <c r="C48" s="263"/>
      <c r="D48" s="263"/>
      <c r="E48" s="263"/>
      <c r="F48" s="263" t="s">
        <v>176</v>
      </c>
      <c r="G48" s="263"/>
      <c r="H48" s="263"/>
      <c r="I48" s="263"/>
      <c r="J48" s="263"/>
      <c r="K48" s="263"/>
      <c r="L48" s="263"/>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row>
    <row r="49" spans="1:48" s="140" customFormat="1" ht="18.75" customHeight="1" x14ac:dyDescent="0.25">
      <c r="A49" s="83" t="s">
        <v>203</v>
      </c>
      <c r="B49" s="164"/>
      <c r="C49" s="164"/>
      <c r="D49" s="164"/>
      <c r="E49" s="165"/>
      <c r="F49" s="163"/>
      <c r="G49" s="166"/>
      <c r="H49" s="166"/>
      <c r="I49" s="166"/>
      <c r="J49" s="166"/>
      <c r="K49" s="166"/>
      <c r="L49" s="166"/>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row>
    <row r="50" spans="1:48" s="140" customFormat="1" ht="18.75" x14ac:dyDescent="0.3">
      <c r="A50" s="178"/>
      <c r="B50" s="261"/>
      <c r="C50" s="261"/>
      <c r="D50" s="261"/>
      <c r="E50" s="261"/>
      <c r="F50" s="167"/>
      <c r="G50" s="168"/>
      <c r="H50" s="168"/>
      <c r="I50" s="168"/>
      <c r="J50" s="168"/>
      <c r="K50" s="168"/>
      <c r="L50" s="168"/>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row>
    <row r="51" spans="1:48" s="140" customFormat="1" ht="18.75" x14ac:dyDescent="0.3">
      <c r="A51" s="178"/>
      <c r="B51" s="261"/>
      <c r="C51" s="261"/>
      <c r="D51" s="261"/>
      <c r="E51" s="261"/>
      <c r="F51" s="167"/>
      <c r="G51" s="168"/>
      <c r="H51" s="168"/>
      <c r="I51" s="168"/>
      <c r="J51" s="168"/>
      <c r="K51" s="168"/>
      <c r="L51" s="168"/>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row>
    <row r="52" spans="1:48" s="140" customFormat="1" ht="18.75" x14ac:dyDescent="0.3">
      <c r="A52" s="178"/>
      <c r="B52" s="261"/>
      <c r="C52" s="261"/>
      <c r="D52" s="261"/>
      <c r="E52" s="261"/>
      <c r="F52" s="167"/>
      <c r="G52" s="168"/>
      <c r="H52" s="168"/>
      <c r="I52" s="168"/>
      <c r="J52" s="168"/>
      <c r="K52" s="168"/>
      <c r="L52" s="168"/>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row>
    <row r="53" spans="1:48" s="140" customFormat="1" ht="18.75" x14ac:dyDescent="0.3">
      <c r="A53" s="178"/>
      <c r="B53" s="261"/>
      <c r="C53" s="261"/>
      <c r="D53" s="261"/>
      <c r="E53" s="261"/>
      <c r="F53" s="167"/>
      <c r="G53" s="168"/>
      <c r="H53" s="168"/>
      <c r="I53" s="168"/>
      <c r="J53" s="168"/>
      <c r="K53" s="168"/>
      <c r="L53" s="168"/>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row>
    <row r="54" spans="1:48" s="140" customFormat="1" ht="18.75" x14ac:dyDescent="0.3">
      <c r="A54" s="178"/>
      <c r="B54" s="261"/>
      <c r="C54" s="261"/>
      <c r="D54" s="261"/>
      <c r="E54" s="261"/>
      <c r="F54" s="167"/>
      <c r="G54" s="168"/>
      <c r="H54" s="168"/>
      <c r="I54" s="168"/>
      <c r="J54" s="168"/>
      <c r="K54" s="168"/>
      <c r="L54" s="168"/>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row>
    <row r="55" spans="1:48" s="140" customFormat="1" ht="18.75" x14ac:dyDescent="0.3">
      <c r="A55" s="178"/>
      <c r="B55" s="261"/>
      <c r="C55" s="261"/>
      <c r="D55" s="261"/>
      <c r="E55" s="261"/>
      <c r="F55" s="167"/>
      <c r="G55" s="168"/>
      <c r="H55" s="168"/>
      <c r="I55" s="168"/>
      <c r="J55" s="168"/>
      <c r="K55" s="168"/>
      <c r="L55" s="168"/>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row>
    <row r="56" spans="1:48" s="140" customFormat="1" ht="37.5" customHeight="1" x14ac:dyDescent="0.3">
      <c r="A56" s="179"/>
      <c r="B56" s="261"/>
      <c r="C56" s="261"/>
      <c r="D56" s="261"/>
      <c r="E56" s="261"/>
      <c r="F56" s="169"/>
      <c r="G56" s="170"/>
      <c r="H56" s="170"/>
      <c r="I56" s="170"/>
      <c r="J56" s="170"/>
      <c r="K56" s="170"/>
      <c r="L56" s="170"/>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row>
    <row r="57" spans="1:48" x14ac:dyDescent="0.25">
      <c r="A57" s="44"/>
      <c r="B57" s="38"/>
      <c r="C57" s="38"/>
      <c r="D57" s="38"/>
      <c r="E57" s="38"/>
      <c r="F57" s="38"/>
      <c r="G57" s="38"/>
      <c r="H57" s="38"/>
      <c r="I57" s="37"/>
      <c r="J57" s="37"/>
    </row>
    <row r="58" spans="1:48" x14ac:dyDescent="0.25">
      <c r="A58" s="1"/>
      <c r="B58" s="38"/>
      <c r="C58" s="38"/>
      <c r="D58" s="38"/>
      <c r="E58" s="38"/>
      <c r="F58" s="38"/>
      <c r="G58" s="38"/>
      <c r="H58" s="38"/>
      <c r="I58" s="37"/>
      <c r="J58" s="37"/>
    </row>
    <row r="59" spans="1:48" x14ac:dyDescent="0.25">
      <c r="A59" s="1"/>
      <c r="B59" s="38"/>
      <c r="C59" s="38"/>
      <c r="D59" s="38"/>
      <c r="E59" s="38"/>
      <c r="F59" s="38"/>
      <c r="G59" s="38"/>
      <c r="H59" s="38"/>
      <c r="I59" s="37"/>
      <c r="J59" s="37"/>
    </row>
    <row r="60" spans="1:48" x14ac:dyDescent="0.25">
      <c r="A60" s="1"/>
      <c r="B60" s="38"/>
      <c r="C60" s="38"/>
      <c r="D60" s="38"/>
      <c r="E60" s="38"/>
      <c r="F60" s="38"/>
      <c r="G60" s="38"/>
      <c r="H60" s="38"/>
      <c r="I60" s="37"/>
      <c r="J60" s="37"/>
    </row>
    <row r="61" spans="1:48" x14ac:dyDescent="0.25">
      <c r="A61" s="1"/>
      <c r="B61" s="38"/>
      <c r="C61" s="38"/>
      <c r="D61" s="38"/>
      <c r="E61" s="38"/>
      <c r="F61" s="38"/>
      <c r="G61" s="38"/>
      <c r="H61" s="38"/>
      <c r="I61" s="37"/>
      <c r="J61" s="37"/>
    </row>
    <row r="62" spans="1:48" x14ac:dyDescent="0.25">
      <c r="A62" s="1"/>
      <c r="B62" s="38"/>
      <c r="C62" s="38"/>
      <c r="D62" s="38"/>
      <c r="E62" s="38"/>
      <c r="F62" s="38"/>
      <c r="G62" s="38"/>
      <c r="H62" s="38"/>
      <c r="I62" s="37"/>
      <c r="J62" s="37"/>
    </row>
    <row r="63" spans="1:48" x14ac:dyDescent="0.25">
      <c r="A63" s="2"/>
      <c r="B63" s="40"/>
      <c r="C63" s="40"/>
      <c r="D63" s="40"/>
      <c r="E63" s="40"/>
      <c r="F63" s="40"/>
      <c r="G63" s="40"/>
      <c r="H63" s="40"/>
      <c r="I63" s="41"/>
      <c r="J63" s="41"/>
    </row>
    <row r="64" spans="1:48" x14ac:dyDescent="0.25">
      <c r="A64" s="3"/>
      <c r="B64" s="40"/>
      <c r="C64" s="40"/>
      <c r="D64" s="40"/>
      <c r="E64" s="40"/>
      <c r="F64" s="40"/>
      <c r="G64" s="40"/>
      <c r="H64" s="40"/>
      <c r="I64" s="41"/>
      <c r="J64" s="41"/>
    </row>
    <row r="65" spans="1:48" x14ac:dyDescent="0.25">
      <c r="A65" s="2"/>
      <c r="B65" s="40"/>
      <c r="C65" s="40"/>
      <c r="D65" s="40"/>
      <c r="E65" s="40"/>
      <c r="F65" s="40"/>
      <c r="G65" s="40"/>
      <c r="H65" s="40"/>
      <c r="I65" s="41"/>
      <c r="J65" s="41"/>
    </row>
    <row r="66" spans="1:48" x14ac:dyDescent="0.25">
      <c r="A66" s="2"/>
      <c r="B66" s="40"/>
      <c r="C66" s="40"/>
      <c r="D66" s="40"/>
      <c r="E66" s="40"/>
      <c r="F66" s="40"/>
      <c r="G66" s="40"/>
      <c r="H66" s="40"/>
      <c r="I66" s="41"/>
      <c r="J66" s="41"/>
    </row>
    <row r="67" spans="1:48" x14ac:dyDescent="0.25">
      <c r="A67" s="2"/>
      <c r="B67" s="40"/>
      <c r="C67" s="40"/>
      <c r="D67" s="40"/>
      <c r="E67" s="40"/>
      <c r="F67" s="40"/>
      <c r="G67" s="40"/>
      <c r="H67" s="40"/>
      <c r="I67" s="41"/>
      <c r="J67" s="41"/>
    </row>
    <row r="68" spans="1:48" x14ac:dyDescent="0.25">
      <c r="A68" s="2"/>
      <c r="B68" s="40"/>
      <c r="C68" s="40"/>
      <c r="D68" s="40"/>
      <c r="E68" s="40"/>
      <c r="F68" s="40"/>
      <c r="G68" s="40"/>
      <c r="H68" s="40"/>
      <c r="I68" s="41"/>
      <c r="J68" s="41"/>
    </row>
    <row r="69" spans="1:48" x14ac:dyDescent="0.25">
      <c r="A69" s="2"/>
      <c r="B69" s="40"/>
      <c r="C69" s="40"/>
      <c r="D69" s="40"/>
      <c r="E69" s="40"/>
      <c r="F69" s="40"/>
      <c r="G69" s="40"/>
      <c r="H69" s="40"/>
      <c r="I69" s="41"/>
      <c r="J69" s="41"/>
    </row>
    <row r="70" spans="1:48" x14ac:dyDescent="0.25">
      <c r="A70" s="2"/>
      <c r="B70" s="40"/>
      <c r="C70" s="40"/>
      <c r="D70" s="40"/>
      <c r="E70" s="40"/>
      <c r="F70" s="40"/>
      <c r="G70" s="40"/>
      <c r="H70" s="40"/>
      <c r="I70" s="41"/>
      <c r="J70" s="41"/>
    </row>
    <row r="71" spans="1:48" s="39" customFormat="1" x14ac:dyDescent="0.25">
      <c r="A71" s="2"/>
      <c r="B71" s="40"/>
      <c r="C71" s="40"/>
      <c r="D71" s="40"/>
      <c r="E71" s="40"/>
      <c r="F71" s="40"/>
      <c r="G71" s="40"/>
      <c r="H71" s="40"/>
      <c r="I71" s="41"/>
      <c r="J71" s="41"/>
      <c r="L71" s="36"/>
      <c r="M71" s="41"/>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row>
    <row r="72" spans="1:48" s="39" customFormat="1" x14ac:dyDescent="0.25">
      <c r="A72" s="2"/>
      <c r="B72" s="40"/>
      <c r="C72" s="40"/>
      <c r="D72" s="40"/>
      <c r="E72" s="40"/>
      <c r="F72" s="40"/>
      <c r="G72" s="40"/>
      <c r="H72" s="40"/>
      <c r="I72" s="41"/>
      <c r="J72" s="41"/>
      <c r="L72" s="36"/>
      <c r="M72" s="41"/>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row>
    <row r="73" spans="1:48" s="39" customFormat="1" x14ac:dyDescent="0.25">
      <c r="A73" s="42"/>
      <c r="B73" s="40"/>
      <c r="C73" s="40"/>
      <c r="D73" s="40"/>
      <c r="E73" s="40"/>
      <c r="F73" s="40"/>
      <c r="G73" s="40"/>
      <c r="H73" s="40"/>
      <c r="I73" s="41"/>
      <c r="J73" s="41"/>
      <c r="L73" s="36"/>
      <c r="M73" s="41"/>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row>
    <row r="74" spans="1:48" s="39" customFormat="1" x14ac:dyDescent="0.25">
      <c r="A74" s="2"/>
      <c r="B74" s="40"/>
      <c r="C74" s="40"/>
      <c r="D74" s="40"/>
      <c r="E74" s="40"/>
      <c r="F74" s="40"/>
      <c r="G74" s="40"/>
      <c r="H74" s="40"/>
      <c r="I74" s="41"/>
      <c r="J74" s="41"/>
      <c r="L74" s="36"/>
      <c r="M74" s="41"/>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row>
    <row r="75" spans="1:48" s="39" customFormat="1" x14ac:dyDescent="0.25">
      <c r="A75" s="2"/>
      <c r="B75" s="40"/>
      <c r="C75" s="40"/>
      <c r="D75" s="40"/>
      <c r="E75" s="40"/>
      <c r="F75" s="40"/>
      <c r="G75" s="40"/>
      <c r="H75" s="40"/>
      <c r="I75" s="41"/>
      <c r="J75" s="41"/>
      <c r="L75" s="36"/>
      <c r="M75" s="41"/>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row>
  </sheetData>
  <mergeCells count="38">
    <mergeCell ref="I46:J46"/>
    <mergeCell ref="A47:E47"/>
    <mergeCell ref="A48:E48"/>
    <mergeCell ref="F48:L48"/>
    <mergeCell ref="I45:J45"/>
    <mergeCell ref="B56:E56"/>
    <mergeCell ref="B55:E55"/>
    <mergeCell ref="B54:E54"/>
    <mergeCell ref="B53:E53"/>
    <mergeCell ref="B50:E50"/>
    <mergeCell ref="B51:E51"/>
    <mergeCell ref="B52:E52"/>
    <mergeCell ref="I41:J41"/>
    <mergeCell ref="I42:J42"/>
    <mergeCell ref="I43:J43"/>
    <mergeCell ref="I44:J44"/>
    <mergeCell ref="I33:J33"/>
    <mergeCell ref="I35:J36"/>
    <mergeCell ref="I37:J37"/>
    <mergeCell ref="A25:E25"/>
    <mergeCell ref="I26:J27"/>
    <mergeCell ref="I28:J28"/>
    <mergeCell ref="A29:E29"/>
    <mergeCell ref="I30:J31"/>
    <mergeCell ref="I39:J40"/>
    <mergeCell ref="A34:E34"/>
    <mergeCell ref="A38:E38"/>
    <mergeCell ref="I19:J19"/>
    <mergeCell ref="I32:J32"/>
    <mergeCell ref="I20:J20"/>
    <mergeCell ref="I21:J21"/>
    <mergeCell ref="I22:J22"/>
    <mergeCell ref="K12:K16"/>
    <mergeCell ref="D2:G2"/>
    <mergeCell ref="A4:F4"/>
    <mergeCell ref="D6:G6"/>
    <mergeCell ref="E12:E16"/>
    <mergeCell ref="H12:J16"/>
  </mergeCells>
  <conditionalFormatting sqref="E12:E16 G28 G37 G32:G33 H41:H43 H45:H46 G34:H34 G29:H29 G38:H38 G47:H47 G41:G46 G19:H24 G25">
    <cfRule type="cellIs" dxfId="11" priority="31" operator="equal">
      <formula>3</formula>
    </cfRule>
    <cfRule type="cellIs" dxfId="10" priority="32" operator="equal">
      <formula>2</formula>
    </cfRule>
    <cfRule type="cellIs" dxfId="9" priority="33" operator="equal">
      <formula>1</formula>
    </cfRule>
  </conditionalFormatting>
  <conditionalFormatting sqref="K12:K16 E12:E16 G13:G16 G34:H34 G25 G29:H29 G38:H38 G47:H47">
    <cfRule type="cellIs" dxfId="8" priority="28" operator="between">
      <formula>0.01</formula>
      <formula>1.99</formula>
    </cfRule>
    <cfRule type="cellIs" dxfId="7" priority="29" operator="between">
      <formula>2</formula>
      <formula>2.49</formula>
    </cfRule>
    <cfRule type="cellIs" dxfId="6" priority="30" operator="between">
      <formula>2.5</formula>
      <formula>3</formula>
    </cfRule>
  </conditionalFormatting>
  <conditionalFormatting sqref="H44">
    <cfRule type="cellIs" dxfId="5" priority="22" operator="equal">
      <formula>3</formula>
    </cfRule>
    <cfRule type="cellIs" dxfId="4" priority="23" operator="equal">
      <formula>2</formula>
    </cfRule>
    <cfRule type="cellIs" dxfId="3" priority="24" operator="equal">
      <formula>1</formula>
    </cfRule>
  </conditionalFormatting>
  <conditionalFormatting sqref="H37">
    <cfRule type="cellIs" dxfId="2" priority="7" operator="equal">
      <formula>3</formula>
    </cfRule>
    <cfRule type="cellIs" dxfId="1" priority="8" operator="equal">
      <formula>2</formula>
    </cfRule>
    <cfRule type="cellIs" dxfId="0" priority="9" operator="equal">
      <formula>1</formula>
    </cfRule>
  </conditionalFormatting>
  <pageMargins left="0.70866141732283472" right="0.70866141732283472" top="0.74803149606299213" bottom="0.74803149606299213" header="0.31496062992125984" footer="0.31496062992125984"/>
  <pageSetup paperSize="8"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SLA</vt:lpstr>
      <vt:lpstr>KPI 2023</vt:lpstr>
      <vt:lpstr>'KPI 2023'!Afdrukbereik</vt:lpstr>
      <vt:lpstr>SLA!OLE_LINK1</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rbouw</dc:creator>
  <cp:lastModifiedBy>Smink, Ton</cp:lastModifiedBy>
  <cp:lastPrinted>2021-11-18T09:32:33Z</cp:lastPrinted>
  <dcterms:created xsi:type="dcterms:W3CDTF">2013-02-21T08:01:10Z</dcterms:created>
  <dcterms:modified xsi:type="dcterms:W3CDTF">2022-08-26T07:30:19Z</dcterms:modified>
</cp:coreProperties>
</file>