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ad.gemehv.nl\DATA\AFD\RU\_SEC\Inkoop-RD\Proj RU\02. Projecten\46. TP Snoeien bomen\05. Nota van Inlichtingen\"/>
    </mc:Choice>
  </mc:AlternateContent>
  <xr:revisionPtr revIDLastSave="0" documentId="13_ncr:1_{FAAD7BE2-6D3E-4CEF-9326-A3CB87631A32}" xr6:coauthVersionLast="47" xr6:coauthVersionMax="47" xr10:uidLastSave="{00000000-0000-0000-0000-000000000000}"/>
  <bookViews>
    <workbookView xWindow="-110" yWindow="-110" windowWidth="22780" windowHeight="14660" tabRatio="775" xr2:uid="{00000000-000D-0000-FFFF-FFFF00000000}"/>
  </bookViews>
  <sheets>
    <sheet name="invulformulier" sheetId="21" r:id="rId1"/>
    <sheet name="bewijslast" sheetId="23" r:id="rId2"/>
  </sheets>
  <definedNames>
    <definedName name="_xlnm.Print_Area" localSheetId="1">bewijslast!$C$1:$L$57</definedName>
    <definedName name="_xlnm.Print_Area" localSheetId="0">invulformulier!$B$1:$M$76</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21" l="1"/>
  <c r="M60" i="21"/>
  <c r="L60" i="21" s="1"/>
  <c r="M50" i="21"/>
  <c r="L50" i="21" s="1"/>
  <c r="M28" i="21"/>
  <c r="L28" i="21" s="1"/>
  <c r="C1" i="23"/>
  <c r="J58" i="21"/>
  <c r="I57" i="21"/>
  <c r="I56" i="21"/>
  <c r="I55" i="21"/>
  <c r="H58" i="21"/>
  <c r="G57" i="21"/>
  <c r="G56" i="21"/>
  <c r="G55" i="21"/>
  <c r="F58" i="21"/>
  <c r="E57" i="21"/>
  <c r="E56" i="21"/>
  <c r="E55" i="21"/>
  <c r="J48" i="21"/>
  <c r="I47" i="21"/>
  <c r="I46" i="21"/>
  <c r="I45" i="21"/>
  <c r="I44" i="21"/>
  <c r="I43" i="21"/>
  <c r="I42" i="21"/>
  <c r="I41" i="21"/>
  <c r="I40" i="21"/>
  <c r="I39" i="21"/>
  <c r="I38" i="21"/>
  <c r="I37" i="21"/>
  <c r="I36" i="21"/>
  <c r="I35" i="21"/>
  <c r="I34" i="21"/>
  <c r="I33" i="21"/>
  <c r="H48" i="21"/>
  <c r="G47" i="21"/>
  <c r="G46" i="21"/>
  <c r="G45" i="21"/>
  <c r="G44" i="21"/>
  <c r="G43" i="21"/>
  <c r="G42" i="21"/>
  <c r="G41" i="21"/>
  <c r="G40" i="21"/>
  <c r="G39" i="21"/>
  <c r="G38" i="21"/>
  <c r="G37" i="21"/>
  <c r="G36" i="21"/>
  <c r="G35" i="21"/>
  <c r="G34" i="21"/>
  <c r="G33" i="21"/>
  <c r="F48" i="21"/>
  <c r="E47" i="21"/>
  <c r="E46" i="21"/>
  <c r="E45" i="21"/>
  <c r="E44" i="21"/>
  <c r="E43" i="21"/>
  <c r="E42" i="21"/>
  <c r="E41" i="21"/>
  <c r="E40" i="21"/>
  <c r="E39" i="21"/>
  <c r="E38" i="21"/>
  <c r="E37" i="21"/>
  <c r="E36" i="21"/>
  <c r="E35" i="21"/>
  <c r="E34" i="21"/>
  <c r="E33" i="21"/>
  <c r="J26" i="21"/>
  <c r="I25" i="21"/>
  <c r="I24" i="21"/>
  <c r="I23" i="21"/>
  <c r="I22" i="21"/>
  <c r="I21" i="21"/>
  <c r="I20" i="21"/>
  <c r="I19" i="21"/>
  <c r="I18" i="21"/>
  <c r="H26" i="21"/>
  <c r="G25" i="21"/>
  <c r="G24" i="21"/>
  <c r="G23" i="21"/>
  <c r="G22" i="21"/>
  <c r="G21" i="21"/>
  <c r="G20" i="21"/>
  <c r="G19" i="21"/>
  <c r="G18" i="21"/>
  <c r="F26" i="21"/>
  <c r="E25" i="21"/>
  <c r="E24" i="21"/>
  <c r="E23" i="21"/>
  <c r="E22" i="21"/>
  <c r="E21" i="21"/>
  <c r="E20" i="21"/>
  <c r="E19" i="21"/>
  <c r="E18" i="21"/>
  <c r="H28" i="21" l="1"/>
  <c r="H50" i="21"/>
  <c r="J50" i="21"/>
  <c r="F28" i="21"/>
  <c r="J28" i="21"/>
  <c r="F60" i="21"/>
  <c r="H60" i="21"/>
  <c r="J60" i="21"/>
  <c r="J59" i="21" s="1"/>
  <c r="E58" i="21"/>
  <c r="I58" i="21"/>
  <c r="G58" i="21"/>
  <c r="G26" i="21"/>
  <c r="I26" i="21"/>
  <c r="E48" i="21"/>
  <c r="I48" i="21"/>
  <c r="E26" i="21"/>
  <c r="G48" i="21"/>
  <c r="L58" i="21"/>
  <c r="K57" i="21"/>
  <c r="K56" i="21"/>
  <c r="K55" i="21"/>
  <c r="L48" i="21"/>
  <c r="K47" i="21"/>
  <c r="K46" i="21"/>
  <c r="K45" i="21"/>
  <c r="K44" i="21"/>
  <c r="K43" i="21"/>
  <c r="K42" i="21"/>
  <c r="K41" i="21"/>
  <c r="K40" i="21"/>
  <c r="K39" i="21"/>
  <c r="K38" i="21"/>
  <c r="K37" i="21"/>
  <c r="K36" i="21"/>
  <c r="K35" i="21"/>
  <c r="K34" i="21"/>
  <c r="K33" i="21"/>
  <c r="L26" i="21"/>
  <c r="K25" i="21"/>
  <c r="K24" i="21"/>
  <c r="K23" i="21"/>
  <c r="K22" i="21"/>
  <c r="K21" i="21"/>
  <c r="K20" i="21"/>
  <c r="K19" i="21"/>
  <c r="K18" i="21"/>
  <c r="J49" i="21" l="1"/>
  <c r="H49" i="21"/>
  <c r="J27" i="21"/>
  <c r="H59" i="21"/>
  <c r="F59" i="21"/>
  <c r="H27" i="21"/>
  <c r="F27" i="21"/>
  <c r="K58" i="21"/>
  <c r="L59" i="21" s="1"/>
  <c r="K26" i="21"/>
  <c r="K48" i="21"/>
  <c r="L49" i="21" s="1"/>
  <c r="M59" i="21" l="1"/>
  <c r="L27" i="21"/>
  <c r="M27" i="21" s="1"/>
  <c r="F50" i="21" l="1"/>
  <c r="F49" i="21" s="1"/>
  <c r="M49" i="21" s="1"/>
  <c r="C11" i="21" s="1"/>
  <c r="C13" i="21"/>
</calcChain>
</file>

<file path=xl/sharedStrings.xml><?xml version="1.0" encoding="utf-8"?>
<sst xmlns="http://schemas.openxmlformats.org/spreadsheetml/2006/main" count="169" uniqueCount="76">
  <si>
    <t xml:space="preserve">Inschrijver </t>
  </si>
  <si>
    <t>brandstof</t>
  </si>
  <si>
    <t>weegfactor</t>
  </si>
  <si>
    <t xml:space="preserve">waardering </t>
  </si>
  <si>
    <t>stroom</t>
  </si>
  <si>
    <t>waterstof</t>
  </si>
  <si>
    <t>stage V</t>
  </si>
  <si>
    <t>stage IV</t>
  </si>
  <si>
    <t>stage IIIb</t>
  </si>
  <si>
    <t>diesel / HVO(&lt;100)</t>
  </si>
  <si>
    <t xml:space="preserve">totaal </t>
  </si>
  <si>
    <t xml:space="preserve">behaald </t>
  </si>
  <si>
    <t xml:space="preserve">te behalen </t>
  </si>
  <si>
    <t>aandrijving</t>
  </si>
  <si>
    <t xml:space="preserve">elektromotor </t>
  </si>
  <si>
    <t>verbrandingsmotor</t>
  </si>
  <si>
    <t>groen gas (BNG/LBG)</t>
  </si>
  <si>
    <t>(plug-in hybride)</t>
  </si>
  <si>
    <t>aardgas (CNG/LNG)</t>
  </si>
  <si>
    <t>HVO(&lt;100)/GTL</t>
  </si>
  <si>
    <t>benzine/diesel</t>
  </si>
  <si>
    <t>(hybride)</t>
  </si>
  <si>
    <t xml:space="preserve">verbrandingsmotor </t>
  </si>
  <si>
    <t>diesel / HVO (&lt;100) / benzine</t>
  </si>
  <si>
    <t>in te zetten aantal</t>
  </si>
  <si>
    <t>Inschrijver</t>
  </si>
  <si>
    <t>gevestigd te</t>
  </si>
  <si>
    <t>KVK-nummer</t>
  </si>
  <si>
    <t>te (plaats)</t>
  </si>
  <si>
    <t>handtekening</t>
  </si>
  <si>
    <t xml:space="preserve">naam </t>
  </si>
  <si>
    <t>functie</t>
  </si>
  <si>
    <t>Dit Invulblad geheel invullen, ondertekenen en bij de inschrijving voegen.</t>
  </si>
  <si>
    <t>De inschrijver draagt het risico van aanwezigheid van dit Invulblad bij de inschrijving.</t>
  </si>
  <si>
    <t>jaar 1</t>
  </si>
  <si>
    <t>WERKTUIGEN</t>
  </si>
  <si>
    <t>VOERTUIGEN</t>
  </si>
  <si>
    <t>GEREEDSCHAP</t>
  </si>
  <si>
    <t>behaald</t>
  </si>
  <si>
    <t>te behalen</t>
  </si>
  <si>
    <t>Totale fictieve meerwaarde</t>
  </si>
  <si>
    <t>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</si>
  <si>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</si>
  <si>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</si>
  <si>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jaar 4</t>
  </si>
  <si>
    <t>jaar 2</t>
  </si>
  <si>
    <t>jaar 3</t>
  </si>
  <si>
    <t xml:space="preserve">Gelieve alle blauwe vakken in te vullen. </t>
  </si>
  <si>
    <t>Instructie</t>
  </si>
  <si>
    <t>HVO 100 (biodiesel)</t>
  </si>
  <si>
    <t>HVO 100 (biodiesel) / ASPEN (biobenzine)</t>
  </si>
  <si>
    <t>motor</t>
  </si>
  <si>
    <t>kenteken</t>
  </si>
  <si>
    <t>merk</t>
  </si>
  <si>
    <t>stageklasse</t>
  </si>
  <si>
    <t>Overzicht materieel</t>
  </si>
  <si>
    <t>aanvullende informatie</t>
  </si>
  <si>
    <t>GEREEDSCHAPPEN</t>
  </si>
  <si>
    <t>omschrijving</t>
  </si>
  <si>
    <t>totale machineuren</t>
  </si>
  <si>
    <t>(zero-emissie)</t>
  </si>
  <si>
    <t>&amp; elektromotor</t>
  </si>
  <si>
    <t>totaal aantal dagen aanwezig</t>
  </si>
  <si>
    <t>jaar 2*</t>
  </si>
  <si>
    <t>jaar 3*</t>
  </si>
  <si>
    <t>jaar 4*</t>
  </si>
  <si>
    <t>* indien van toepassing</t>
  </si>
  <si>
    <t>Perceel</t>
  </si>
  <si>
    <t>Snoeien bomen vanaf 2022</t>
  </si>
  <si>
    <t>Snoeien bomen Strijp 1</t>
  </si>
  <si>
    <t>Snoeien bomen Woensel Zuid</t>
  </si>
  <si>
    <t>Snoeien bomen Woensel Noord 1</t>
  </si>
  <si>
    <t>Snoeien bomen Woensel Noord 2</t>
  </si>
  <si>
    <t>stage V | 
(plug-in) hybride</t>
  </si>
  <si>
    <t>verbrandingsmotor | 
(plug-in) hybride</t>
  </si>
  <si>
    <t>Invulformulier Zero-Emissie materieel (na 1e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</si>
</sst>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
    <numFmt numFmtId="166" formatCode="&quot;€&quot;\ #,##0"/>
    <numFmt numFmtId="167" formatCode="&quot;€&quot;\ #,##0.00"/>
  </numFmts>
  <fonts count="2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2"/>
      <color theme="1"/>
      <name val="Calibri"/>
      <family val="2"/>
      <scheme val="minor"/>
    </font>
    <font>
      <sz val="11"/>
      <color theme="0"/>
      <name val="Calibri"/>
      <family val="2"/>
      <scheme val="minor"/>
    </font>
    <font>
      <b/>
      <sz val="14"/>
      <color theme="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3" tint="0.79998168889431442"/>
        <bgColor indexed="64"/>
      </patternFill>
    </fill>
  </fills>
  <borders count="8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9">
    <xf numFmtId="0" fontId="0" fillId="0" borderId="0" xfId="0"/>
    <xf numFmtId="0" fontId="9" fillId="0" borderId="0" xfId="0" applyFont="1" applyProtection="1"/>
    <xf numFmtId="0" fontId="10" fillId="0" borderId="0" xfId="0" applyFont="1" applyProtection="1"/>
    <xf numFmtId="0" fontId="5" fillId="0" borderId="0" xfId="0" applyFont="1" applyProtection="1"/>
    <xf numFmtId="0" fontId="5" fillId="0" borderId="0" xfId="0" applyFont="1" applyAlignment="1" applyProtection="1">
      <alignment horizontal="center"/>
    </xf>
    <xf numFmtId="0" fontId="5" fillId="0" borderId="0" xfId="0" applyFont="1" applyAlignment="1" applyProtection="1">
      <alignment vertical="top" wrapText="1"/>
    </xf>
    <xf numFmtId="0" fontId="5" fillId="0" borderId="0" xfId="0" applyFont="1" applyAlignment="1" applyProtection="1">
      <alignment horizontal="left"/>
    </xf>
    <xf numFmtId="0" fontId="11" fillId="0" borderId="0" xfId="0" applyFont="1" applyProtection="1"/>
    <xf numFmtId="0" fontId="0" fillId="0" borderId="0" xfId="0" applyProtection="1"/>
    <xf numFmtId="0" fontId="0" fillId="0" borderId="0" xfId="0" applyBorder="1" applyProtection="1"/>
    <xf numFmtId="0" fontId="6" fillId="0" borderId="0" xfId="0" applyFont="1" applyAlignment="1" applyProtection="1">
      <alignment horizontal="center"/>
    </xf>
    <xf numFmtId="0" fontId="7" fillId="0" borderId="0" xfId="0" applyFont="1" applyProtection="1"/>
    <xf numFmtId="0" fontId="2" fillId="2" borderId="1" xfId="0" applyFont="1" applyFill="1" applyBorder="1" applyAlignment="1" applyProtection="1">
      <alignment vertical="center" wrapText="1"/>
    </xf>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3" fillId="0" borderId="13" xfId="1" applyNumberFormat="1" applyFont="1" applyBorder="1" applyAlignment="1" applyProtection="1">
      <alignment horizontal="center"/>
    </xf>
    <xf numFmtId="44" fontId="5" fillId="0" borderId="0" xfId="1" applyFont="1" applyProtection="1"/>
    <xf numFmtId="165" fontId="5" fillId="0" borderId="38" xfId="1" applyNumberFormat="1" applyFont="1" applyBorder="1" applyAlignment="1" applyProtection="1">
      <alignment horizontal="center"/>
    </xf>
    <xf numFmtId="165" fontId="5" fillId="0" borderId="39" xfId="1" applyNumberFormat="1" applyFont="1" applyBorder="1" applyAlignment="1" applyProtection="1">
      <alignment horizontal="center"/>
    </xf>
    <xf numFmtId="165" fontId="5" fillId="0" borderId="18"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43" xfId="1" applyNumberFormat="1" applyFont="1" applyBorder="1" applyAlignment="1" applyProtection="1">
      <alignment horizontal="center"/>
    </xf>
    <xf numFmtId="165" fontId="5" fillId="0" borderId="45" xfId="1" applyNumberFormat="1" applyFont="1" applyBorder="1" applyAlignment="1" applyProtection="1">
      <alignment horizontal="center"/>
    </xf>
    <xf numFmtId="1" fontId="3" fillId="0" borderId="21" xfId="1" applyNumberFormat="1" applyFont="1" applyBorder="1" applyAlignment="1" applyProtection="1">
      <alignment horizontal="center"/>
    </xf>
    <xf numFmtId="1" fontId="5" fillId="0" borderId="38"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45" xfId="1" applyNumberFormat="1" applyFont="1" applyBorder="1" applyAlignment="1" applyProtection="1">
      <alignment horizontal="center"/>
    </xf>
    <xf numFmtId="0" fontId="2" fillId="2" borderId="25" xfId="0" applyFont="1" applyFill="1" applyBorder="1" applyAlignment="1" applyProtection="1">
      <alignment vertical="center" wrapText="1"/>
    </xf>
    <xf numFmtId="0" fontId="2" fillId="2" borderId="28" xfId="0" applyFont="1" applyFill="1" applyBorder="1" applyAlignment="1" applyProtection="1">
      <alignment vertical="center" wrapText="1"/>
    </xf>
    <xf numFmtId="0" fontId="5" fillId="0" borderId="13" xfId="0" applyFont="1" applyBorder="1" applyAlignment="1" applyProtection="1">
      <alignment wrapText="1"/>
    </xf>
    <xf numFmtId="0" fontId="5" fillId="0" borderId="10" xfId="0" applyFont="1" applyBorder="1" applyAlignment="1" applyProtection="1">
      <alignment wrapText="1"/>
    </xf>
    <xf numFmtId="0" fontId="5" fillId="0" borderId="30" xfId="0" applyFont="1" applyBorder="1" applyAlignment="1" applyProtection="1">
      <alignment wrapText="1"/>
    </xf>
    <xf numFmtId="0" fontId="5" fillId="0" borderId="24" xfId="0" applyFont="1" applyBorder="1" applyAlignment="1" applyProtection="1">
      <alignment wrapText="1"/>
    </xf>
    <xf numFmtId="0" fontId="5" fillId="0" borderId="31" xfId="0" applyFont="1" applyBorder="1" applyAlignment="1" applyProtection="1">
      <alignment wrapText="1"/>
    </xf>
    <xf numFmtId="0" fontId="5" fillId="0" borderId="11" xfId="0" applyFont="1" applyBorder="1" applyAlignment="1" applyProtection="1">
      <alignment wrapText="1"/>
    </xf>
    <xf numFmtId="0" fontId="5" fillId="0" borderId="14" xfId="0" applyFont="1" applyBorder="1" applyAlignment="1" applyProtection="1">
      <alignment wrapText="1"/>
    </xf>
    <xf numFmtId="0" fontId="5" fillId="0" borderId="5" xfId="0" applyFont="1" applyBorder="1" applyAlignment="1" applyProtection="1">
      <alignment wrapText="1"/>
    </xf>
    <xf numFmtId="0" fontId="5" fillId="0" borderId="15" xfId="0" applyFont="1" applyBorder="1" applyAlignment="1" applyProtection="1">
      <alignment wrapText="1"/>
    </xf>
    <xf numFmtId="0" fontId="5" fillId="0" borderId="17" xfId="0" applyFont="1" applyBorder="1" applyAlignment="1" applyProtection="1">
      <alignment wrapText="1"/>
    </xf>
    <xf numFmtId="164" fontId="5" fillId="0" borderId="0" xfId="0" applyNumberFormat="1" applyFont="1" applyProtection="1"/>
    <xf numFmtId="0" fontId="5" fillId="0" borderId="21" xfId="0" applyFont="1" applyBorder="1" applyAlignment="1" applyProtection="1">
      <alignment wrapText="1"/>
    </xf>
    <xf numFmtId="0" fontId="5" fillId="0" borderId="23" xfId="0" applyFont="1" applyBorder="1" applyAlignment="1" applyProtection="1">
      <alignment wrapText="1"/>
    </xf>
    <xf numFmtId="0" fontId="5" fillId="0" borderId="33" xfId="0" applyFont="1" applyBorder="1" applyAlignment="1" applyProtection="1">
      <alignment wrapText="1"/>
    </xf>
    <xf numFmtId="0" fontId="13" fillId="0" borderId="13" xfId="0" applyFont="1" applyBorder="1" applyProtection="1"/>
    <xf numFmtId="0" fontId="13" fillId="0" borderId="34" xfId="0" applyFont="1" applyBorder="1" applyProtection="1"/>
    <xf numFmtId="0" fontId="13" fillId="0" borderId="0" xfId="0" applyFont="1" applyProtection="1"/>
    <xf numFmtId="0" fontId="13" fillId="0" borderId="14" xfId="0" applyFont="1" applyBorder="1" applyProtection="1"/>
    <xf numFmtId="0" fontId="4" fillId="0" borderId="35" xfId="0" applyFont="1" applyBorder="1" applyProtection="1"/>
    <xf numFmtId="0" fontId="13" fillId="0" borderId="20" xfId="0" applyFont="1" applyBorder="1" applyAlignment="1" applyProtection="1"/>
    <xf numFmtId="0" fontId="4" fillId="0" borderId="36" xfId="0" applyFont="1" applyBorder="1" applyProtection="1"/>
    <xf numFmtId="0" fontId="13" fillId="0" borderId="37" xfId="0" applyFont="1" applyBorder="1" applyAlignment="1" applyProtection="1"/>
    <xf numFmtId="0" fontId="5" fillId="0" borderId="1" xfId="0" applyFont="1" applyBorder="1" applyAlignment="1" applyProtection="1">
      <alignment wrapText="1"/>
    </xf>
    <xf numFmtId="0" fontId="5" fillId="0" borderId="9" xfId="0" applyFont="1" applyBorder="1" applyAlignment="1" applyProtection="1">
      <alignment wrapText="1"/>
    </xf>
    <xf numFmtId="0" fontId="5" fillId="0" borderId="40" xfId="0" applyFont="1" applyBorder="1" applyAlignment="1" applyProtection="1">
      <alignment wrapText="1"/>
    </xf>
    <xf numFmtId="0" fontId="5" fillId="0" borderId="44" xfId="0" applyFont="1" applyBorder="1" applyAlignment="1" applyProtection="1">
      <alignment wrapText="1"/>
    </xf>
    <xf numFmtId="0" fontId="13" fillId="0" borderId="30" xfId="0" applyFont="1" applyBorder="1" applyAlignment="1" applyProtection="1">
      <alignment wrapText="1"/>
    </xf>
    <xf numFmtId="0" fontId="5" fillId="0" borderId="35" xfId="0" applyFont="1" applyBorder="1" applyProtection="1"/>
    <xf numFmtId="0" fontId="5" fillId="0" borderId="0" xfId="0" applyFont="1" applyAlignment="1" applyProtection="1"/>
    <xf numFmtId="0" fontId="2" fillId="2" borderId="46" xfId="0" applyFont="1" applyFill="1" applyBorder="1" applyAlignment="1" applyProtection="1">
      <alignment vertical="center" wrapText="1"/>
    </xf>
    <xf numFmtId="0" fontId="5" fillId="0" borderId="47" xfId="0" applyFont="1" applyBorder="1" applyAlignment="1" applyProtection="1">
      <alignment wrapText="1"/>
    </xf>
    <xf numFmtId="0" fontId="5" fillId="0" borderId="48" xfId="0" applyFont="1" applyBorder="1" applyAlignment="1" applyProtection="1">
      <alignment wrapText="1"/>
    </xf>
    <xf numFmtId="0" fontId="5" fillId="0" borderId="49" xfId="0" applyFont="1" applyBorder="1" applyAlignment="1" applyProtection="1">
      <alignment wrapText="1"/>
    </xf>
    <xf numFmtId="0" fontId="17" fillId="0" borderId="0" xfId="0" applyFont="1" applyProtection="1"/>
    <xf numFmtId="0" fontId="13" fillId="0" borderId="33" xfId="0" applyFont="1" applyBorder="1" applyProtection="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0" fontId="5" fillId="0" borderId="0" xfId="0" applyFont="1" applyFill="1" applyProtection="1"/>
    <xf numFmtId="0" fontId="5" fillId="0" borderId="0" xfId="0" applyFont="1" applyFill="1" applyAlignment="1" applyProtection="1">
      <alignment vertical="top" wrapText="1"/>
    </xf>
    <xf numFmtId="0" fontId="5" fillId="0" borderId="0" xfId="0" applyFont="1" applyFill="1" applyAlignment="1" applyProtection="1">
      <alignment horizont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2" borderId="1" xfId="0" applyFont="1" applyFill="1" applyBorder="1" applyAlignment="1" applyProtection="1">
      <alignment vertical="top" wrapText="1"/>
    </xf>
    <xf numFmtId="0" fontId="2" fillId="2" borderId="3" xfId="0" applyFont="1" applyFill="1" applyBorder="1" applyAlignment="1" applyProtection="1">
      <alignment vertical="top" wrapText="1"/>
    </xf>
    <xf numFmtId="0" fontId="2" fillId="0" borderId="0" xfId="0" applyFont="1" applyFill="1" applyBorder="1" applyAlignment="1" applyProtection="1">
      <alignment vertical="top" wrapText="1"/>
    </xf>
    <xf numFmtId="164" fontId="12" fillId="0" borderId="0" xfId="1" applyNumberFormat="1" applyFont="1" applyFill="1" applyBorder="1" applyAlignment="1" applyProtection="1">
      <alignment vertical="center"/>
    </xf>
    <xf numFmtId="0" fontId="0" fillId="0" borderId="0" xfId="0" applyFill="1" applyProtection="1"/>
    <xf numFmtId="0" fontId="8" fillId="3" borderId="25" xfId="0" applyFont="1" applyFill="1" applyBorder="1" applyAlignment="1" applyProtection="1">
      <alignment horizontal="left" vertical="center"/>
    </xf>
    <xf numFmtId="0" fontId="8" fillId="3" borderId="26" xfId="0" applyFont="1" applyFill="1" applyBorder="1" applyAlignment="1" applyProtection="1">
      <alignment horizontal="left" vertical="center"/>
    </xf>
    <xf numFmtId="0" fontId="8" fillId="3" borderId="27" xfId="0" applyFont="1" applyFill="1" applyBorder="1" applyAlignment="1" applyProtection="1">
      <alignment horizontal="left" vertical="center"/>
    </xf>
    <xf numFmtId="0" fontId="5" fillId="0" borderId="40" xfId="0" applyFont="1" applyBorder="1" applyAlignment="1" applyProtection="1"/>
    <xf numFmtId="0" fontId="5" fillId="0" borderId="51" xfId="0" applyFont="1" applyBorder="1" applyAlignment="1" applyProtection="1"/>
    <xf numFmtId="0" fontId="2" fillId="2" borderId="26" xfId="0" applyFont="1" applyFill="1" applyBorder="1" applyAlignment="1" applyProtection="1">
      <alignment vertical="center"/>
    </xf>
    <xf numFmtId="1" fontId="5" fillId="0" borderId="34" xfId="0" applyNumberFormat="1" applyFont="1" applyBorder="1" applyAlignment="1" applyProtection="1">
      <alignment horizontal="center"/>
    </xf>
    <xf numFmtId="1" fontId="5" fillId="0" borderId="35" xfId="0" applyNumberFormat="1" applyFont="1" applyBorder="1" applyAlignment="1" applyProtection="1">
      <alignment horizontal="center"/>
    </xf>
    <xf numFmtId="1" fontId="5" fillId="0" borderId="53" xfId="0" applyNumberFormat="1" applyFont="1" applyBorder="1" applyAlignment="1" applyProtection="1">
      <alignment horizontal="center"/>
    </xf>
    <xf numFmtId="1" fontId="5" fillId="0" borderId="54" xfId="0" applyNumberFormat="1" applyFont="1" applyBorder="1" applyAlignment="1" applyProtection="1">
      <alignment horizontal="center"/>
    </xf>
    <xf numFmtId="0" fontId="13" fillId="0" borderId="34" xfId="0" applyFont="1" applyBorder="1" applyAlignment="1" applyProtection="1">
      <alignment horizontal="right"/>
    </xf>
    <xf numFmtId="0" fontId="13" fillId="0" borderId="35" xfId="0" applyFont="1" applyBorder="1" applyAlignment="1" applyProtection="1">
      <alignment horizontal="right"/>
    </xf>
    <xf numFmtId="0" fontId="14" fillId="0" borderId="36" xfId="0" applyFont="1" applyBorder="1" applyAlignment="1" applyProtection="1">
      <alignment horizontal="right"/>
    </xf>
    <xf numFmtId="165" fontId="5" fillId="0" borderId="52" xfId="0" applyNumberFormat="1" applyFont="1" applyBorder="1" applyAlignment="1" applyProtection="1">
      <alignment horizontal="center"/>
    </xf>
    <xf numFmtId="1" fontId="5" fillId="0" borderId="50" xfId="0" applyNumberFormat="1" applyFont="1" applyBorder="1" applyAlignment="1" applyProtection="1">
      <alignment horizontal="center"/>
    </xf>
    <xf numFmtId="1" fontId="5" fillId="0" borderId="55" xfId="0" applyNumberFormat="1" applyFont="1" applyBorder="1" applyAlignment="1" applyProtection="1">
      <alignment horizontal="center"/>
    </xf>
    <xf numFmtId="0" fontId="2" fillId="2" borderId="27" xfId="0" applyFont="1" applyFill="1" applyBorder="1" applyAlignment="1" applyProtection="1">
      <alignment horizontal="left" wrapText="1"/>
    </xf>
    <xf numFmtId="0" fontId="5" fillId="0" borderId="29" xfId="0" applyFont="1" applyBorder="1" applyAlignment="1" applyProtection="1"/>
    <xf numFmtId="0" fontId="5" fillId="0" borderId="2" xfId="0" applyFont="1" applyBorder="1" applyAlignment="1" applyProtection="1"/>
    <xf numFmtId="0" fontId="2" fillId="2" borderId="56" xfId="0" applyFont="1" applyFill="1" applyBorder="1" applyAlignment="1" applyProtection="1">
      <alignment vertical="center" wrapText="1"/>
    </xf>
    <xf numFmtId="1" fontId="5" fillId="0" borderId="64" xfId="2" applyNumberFormat="1" applyFont="1" applyBorder="1" applyAlignment="1" applyProtection="1">
      <alignment horizontal="center"/>
    </xf>
    <xf numFmtId="0" fontId="19" fillId="0" borderId="0" xfId="0" applyFont="1" applyProtection="1"/>
    <xf numFmtId="49" fontId="5" fillId="0" borderId="0" xfId="0" applyNumberFormat="1" applyFont="1" applyFill="1" applyBorder="1" applyAlignment="1" applyProtection="1">
      <alignment horizontal="left"/>
    </xf>
    <xf numFmtId="0" fontId="0" fillId="0" borderId="0" xfId="0" applyAlignment="1" applyProtection="1">
      <alignment horizontal="left" wrapText="1"/>
    </xf>
    <xf numFmtId="0" fontId="16"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horizontal="left"/>
    </xf>
    <xf numFmtId="1" fontId="5" fillId="4" borderId="57" xfId="2" applyNumberFormat="1" applyFont="1" applyFill="1" applyBorder="1" applyAlignment="1" applyProtection="1">
      <alignment horizontal="center"/>
      <protection locked="0"/>
    </xf>
    <xf numFmtId="1" fontId="5" fillId="4" borderId="58" xfId="2" applyNumberFormat="1" applyFont="1" applyFill="1" applyBorder="1" applyAlignment="1" applyProtection="1">
      <alignment horizontal="center"/>
      <protection locked="0"/>
    </xf>
    <xf numFmtId="1" fontId="5" fillId="4" borderId="59" xfId="2" applyNumberFormat="1" applyFont="1" applyFill="1" applyBorder="1" applyAlignment="1" applyProtection="1">
      <alignment horizontal="center"/>
      <protection locked="0"/>
    </xf>
    <xf numFmtId="1" fontId="5" fillId="4" borderId="60" xfId="2" applyNumberFormat="1" applyFont="1" applyFill="1" applyBorder="1" applyAlignment="1" applyProtection="1">
      <alignment horizontal="center"/>
      <protection locked="0"/>
    </xf>
    <xf numFmtId="1" fontId="5" fillId="4" borderId="61" xfId="2" applyNumberFormat="1" applyFont="1" applyFill="1" applyBorder="1" applyAlignment="1" applyProtection="1">
      <alignment horizontal="center"/>
      <protection locked="0"/>
    </xf>
    <xf numFmtId="1" fontId="5" fillId="4" borderId="62" xfId="2" applyNumberFormat="1" applyFont="1" applyFill="1" applyBorder="1" applyAlignment="1" applyProtection="1">
      <alignment horizontal="center"/>
      <protection locked="0"/>
    </xf>
    <xf numFmtId="1" fontId="5" fillId="4" borderId="63" xfId="2" applyNumberFormat="1" applyFont="1" applyFill="1" applyBorder="1" applyAlignment="1" applyProtection="1">
      <alignment horizontal="center"/>
      <protection locked="0"/>
    </xf>
    <xf numFmtId="1" fontId="5" fillId="4" borderId="64" xfId="2" applyNumberFormat="1" applyFont="1" applyFill="1" applyBorder="1" applyAlignment="1" applyProtection="1">
      <alignment horizontal="center"/>
      <protection locked="0"/>
    </xf>
    <xf numFmtId="1" fontId="5" fillId="4" borderId="65" xfId="2" applyNumberFormat="1" applyFont="1" applyFill="1" applyBorder="1" applyAlignment="1" applyProtection="1">
      <alignment horizontal="center"/>
      <protection locked="0"/>
    </xf>
    <xf numFmtId="0" fontId="19" fillId="0" borderId="0" xfId="0" applyFont="1" applyFill="1" applyProtection="1"/>
    <xf numFmtId="0" fontId="0" fillId="0" borderId="0" xfId="0" applyFill="1" applyAlignment="1" applyProtection="1">
      <alignment vertical="top"/>
    </xf>
    <xf numFmtId="0" fontId="8" fillId="2" borderId="72" xfId="0" applyFont="1" applyFill="1" applyBorder="1" applyAlignment="1" applyProtection="1">
      <alignment vertical="center" wrapText="1"/>
    </xf>
    <xf numFmtId="0" fontId="8" fillId="2" borderId="28" xfId="0" applyFont="1" applyFill="1" applyBorder="1" applyAlignment="1" applyProtection="1">
      <alignment vertical="center" wrapText="1"/>
    </xf>
    <xf numFmtId="0" fontId="5" fillId="0" borderId="41" xfId="0" applyFont="1" applyBorder="1" applyAlignment="1" applyProtection="1">
      <alignment vertical="top" wrapText="1"/>
    </xf>
    <xf numFmtId="0" fontId="24" fillId="0" borderId="0" xfId="0" applyFont="1" applyProtection="1"/>
    <xf numFmtId="166" fontId="5" fillId="0" borderId="60" xfId="1" applyNumberFormat="1" applyFont="1" applyBorder="1" applyAlignment="1" applyProtection="1">
      <alignment horizontal="right"/>
    </xf>
    <xf numFmtId="166" fontId="13" fillId="0" borderId="20" xfId="0" applyNumberFormat="1" applyFont="1" applyBorder="1" applyAlignment="1" applyProtection="1">
      <alignment horizontal="right"/>
    </xf>
    <xf numFmtId="166" fontId="10" fillId="0" borderId="29" xfId="0" applyNumberFormat="1" applyFont="1" applyBorder="1" applyAlignment="1" applyProtection="1">
      <alignment horizontal="right"/>
    </xf>
    <xf numFmtId="166" fontId="14" fillId="0" borderId="63" xfId="1" applyNumberFormat="1" applyFont="1" applyBorder="1" applyAlignment="1" applyProtection="1">
      <alignment horizontal="right"/>
    </xf>
    <xf numFmtId="166" fontId="13" fillId="0" borderId="37" xfId="0" applyNumberFormat="1" applyFont="1" applyBorder="1" applyAlignment="1" applyProtection="1">
      <alignment horizontal="right"/>
    </xf>
    <xf numFmtId="166" fontId="18" fillId="0" borderId="4" xfId="1" applyNumberFormat="1" applyFont="1" applyBorder="1" applyAlignment="1" applyProtection="1">
      <alignment horizontal="right"/>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2" borderId="28" xfId="0" applyFont="1" applyFill="1" applyBorder="1" applyAlignment="1">
      <alignment vertical="center" wrapText="1"/>
    </xf>
    <xf numFmtId="0" fontId="2" fillId="2" borderId="30" xfId="0" applyFont="1" applyFill="1" applyBorder="1" applyAlignment="1" applyProtection="1">
      <alignment vertical="top" wrapText="1"/>
    </xf>
    <xf numFmtId="1" fontId="10" fillId="5" borderId="29" xfId="1" applyNumberFormat="1" applyFont="1" applyFill="1" applyBorder="1" applyAlignment="1" applyProtection="1">
      <alignment vertical="center"/>
      <protection locked="0"/>
    </xf>
    <xf numFmtId="0" fontId="25" fillId="0" borderId="0" xfId="0" applyFont="1" applyProtection="1"/>
    <xf numFmtId="167" fontId="25" fillId="0" borderId="0" xfId="0" applyNumberFormat="1" applyFont="1" applyProtection="1"/>
    <xf numFmtId="0" fontId="20" fillId="4" borderId="66" xfId="0" applyFont="1" applyFill="1" applyBorder="1" applyAlignment="1" applyProtection="1">
      <alignment horizontal="left" vertical="top" wrapText="1"/>
      <protection locked="0"/>
    </xf>
    <xf numFmtId="0" fontId="20" fillId="4" borderId="67" xfId="0" applyFont="1" applyFill="1" applyBorder="1" applyAlignment="1" applyProtection="1">
      <alignment horizontal="left" vertical="top" wrapText="1"/>
      <protection locked="0"/>
    </xf>
    <xf numFmtId="1" fontId="20" fillId="4" borderId="67" xfId="0" applyNumberFormat="1" applyFont="1" applyFill="1" applyBorder="1" applyAlignment="1" applyProtection="1">
      <alignment horizontal="left" vertical="top"/>
      <protection locked="0"/>
    </xf>
    <xf numFmtId="1" fontId="20" fillId="4" borderId="67" xfId="1" applyNumberFormat="1" applyFont="1" applyFill="1" applyBorder="1" applyAlignment="1" applyProtection="1">
      <alignment horizontal="left" vertical="top"/>
      <protection locked="0"/>
    </xf>
    <xf numFmtId="1" fontId="20" fillId="4" borderId="68" xfId="1" applyNumberFormat="1" applyFont="1" applyFill="1" applyBorder="1" applyAlignment="1" applyProtection="1">
      <alignment horizontal="left" vertical="top"/>
      <protection locked="0"/>
    </xf>
    <xf numFmtId="0" fontId="20" fillId="4" borderId="18" xfId="0" applyFont="1" applyFill="1" applyBorder="1" applyAlignment="1" applyProtection="1">
      <alignment horizontal="left" vertical="top" wrapText="1"/>
      <protection locked="0"/>
    </xf>
    <xf numFmtId="0" fontId="20" fillId="4" borderId="19" xfId="0" applyFont="1" applyFill="1" applyBorder="1" applyAlignment="1" applyProtection="1">
      <alignment horizontal="left" vertical="top" wrapText="1"/>
      <protection locked="0"/>
    </xf>
    <xf numFmtId="1" fontId="20" fillId="4" borderId="19" xfId="0" applyNumberFormat="1" applyFont="1" applyFill="1" applyBorder="1" applyAlignment="1" applyProtection="1">
      <alignment horizontal="left" vertical="top"/>
      <protection locked="0"/>
    </xf>
    <xf numFmtId="1" fontId="20" fillId="4" borderId="19" xfId="1" applyNumberFormat="1" applyFont="1" applyFill="1" applyBorder="1" applyAlignment="1" applyProtection="1">
      <alignment horizontal="left" vertical="top"/>
      <protection locked="0"/>
    </xf>
    <xf numFmtId="1" fontId="20" fillId="4" borderId="65" xfId="1" applyNumberFormat="1" applyFont="1" applyFill="1" applyBorder="1" applyAlignment="1" applyProtection="1">
      <alignment horizontal="left" vertical="top"/>
      <protection locked="0"/>
    </xf>
    <xf numFmtId="0" fontId="21" fillId="4" borderId="18" xfId="0" applyFont="1" applyFill="1" applyBorder="1" applyAlignment="1" applyProtection="1">
      <alignment horizontal="left" vertical="top"/>
      <protection locked="0"/>
    </xf>
    <xf numFmtId="0" fontId="21" fillId="4" borderId="19" xfId="0" applyFont="1" applyFill="1" applyBorder="1" applyAlignment="1" applyProtection="1">
      <alignment horizontal="left" vertical="top"/>
      <protection locked="0"/>
    </xf>
    <xf numFmtId="1" fontId="19" fillId="4" borderId="19" xfId="1" applyNumberFormat="1" applyFont="1" applyFill="1" applyBorder="1" applyAlignment="1" applyProtection="1">
      <alignment horizontal="left" vertical="top"/>
      <protection locked="0"/>
    </xf>
    <xf numFmtId="1" fontId="19" fillId="4" borderId="65" xfId="1" applyNumberFormat="1" applyFont="1" applyFill="1" applyBorder="1" applyAlignment="1" applyProtection="1">
      <alignment horizontal="left" vertical="top"/>
      <protection locked="0"/>
    </xf>
    <xf numFmtId="0" fontId="22" fillId="4" borderId="19" xfId="0" applyFont="1" applyFill="1" applyBorder="1" applyAlignment="1" applyProtection="1">
      <alignment horizontal="left" vertical="top"/>
      <protection locked="0"/>
    </xf>
    <xf numFmtId="0" fontId="21" fillId="4" borderId="65" xfId="0" applyFont="1" applyFill="1" applyBorder="1" applyAlignment="1" applyProtection="1">
      <alignment horizontal="left" vertical="top"/>
      <protection locked="0"/>
    </xf>
    <xf numFmtId="0" fontId="21" fillId="4" borderId="81" xfId="0" applyFont="1" applyFill="1" applyBorder="1" applyAlignment="1" applyProtection="1">
      <alignment horizontal="left" vertical="top"/>
      <protection locked="0"/>
    </xf>
    <xf numFmtId="0" fontId="22" fillId="4" borderId="82" xfId="0" applyFont="1" applyFill="1" applyBorder="1" applyAlignment="1" applyProtection="1">
      <alignment horizontal="left" vertical="top"/>
      <protection locked="0"/>
    </xf>
    <xf numFmtId="0" fontId="21" fillId="4" borderId="82" xfId="0" applyFont="1" applyFill="1" applyBorder="1" applyAlignment="1" applyProtection="1">
      <alignment horizontal="left" vertical="top"/>
      <protection locked="0"/>
    </xf>
    <xf numFmtId="0" fontId="21" fillId="4" borderId="83" xfId="0" applyFont="1" applyFill="1" applyBorder="1" applyAlignment="1" applyProtection="1">
      <alignment horizontal="left" vertical="top"/>
      <protection locked="0"/>
    </xf>
    <xf numFmtId="0" fontId="21" fillId="4" borderId="69" xfId="0" applyFont="1" applyFill="1" applyBorder="1" applyAlignment="1" applyProtection="1">
      <alignment horizontal="left" vertical="top"/>
      <protection locked="0"/>
    </xf>
    <xf numFmtId="0" fontId="22" fillId="4" borderId="70" xfId="0" applyFont="1" applyFill="1" applyBorder="1" applyAlignment="1" applyProtection="1">
      <alignment horizontal="left" vertical="top"/>
      <protection locked="0"/>
    </xf>
    <xf numFmtId="0" fontId="23" fillId="4" borderId="70" xfId="0" applyFont="1" applyFill="1" applyBorder="1" applyAlignment="1" applyProtection="1">
      <alignment horizontal="left" vertical="top"/>
      <protection locked="0"/>
    </xf>
    <xf numFmtId="0" fontId="21" fillId="4" borderId="70" xfId="0" applyFont="1" applyFill="1" applyBorder="1" applyAlignment="1" applyProtection="1">
      <alignment horizontal="left" vertical="top"/>
      <protection locked="0"/>
    </xf>
    <xf numFmtId="0" fontId="21" fillId="4" borderId="71" xfId="0" applyFont="1" applyFill="1" applyBorder="1" applyAlignment="1" applyProtection="1">
      <alignment horizontal="left" vertical="top"/>
      <protection locked="0"/>
    </xf>
    <xf numFmtId="1" fontId="5" fillId="0" borderId="57" xfId="0" applyNumberFormat="1" applyFont="1" applyBorder="1" applyAlignment="1" applyProtection="1">
      <alignment horizontal="center" vertical="center"/>
    </xf>
    <xf numFmtId="1" fontId="5" fillId="0" borderId="86" xfId="0" applyNumberFormat="1" applyFont="1" applyBorder="1" applyAlignment="1" applyProtection="1">
      <alignment horizontal="center" vertical="center"/>
    </xf>
    <xf numFmtId="1" fontId="5" fillId="0" borderId="58" xfId="0" applyNumberFormat="1" applyFont="1" applyBorder="1" applyAlignment="1" applyProtection="1">
      <alignment horizontal="center" vertical="center"/>
    </xf>
    <xf numFmtId="1" fontId="5" fillId="0" borderId="87" xfId="0" applyNumberFormat="1" applyFont="1" applyBorder="1" applyAlignment="1" applyProtection="1">
      <alignment horizontal="center" vertical="center"/>
    </xf>
    <xf numFmtId="165" fontId="5" fillId="0" borderId="58" xfId="0" applyNumberFormat="1" applyFont="1" applyBorder="1" applyAlignment="1" applyProtection="1">
      <alignment horizontal="center" vertical="center"/>
    </xf>
    <xf numFmtId="165" fontId="5" fillId="0" borderId="62" xfId="0" applyNumberFormat="1" applyFont="1" applyBorder="1" applyAlignment="1" applyProtection="1">
      <alignment horizontal="center" vertical="center"/>
    </xf>
    <xf numFmtId="0" fontId="0" fillId="4" borderId="0" xfId="0" applyFill="1" applyAlignment="1" applyProtection="1">
      <alignment horizontal="left" vertical="top"/>
    </xf>
    <xf numFmtId="49" fontId="5" fillId="4" borderId="0" xfId="0" applyNumberFormat="1" applyFont="1" applyFill="1" applyBorder="1" applyAlignment="1" applyProtection="1">
      <alignment horizontal="left"/>
      <protection locked="0"/>
    </xf>
    <xf numFmtId="0" fontId="26" fillId="0" borderId="30" xfId="0" applyFont="1" applyBorder="1" applyAlignment="1" applyProtection="1">
      <alignment horizontal="left"/>
    </xf>
    <xf numFmtId="0" fontId="26" fillId="0" borderId="0" xfId="0" applyFont="1" applyAlignment="1" applyProtection="1">
      <alignment horizontal="left"/>
    </xf>
    <xf numFmtId="0" fontId="5" fillId="4" borderId="50"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5" fillId="4" borderId="8" xfId="0" applyNumberFormat="1" applyFont="1" applyFill="1" applyBorder="1" applyAlignment="1" applyProtection="1">
      <alignment horizontal="left"/>
      <protection locked="0"/>
    </xf>
    <xf numFmtId="0" fontId="0" fillId="0" borderId="0" xfId="0" applyAlignment="1" applyProtection="1">
      <alignment horizontal="left" wrapText="1"/>
    </xf>
    <xf numFmtId="0" fontId="5" fillId="0" borderId="82" xfId="0" applyFont="1" applyBorder="1" applyAlignment="1" applyProtection="1">
      <alignment horizontal="left" vertical="center" wrapText="1"/>
    </xf>
    <xf numFmtId="0" fontId="5" fillId="0" borderId="24" xfId="0" applyFont="1" applyBorder="1" applyAlignment="1" applyProtection="1">
      <alignment horizontal="left" vertical="center" wrapText="1"/>
    </xf>
    <xf numFmtId="0" fontId="5" fillId="0" borderId="84" xfId="0" applyFont="1" applyBorder="1" applyAlignment="1" applyProtection="1">
      <alignment horizontal="left" vertical="center" wrapText="1"/>
    </xf>
    <xf numFmtId="0" fontId="5" fillId="0" borderId="85" xfId="0" applyFont="1" applyBorder="1" applyAlignment="1" applyProtection="1">
      <alignment horizontal="left" vertical="center" wrapText="1"/>
    </xf>
    <xf numFmtId="0" fontId="8" fillId="3" borderId="25"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22" fillId="4" borderId="78" xfId="0" applyFont="1" applyFill="1" applyBorder="1" applyAlignment="1" applyProtection="1">
      <alignment horizontal="left" vertical="top"/>
      <protection locked="0"/>
    </xf>
    <xf numFmtId="0" fontId="0" fillId="0" borderId="79" xfId="0" applyBorder="1" applyAlignment="1" applyProtection="1">
      <alignment horizontal="left" vertical="top"/>
      <protection locked="0"/>
    </xf>
    <xf numFmtId="0" fontId="0" fillId="0" borderId="80" xfId="0" applyBorder="1" applyAlignment="1" applyProtection="1">
      <alignment horizontal="left" vertical="top"/>
      <protection locked="0"/>
    </xf>
    <xf numFmtId="0" fontId="20" fillId="4" borderId="77" xfId="0" applyFont="1" applyFill="1" applyBorder="1" applyAlignment="1" applyProtection="1">
      <alignment horizontal="left" vertical="top" wrapText="1"/>
      <protection locked="0"/>
    </xf>
    <xf numFmtId="0" fontId="0" fillId="0" borderId="50" xfId="0" applyBorder="1" applyAlignment="1" applyProtection="1">
      <alignment horizontal="left" vertical="top" wrapText="1"/>
      <protection locked="0"/>
    </xf>
    <xf numFmtId="0" fontId="0" fillId="0" borderId="48" xfId="0" applyBorder="1" applyAlignment="1" applyProtection="1">
      <alignment horizontal="left" vertical="top" wrapText="1"/>
      <protection locked="0"/>
    </xf>
    <xf numFmtId="0" fontId="0" fillId="4" borderId="0" xfId="0" applyFill="1" applyAlignment="1" applyProtection="1">
      <alignment horizontal="left" vertical="top" wrapText="1"/>
    </xf>
    <xf numFmtId="0" fontId="5" fillId="4" borderId="0" xfId="0" applyNumberFormat="1" applyFont="1" applyFill="1" applyBorder="1" applyAlignment="1" applyProtection="1">
      <alignment horizontal="left"/>
      <protection locked="0"/>
    </xf>
    <xf numFmtId="0" fontId="8" fillId="2" borderId="73" xfId="0" applyFont="1" applyFill="1" applyBorder="1" applyAlignment="1" applyProtection="1">
      <alignment vertical="center"/>
    </xf>
    <xf numFmtId="0" fontId="0" fillId="0" borderId="26" xfId="0" applyBorder="1" applyAlignment="1">
      <alignment vertical="center"/>
    </xf>
    <xf numFmtId="0" fontId="0" fillId="0" borderId="46" xfId="0" applyBorder="1" applyAlignment="1">
      <alignment vertical="center"/>
    </xf>
    <xf numFmtId="0" fontId="20" fillId="4" borderId="74" xfId="0" applyFont="1" applyFill="1" applyBorder="1" applyAlignment="1" applyProtection="1">
      <alignment horizontal="left" vertical="top" wrapText="1"/>
      <protection locked="0"/>
    </xf>
    <xf numFmtId="0" fontId="0" fillId="0" borderId="75" xfId="0" applyBorder="1" applyAlignment="1" applyProtection="1">
      <alignment horizontal="left" vertical="top" wrapText="1"/>
      <protection locked="0"/>
    </xf>
    <xf numFmtId="0" fontId="0" fillId="0" borderId="76" xfId="0" applyBorder="1" applyAlignment="1" applyProtection="1">
      <alignment horizontal="left" vertical="top" wrapText="1"/>
      <protection locked="0"/>
    </xf>
    <xf numFmtId="1" fontId="5" fillId="0" borderId="52" xfId="0" applyNumberFormat="1" applyFont="1" applyBorder="1" applyAlignment="1" applyProtection="1">
      <alignment horizontal="center" vertical="center"/>
    </xf>
    <xf numFmtId="1" fontId="5" fillId="0" borderId="50" xfId="0" applyNumberFormat="1" applyFont="1" applyBorder="1" applyAlignment="1" applyProtection="1">
      <alignment horizontal="center" vertical="center"/>
    </xf>
    <xf numFmtId="0" fontId="5" fillId="0" borderId="19" xfId="0" applyFont="1" applyBorder="1" applyAlignment="1" applyProtection="1">
      <alignmen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45108</xdr:colOff>
      <xdr:row>0</xdr:row>
      <xdr:rowOff>131440</xdr:rowOff>
    </xdr:from>
    <xdr:to>
      <xdr:col>6</xdr:col>
      <xdr:colOff>783079</xdr:colOff>
      <xdr:row>3</xdr:row>
      <xdr:rowOff>184993</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09233" y="131440"/>
          <a:ext cx="1992096" cy="640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1057090</xdr:colOff>
      <xdr:row>0</xdr:row>
      <xdr:rowOff>115957</xdr:rowOff>
    </xdr:from>
    <xdr:to>
      <xdr:col>5</xdr:col>
      <xdr:colOff>1437834</xdr:colOff>
      <xdr:row>3</xdr:row>
      <xdr:rowOff>161454</xdr:rowOff>
    </xdr:to>
    <xdr:pic>
      <xdr:nvPicPr>
        <xdr:cNvPr id="2" name="Afbeelding 1">
          <a:extLst>
            <a:ext uri="{FF2B5EF4-FFF2-40B4-BE49-F238E27FC236}">
              <a16:creationId xmlns:a16="http://schemas.microsoft.com/office/drawing/2014/main" id="{1C11483B-404A-4A94-8781-035CEA5F68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38016" y="115957"/>
          <a:ext cx="1984668" cy="6287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AH77"/>
  <sheetViews>
    <sheetView showGridLines="0" tabSelected="1" zoomScale="80" zoomScaleNormal="80" workbookViewId="0">
      <selection activeCell="C12" sqref="C12"/>
    </sheetView>
  </sheetViews>
  <sheetFormatPr defaultColWidth="9.1796875" defaultRowHeight="14.5"/>
  <cols>
    <col min="1" max="1" width="1.26953125" style="8" customWidth="1"/>
    <col min="2" max="2" width="19.81640625" style="8" customWidth="1"/>
    <col min="3" max="3" width="23" style="10" bestFit="1" customWidth="1"/>
    <col min="4" max="4" width="10.54296875" style="8" bestFit="1" customWidth="1"/>
    <col min="5" max="12" width="17.90625" style="8" customWidth="1"/>
    <col min="13" max="13" width="16" style="8" customWidth="1"/>
    <col min="14" max="16" width="16" style="11" customWidth="1"/>
    <col min="17" max="17" width="16.453125" style="8" bestFit="1" customWidth="1"/>
    <col min="18" max="18" width="13.7265625" style="8" bestFit="1" customWidth="1"/>
    <col min="19" max="19" width="21.26953125" style="8" customWidth="1"/>
    <col min="20" max="33" width="11.54296875" style="8" customWidth="1"/>
    <col min="34" max="34" width="11.54296875" style="9" customWidth="1"/>
    <col min="35" max="37" width="11.54296875" style="8" customWidth="1"/>
    <col min="38" max="38" width="9.1796875" style="8" customWidth="1"/>
    <col min="39" max="39" width="10.81640625" style="8" customWidth="1"/>
    <col min="40" max="40" width="14.453125" style="8" customWidth="1"/>
    <col min="41" max="41" width="9.1796875" style="8" customWidth="1"/>
    <col min="42" max="42" width="13.26953125" style="8" customWidth="1"/>
    <col min="43" max="16384" width="9.1796875" style="8"/>
  </cols>
  <sheetData>
    <row r="1" spans="2:20" s="1" customFormat="1" ht="18.5">
      <c r="B1" s="68" t="s">
        <v>68</v>
      </c>
    </row>
    <row r="2" spans="2:20" s="3" customFormat="1" ht="18.5">
      <c r="B2" s="2" t="s">
        <v>75</v>
      </c>
      <c r="M2" s="4"/>
      <c r="N2" s="4"/>
      <c r="P2" s="4"/>
      <c r="Q2" s="4"/>
      <c r="S2" s="4"/>
      <c r="T2" s="4"/>
    </row>
    <row r="3" spans="2:20" s="3" customFormat="1" ht="8.5" customHeight="1">
      <c r="B3" s="2"/>
      <c r="M3" s="4"/>
      <c r="N3" s="4"/>
      <c r="P3" s="4"/>
      <c r="Q3" s="4"/>
      <c r="S3" s="4"/>
      <c r="T3" s="4"/>
    </row>
    <row r="4" spans="2:20" s="3" customFormat="1" ht="15.5">
      <c r="B4" s="103" t="s">
        <v>48</v>
      </c>
      <c r="C4" s="8"/>
      <c r="M4" s="4"/>
      <c r="N4" s="4"/>
      <c r="P4" s="4"/>
      <c r="Q4" s="4"/>
      <c r="S4" s="4"/>
      <c r="T4" s="4"/>
    </row>
    <row r="5" spans="2:20" s="3" customFormat="1">
      <c r="B5" s="168" t="s">
        <v>47</v>
      </c>
      <c r="C5" s="168"/>
      <c r="M5" s="4"/>
      <c r="N5" s="4"/>
      <c r="P5" s="4"/>
      <c r="Q5" s="4"/>
      <c r="S5" s="4"/>
      <c r="T5" s="4"/>
    </row>
    <row r="6" spans="2:20" s="3" customFormat="1" ht="6" customHeight="1">
      <c r="C6" s="7"/>
      <c r="M6" s="70"/>
      <c r="Q6" s="5"/>
      <c r="S6" s="4"/>
      <c r="T6" s="4"/>
    </row>
    <row r="7" spans="2:20" s="3" customFormat="1" ht="18.5">
      <c r="B7" s="103" t="s">
        <v>0</v>
      </c>
      <c r="M7" s="71"/>
      <c r="Q7" s="5"/>
      <c r="S7" s="4"/>
      <c r="T7" s="4"/>
    </row>
    <row r="8" spans="2:20" s="3" customFormat="1" ht="18.5">
      <c r="B8" s="169"/>
      <c r="C8" s="169"/>
      <c r="M8" s="71"/>
      <c r="Q8" s="5"/>
      <c r="S8" s="4"/>
      <c r="T8" s="4"/>
    </row>
    <row r="9" spans="2:20" s="72" customFormat="1" ht="7.5" customHeight="1">
      <c r="B9" s="104"/>
      <c r="C9" s="104"/>
      <c r="D9" s="104"/>
      <c r="E9" s="104"/>
      <c r="F9" s="104"/>
      <c r="G9" s="104"/>
      <c r="H9" s="104"/>
      <c r="I9" s="104"/>
      <c r="J9" s="104"/>
      <c r="K9" s="104"/>
      <c r="M9" s="71"/>
      <c r="Q9" s="73"/>
      <c r="S9" s="74"/>
      <c r="T9" s="74"/>
    </row>
    <row r="10" spans="2:20" s="3" customFormat="1" ht="19" thickBot="1">
      <c r="B10" s="103" t="s">
        <v>40</v>
      </c>
      <c r="C10" s="8"/>
      <c r="D10" s="8"/>
      <c r="E10" s="8"/>
      <c r="F10" s="8"/>
      <c r="G10" s="135">
        <v>1</v>
      </c>
      <c r="H10" s="136">
        <v>37500</v>
      </c>
      <c r="I10" s="135" t="s">
        <v>70</v>
      </c>
      <c r="J10" s="135"/>
      <c r="K10" s="8"/>
      <c r="L10" s="8"/>
      <c r="M10" s="71"/>
      <c r="Q10" s="5"/>
      <c r="S10" s="4"/>
      <c r="T10" s="4"/>
    </row>
    <row r="11" spans="2:20" s="3" customFormat="1" ht="18.5">
      <c r="B11" s="77" t="s">
        <v>38</v>
      </c>
      <c r="C11" s="75">
        <f>$M$27+$M$49+$M$59</f>
        <v>0</v>
      </c>
      <c r="D11" s="8"/>
      <c r="E11" s="118"/>
      <c r="F11" s="8"/>
      <c r="G11" s="135">
        <v>2</v>
      </c>
      <c r="H11" s="136">
        <v>73500</v>
      </c>
      <c r="I11" s="135" t="s">
        <v>71</v>
      </c>
      <c r="J11" s="135"/>
      <c r="K11" s="8"/>
      <c r="L11" s="8"/>
      <c r="M11" s="71"/>
      <c r="Q11" s="5"/>
      <c r="S11" s="4"/>
      <c r="T11" s="4"/>
    </row>
    <row r="12" spans="2:20" s="3" customFormat="1" ht="18.5">
      <c r="B12" s="133" t="s">
        <v>67</v>
      </c>
      <c r="C12" s="134"/>
      <c r="D12" s="170" t="str">
        <f>IF(C12=G10,I10,(IF(C12=G11,I11,(IF(C12=G12,I12,(IF(C12=G13,I13,"")))))))</f>
        <v/>
      </c>
      <c r="E12" s="171"/>
      <c r="F12" s="171"/>
      <c r="G12" s="135">
        <v>3</v>
      </c>
      <c r="H12" s="136">
        <v>64500</v>
      </c>
      <c r="I12" s="135" t="s">
        <v>72</v>
      </c>
      <c r="J12" s="135"/>
      <c r="K12" s="8"/>
      <c r="L12" s="8"/>
      <c r="M12" s="71"/>
      <c r="Q12" s="5"/>
      <c r="S12" s="4"/>
      <c r="T12" s="4"/>
    </row>
    <row r="13" spans="2:20" s="3" customFormat="1" ht="19" thickBot="1">
      <c r="B13" s="78" t="s">
        <v>39</v>
      </c>
      <c r="C13" s="76">
        <f>$M$28+$M$50+$M$60</f>
        <v>0</v>
      </c>
      <c r="D13" s="8"/>
      <c r="E13" s="119"/>
      <c r="F13" s="81"/>
      <c r="G13" s="135">
        <v>4</v>
      </c>
      <c r="H13" s="136">
        <v>36000</v>
      </c>
      <c r="I13" s="135" t="s">
        <v>69</v>
      </c>
      <c r="J13" s="135"/>
      <c r="K13" s="8"/>
      <c r="L13" s="8"/>
      <c r="M13" s="71"/>
      <c r="Q13" s="5"/>
      <c r="S13" s="4"/>
      <c r="T13" s="4"/>
    </row>
    <row r="14" spans="2:20" s="72" customFormat="1" ht="18.5">
      <c r="B14" s="79"/>
      <c r="C14" s="80"/>
      <c r="D14" s="81"/>
      <c r="E14" s="81"/>
      <c r="F14" s="81"/>
      <c r="G14" s="81"/>
      <c r="H14" s="81"/>
      <c r="I14" s="81"/>
      <c r="J14" s="81"/>
      <c r="K14" s="81"/>
      <c r="L14" s="81"/>
      <c r="M14" s="71"/>
      <c r="Q14" s="73"/>
      <c r="S14" s="74"/>
      <c r="T14" s="74"/>
    </row>
    <row r="15" spans="2:20" s="3" customFormat="1" ht="15" customHeight="1" thickBot="1">
      <c r="B15" s="8"/>
      <c r="C15" s="13"/>
      <c r="D15" s="13"/>
      <c r="E15" s="13"/>
      <c r="F15" s="13"/>
      <c r="G15" s="13"/>
      <c r="H15" s="13"/>
      <c r="I15" s="13"/>
      <c r="J15" s="13"/>
      <c r="K15" s="13"/>
      <c r="L15" s="13"/>
      <c r="M15" s="13"/>
      <c r="N15" s="13"/>
      <c r="O15" s="13"/>
      <c r="P15" s="13"/>
      <c r="Q15" s="5"/>
      <c r="S15" s="4"/>
      <c r="T15" s="4"/>
    </row>
    <row r="16" spans="2:20" s="3" customFormat="1" ht="42.75" customHeight="1" thickBot="1">
      <c r="B16" s="82" t="s">
        <v>35</v>
      </c>
      <c r="C16" s="83"/>
      <c r="D16" s="83"/>
      <c r="E16" s="180" t="s">
        <v>34</v>
      </c>
      <c r="F16" s="181"/>
      <c r="G16" s="180" t="s">
        <v>45</v>
      </c>
      <c r="H16" s="181"/>
      <c r="I16" s="180" t="s">
        <v>46</v>
      </c>
      <c r="J16" s="181"/>
      <c r="K16" s="180" t="s">
        <v>44</v>
      </c>
      <c r="L16" s="181"/>
      <c r="M16" s="84"/>
    </row>
    <row r="17" spans="2:13" s="6" customFormat="1" ht="29.5" thickBot="1">
      <c r="B17" s="33" t="s">
        <v>51</v>
      </c>
      <c r="C17" s="34" t="s">
        <v>1</v>
      </c>
      <c r="D17" s="87" t="s">
        <v>2</v>
      </c>
      <c r="E17" s="12" t="s">
        <v>3</v>
      </c>
      <c r="F17" s="101" t="s">
        <v>24</v>
      </c>
      <c r="G17" s="12" t="s">
        <v>3</v>
      </c>
      <c r="H17" s="101" t="s">
        <v>24</v>
      </c>
      <c r="I17" s="12" t="s">
        <v>3</v>
      </c>
      <c r="J17" s="101" t="s">
        <v>24</v>
      </c>
      <c r="K17" s="12" t="s">
        <v>3</v>
      </c>
      <c r="L17" s="101" t="s">
        <v>24</v>
      </c>
      <c r="M17" s="98" t="s">
        <v>41</v>
      </c>
    </row>
    <row r="18" spans="2:13" s="3" customFormat="1" ht="15.5" customHeight="1">
      <c r="B18" s="57" t="s">
        <v>14</v>
      </c>
      <c r="C18" s="36" t="s">
        <v>4</v>
      </c>
      <c r="D18" s="162">
        <v>10</v>
      </c>
      <c r="E18" s="14">
        <f>$D18*F18</f>
        <v>0</v>
      </c>
      <c r="F18" s="109"/>
      <c r="G18" s="14">
        <f>$D18*H18</f>
        <v>0</v>
      </c>
      <c r="H18" s="109"/>
      <c r="I18" s="14">
        <f>$D18*J18</f>
        <v>0</v>
      </c>
      <c r="J18" s="109"/>
      <c r="K18" s="14">
        <f>$D18*L18</f>
        <v>0</v>
      </c>
      <c r="L18" s="109"/>
      <c r="M18" s="99"/>
    </row>
    <row r="19" spans="2:13" s="3" customFormat="1">
      <c r="B19" s="37" t="s">
        <v>60</v>
      </c>
      <c r="C19" s="38" t="s">
        <v>5</v>
      </c>
      <c r="D19" s="163"/>
      <c r="E19" s="15">
        <f>$D19*F19</f>
        <v>0</v>
      </c>
      <c r="F19" s="110"/>
      <c r="G19" s="15">
        <f>$D19*H19</f>
        <v>0</v>
      </c>
      <c r="H19" s="110"/>
      <c r="I19" s="15">
        <f>$D19*J19</f>
        <v>0</v>
      </c>
      <c r="J19" s="110"/>
      <c r="K19" s="15">
        <f>$D19*L19</f>
        <v>0</v>
      </c>
      <c r="L19" s="110"/>
      <c r="M19" s="99"/>
    </row>
    <row r="20" spans="2:13" s="3" customFormat="1" ht="29">
      <c r="B20" s="39" t="s">
        <v>73</v>
      </c>
      <c r="C20" s="176" t="s">
        <v>49</v>
      </c>
      <c r="D20" s="196">
        <v>6</v>
      </c>
      <c r="E20" s="16">
        <f t="shared" ref="E20:E22" si="0">$D20*F20</f>
        <v>0</v>
      </c>
      <c r="F20" s="111"/>
      <c r="G20" s="16">
        <f t="shared" ref="G20:G22" si="1">$D20*H20</f>
        <v>0</v>
      </c>
      <c r="H20" s="111"/>
      <c r="I20" s="16">
        <f t="shared" ref="I20:I22" si="2">$D20*J20</f>
        <v>0</v>
      </c>
      <c r="J20" s="111"/>
      <c r="K20" s="16">
        <f t="shared" ref="K20:K22" si="3">$D20*L20</f>
        <v>0</v>
      </c>
      <c r="L20" s="111"/>
      <c r="M20" s="99"/>
    </row>
    <row r="21" spans="2:13" s="3" customFormat="1">
      <c r="B21" s="41" t="s">
        <v>7</v>
      </c>
      <c r="C21" s="177"/>
      <c r="D21" s="89">
        <v>4</v>
      </c>
      <c r="E21" s="17">
        <f t="shared" si="0"/>
        <v>0</v>
      </c>
      <c r="F21" s="112"/>
      <c r="G21" s="17">
        <f t="shared" si="1"/>
        <v>0</v>
      </c>
      <c r="H21" s="112"/>
      <c r="I21" s="17">
        <f t="shared" si="2"/>
        <v>0</v>
      </c>
      <c r="J21" s="112"/>
      <c r="K21" s="17">
        <f t="shared" si="3"/>
        <v>0</v>
      </c>
      <c r="L21" s="112"/>
      <c r="M21" s="99"/>
    </row>
    <row r="22" spans="2:13" s="3" customFormat="1" ht="15" customHeight="1">
      <c r="B22" s="43" t="s">
        <v>8</v>
      </c>
      <c r="C22" s="178"/>
      <c r="D22" s="90">
        <v>2</v>
      </c>
      <c r="E22" s="18">
        <f t="shared" si="0"/>
        <v>0</v>
      </c>
      <c r="F22" s="113"/>
      <c r="G22" s="18">
        <f t="shared" si="1"/>
        <v>0</v>
      </c>
      <c r="H22" s="113"/>
      <c r="I22" s="18">
        <f t="shared" si="2"/>
        <v>0</v>
      </c>
      <c r="J22" s="113"/>
      <c r="K22" s="18">
        <f t="shared" si="3"/>
        <v>0</v>
      </c>
      <c r="L22" s="113"/>
      <c r="M22" s="99"/>
    </row>
    <row r="23" spans="2:13" s="3" customFormat="1" ht="15" customHeight="1">
      <c r="B23" s="46" t="s">
        <v>6</v>
      </c>
      <c r="C23" s="176" t="s">
        <v>9</v>
      </c>
      <c r="D23" s="91">
        <v>4</v>
      </c>
      <c r="E23" s="19">
        <f>$D23*F23</f>
        <v>0</v>
      </c>
      <c r="F23" s="114"/>
      <c r="G23" s="19">
        <f>$D23*H23</f>
        <v>0</v>
      </c>
      <c r="H23" s="114"/>
      <c r="I23" s="19">
        <f>$D23*J23</f>
        <v>0</v>
      </c>
      <c r="J23" s="114"/>
      <c r="K23" s="19">
        <f>$D23*L23</f>
        <v>0</v>
      </c>
      <c r="L23" s="114"/>
      <c r="M23" s="99"/>
    </row>
    <row r="24" spans="2:13" s="3" customFormat="1" ht="15" customHeight="1">
      <c r="B24" s="41" t="s">
        <v>7</v>
      </c>
      <c r="C24" s="177"/>
      <c r="D24" s="164">
        <v>0</v>
      </c>
      <c r="E24" s="17">
        <f t="shared" ref="E24:E25" si="4">$D24*F24</f>
        <v>0</v>
      </c>
      <c r="F24" s="112"/>
      <c r="G24" s="17">
        <f t="shared" ref="G24:G25" si="5">$D24*H24</f>
        <v>0</v>
      </c>
      <c r="H24" s="112"/>
      <c r="I24" s="17">
        <f t="shared" ref="I24:I25" si="6">$D24*J24</f>
        <v>0</v>
      </c>
      <c r="J24" s="112"/>
      <c r="K24" s="17">
        <f t="shared" ref="K24:K25" si="7">$D24*L24</f>
        <v>0</v>
      </c>
      <c r="L24" s="112"/>
      <c r="M24" s="99"/>
    </row>
    <row r="25" spans="2:13" s="3" customFormat="1" ht="15" customHeight="1" thickBot="1">
      <c r="B25" s="48" t="s">
        <v>8</v>
      </c>
      <c r="C25" s="179"/>
      <c r="D25" s="165"/>
      <c r="E25" s="20">
        <f t="shared" si="4"/>
        <v>0</v>
      </c>
      <c r="F25" s="115"/>
      <c r="G25" s="20">
        <f t="shared" si="5"/>
        <v>0</v>
      </c>
      <c r="H25" s="115"/>
      <c r="I25" s="20">
        <f t="shared" si="6"/>
        <v>0</v>
      </c>
      <c r="J25" s="115"/>
      <c r="K25" s="20">
        <f t="shared" si="7"/>
        <v>0</v>
      </c>
      <c r="L25" s="115"/>
      <c r="M25" s="99"/>
    </row>
    <row r="26" spans="2:13" s="51" customFormat="1">
      <c r="B26" s="49"/>
      <c r="C26" s="50"/>
      <c r="D26" s="92" t="s">
        <v>10</v>
      </c>
      <c r="E26" s="21">
        <f t="shared" ref="E26:J26" si="8">SUM(E18:E25)</f>
        <v>0</v>
      </c>
      <c r="F26" s="102">
        <f t="shared" si="8"/>
        <v>0</v>
      </c>
      <c r="G26" s="21">
        <f t="shared" si="8"/>
        <v>0</v>
      </c>
      <c r="H26" s="102">
        <f t="shared" si="8"/>
        <v>0</v>
      </c>
      <c r="I26" s="21">
        <f t="shared" si="8"/>
        <v>0</v>
      </c>
      <c r="J26" s="102">
        <f t="shared" si="8"/>
        <v>0</v>
      </c>
      <c r="K26" s="21">
        <f t="shared" ref="K26:L26" si="9">SUM(K18:K25)</f>
        <v>0</v>
      </c>
      <c r="L26" s="102">
        <f t="shared" si="9"/>
        <v>0</v>
      </c>
      <c r="M26" s="99"/>
    </row>
    <row r="27" spans="2:13" s="51" customFormat="1" ht="18.5">
      <c r="B27" s="52"/>
      <c r="C27" s="53"/>
      <c r="D27" s="93" t="s">
        <v>11</v>
      </c>
      <c r="E27" s="54"/>
      <c r="F27" s="124">
        <f>IFERROR(((E26/F26)/10)*F28,0)</f>
        <v>0</v>
      </c>
      <c r="G27" s="125"/>
      <c r="H27" s="124">
        <f>IFERROR(((G26/H26)/10)*H28,0)</f>
        <v>0</v>
      </c>
      <c r="I27" s="125"/>
      <c r="J27" s="124">
        <f>IFERROR(((I26/J26)/10)*J28,0)</f>
        <v>0</v>
      </c>
      <c r="K27" s="125"/>
      <c r="L27" s="124">
        <f>IFERROR(((K26/L26)/10)*L28,0)</f>
        <v>0</v>
      </c>
      <c r="M27" s="126">
        <f>SUM(E27:L27)</f>
        <v>0</v>
      </c>
    </row>
    <row r="28" spans="2:13" s="3" customFormat="1" ht="19" thickBot="1">
      <c r="B28" s="69"/>
      <c r="C28" s="55"/>
      <c r="D28" s="94" t="s">
        <v>12</v>
      </c>
      <c r="E28" s="56"/>
      <c r="F28" s="127">
        <f>M28/4</f>
        <v>0</v>
      </c>
      <c r="G28" s="128"/>
      <c r="H28" s="127">
        <f>M28/4</f>
        <v>0</v>
      </c>
      <c r="I28" s="128"/>
      <c r="J28" s="127">
        <f>M28/4</f>
        <v>0</v>
      </c>
      <c r="K28" s="128"/>
      <c r="L28" s="127">
        <f>M28/4</f>
        <v>0</v>
      </c>
      <c r="M28" s="129">
        <f>IF(C12=G10,H10*60%,(IF(C12=G11,H11*60%,(IF(C12=G12,H12*60%,(IF(C12=G13,H13*60%,0)))))))</f>
        <v>0</v>
      </c>
    </row>
    <row r="29" spans="2:13" s="3" customFormat="1">
      <c r="M29" s="45"/>
    </row>
    <row r="30" spans="2:13" s="3" customFormat="1" ht="15" thickBot="1">
      <c r="D30" s="22"/>
      <c r="E30" s="22"/>
      <c r="F30" s="22"/>
      <c r="G30" s="22"/>
      <c r="H30" s="22"/>
      <c r="I30" s="22"/>
      <c r="J30" s="22"/>
      <c r="K30" s="22"/>
      <c r="L30" s="22"/>
      <c r="M30" s="45"/>
    </row>
    <row r="31" spans="2:13" s="6" customFormat="1" ht="42.75" customHeight="1" thickBot="1">
      <c r="B31" s="82" t="s">
        <v>36</v>
      </c>
      <c r="C31" s="83"/>
      <c r="D31" s="83"/>
      <c r="E31" s="180" t="s">
        <v>34</v>
      </c>
      <c r="F31" s="181"/>
      <c r="G31" s="180" t="s">
        <v>45</v>
      </c>
      <c r="H31" s="181"/>
      <c r="I31" s="180" t="s">
        <v>46</v>
      </c>
      <c r="J31" s="181"/>
      <c r="K31" s="180" t="s">
        <v>44</v>
      </c>
      <c r="L31" s="181"/>
      <c r="M31" s="84"/>
    </row>
    <row r="32" spans="2:13" s="3" customFormat="1" ht="29.5" thickBot="1">
      <c r="B32" s="33" t="s">
        <v>13</v>
      </c>
      <c r="C32" s="34" t="s">
        <v>1</v>
      </c>
      <c r="D32" s="87" t="s">
        <v>2</v>
      </c>
      <c r="E32" s="12" t="s">
        <v>3</v>
      </c>
      <c r="F32" s="101" t="s">
        <v>24</v>
      </c>
      <c r="G32" s="12" t="s">
        <v>3</v>
      </c>
      <c r="H32" s="101" t="s">
        <v>24</v>
      </c>
      <c r="I32" s="12" t="s">
        <v>3</v>
      </c>
      <c r="J32" s="101" t="s">
        <v>24</v>
      </c>
      <c r="K32" s="12" t="s">
        <v>3</v>
      </c>
      <c r="L32" s="101" t="s">
        <v>24</v>
      </c>
      <c r="M32" s="98" t="s">
        <v>41</v>
      </c>
    </row>
    <row r="33" spans="2:14" s="3" customFormat="1" ht="15" customHeight="1">
      <c r="B33" s="57" t="s">
        <v>14</v>
      </c>
      <c r="C33" s="36" t="s">
        <v>4</v>
      </c>
      <c r="D33" s="162">
        <v>10</v>
      </c>
      <c r="E33" s="23">
        <f>$D33*F33</f>
        <v>0</v>
      </c>
      <c r="F33" s="116"/>
      <c r="G33" s="23">
        <f>$D33*H33</f>
        <v>0</v>
      </c>
      <c r="H33" s="116"/>
      <c r="I33" s="23">
        <f>$D33*J33</f>
        <v>0</v>
      </c>
      <c r="J33" s="116"/>
      <c r="K33" s="23">
        <f>$D33*L33</f>
        <v>0</v>
      </c>
      <c r="L33" s="116"/>
      <c r="M33" s="100"/>
    </row>
    <row r="34" spans="2:14" s="3" customFormat="1" ht="15" customHeight="1">
      <c r="B34" s="37" t="s">
        <v>60</v>
      </c>
      <c r="C34" s="58" t="s">
        <v>5</v>
      </c>
      <c r="D34" s="163"/>
      <c r="E34" s="24">
        <f t="shared" ref="E34:E47" si="10">$D34*F34</f>
        <v>0</v>
      </c>
      <c r="F34" s="110"/>
      <c r="G34" s="24">
        <f t="shared" ref="G34:G47" si="11">$D34*H34</f>
        <v>0</v>
      </c>
      <c r="H34" s="110"/>
      <c r="I34" s="24">
        <f t="shared" ref="I34:I47" si="12">$D34*J34</f>
        <v>0</v>
      </c>
      <c r="J34" s="110"/>
      <c r="K34" s="24">
        <f t="shared" ref="K34:K47" si="13">$D34*L34</f>
        <v>0</v>
      </c>
      <c r="L34" s="110"/>
      <c r="M34" s="99"/>
    </row>
    <row r="35" spans="2:14" s="3" customFormat="1" ht="29">
      <c r="B35" s="59" t="s">
        <v>74</v>
      </c>
      <c r="C35" s="198" t="s">
        <v>49</v>
      </c>
      <c r="D35" s="197">
        <v>7</v>
      </c>
      <c r="E35" s="25">
        <f t="shared" si="10"/>
        <v>0</v>
      </c>
      <c r="F35" s="117"/>
      <c r="G35" s="25">
        <f t="shared" si="11"/>
        <v>0</v>
      </c>
      <c r="H35" s="117"/>
      <c r="I35" s="25">
        <f t="shared" si="12"/>
        <v>0</v>
      </c>
      <c r="J35" s="117"/>
      <c r="K35" s="25">
        <f t="shared" si="13"/>
        <v>0</v>
      </c>
      <c r="L35" s="117"/>
      <c r="M35" s="99"/>
      <c r="N35" s="45"/>
    </row>
    <row r="36" spans="2:14" s="3" customFormat="1" ht="15" customHeight="1">
      <c r="B36" s="122" t="s">
        <v>15</v>
      </c>
      <c r="C36" s="40" t="s">
        <v>16</v>
      </c>
      <c r="D36" s="95">
        <v>5.5</v>
      </c>
      <c r="E36" s="26">
        <f t="shared" si="10"/>
        <v>0</v>
      </c>
      <c r="F36" s="111"/>
      <c r="G36" s="26">
        <f t="shared" si="11"/>
        <v>0</v>
      </c>
      <c r="H36" s="111"/>
      <c r="I36" s="26">
        <f t="shared" si="12"/>
        <v>0</v>
      </c>
      <c r="J36" s="111"/>
      <c r="K36" s="26">
        <f t="shared" si="13"/>
        <v>0</v>
      </c>
      <c r="L36" s="111"/>
      <c r="M36" s="99"/>
      <c r="N36" s="45"/>
    </row>
    <row r="37" spans="2:14" s="3" customFormat="1" ht="15" customHeight="1">
      <c r="B37" s="37" t="s">
        <v>61</v>
      </c>
      <c r="C37" s="42" t="s">
        <v>18</v>
      </c>
      <c r="D37" s="166">
        <v>4.5</v>
      </c>
      <c r="E37" s="27">
        <f t="shared" si="10"/>
        <v>0</v>
      </c>
      <c r="F37" s="112"/>
      <c r="G37" s="27">
        <f t="shared" si="11"/>
        <v>0</v>
      </c>
      <c r="H37" s="112"/>
      <c r="I37" s="27">
        <f t="shared" si="12"/>
        <v>0</v>
      </c>
      <c r="J37" s="112"/>
      <c r="K37" s="27">
        <f t="shared" si="13"/>
        <v>0</v>
      </c>
      <c r="L37" s="112"/>
      <c r="M37" s="99"/>
    </row>
    <row r="38" spans="2:14" s="3" customFormat="1" ht="15" customHeight="1">
      <c r="B38" s="37" t="s">
        <v>17</v>
      </c>
      <c r="C38" s="42" t="s">
        <v>19</v>
      </c>
      <c r="D38" s="167"/>
      <c r="E38" s="27">
        <f t="shared" si="10"/>
        <v>0</v>
      </c>
      <c r="F38" s="112"/>
      <c r="G38" s="27">
        <f t="shared" si="11"/>
        <v>0</v>
      </c>
      <c r="H38" s="112"/>
      <c r="I38" s="27">
        <f t="shared" si="12"/>
        <v>0</v>
      </c>
      <c r="J38" s="112"/>
      <c r="K38" s="27">
        <f t="shared" si="13"/>
        <v>0</v>
      </c>
      <c r="L38" s="112"/>
      <c r="M38" s="99"/>
    </row>
    <row r="39" spans="2:14" s="3" customFormat="1" ht="15" customHeight="1">
      <c r="B39" s="60"/>
      <c r="C39" s="44" t="s">
        <v>20</v>
      </c>
      <c r="D39" s="90">
        <v>4</v>
      </c>
      <c r="E39" s="24">
        <f t="shared" si="10"/>
        <v>0</v>
      </c>
      <c r="F39" s="113"/>
      <c r="G39" s="24">
        <f t="shared" si="11"/>
        <v>0</v>
      </c>
      <c r="H39" s="113"/>
      <c r="I39" s="24">
        <f t="shared" si="12"/>
        <v>0</v>
      </c>
      <c r="J39" s="113"/>
      <c r="K39" s="24">
        <f t="shared" si="13"/>
        <v>0</v>
      </c>
      <c r="L39" s="113"/>
      <c r="M39" s="99"/>
    </row>
    <row r="40" spans="2:14" s="3" customFormat="1" ht="15" customHeight="1">
      <c r="B40" s="122" t="s">
        <v>15</v>
      </c>
      <c r="C40" s="40" t="s">
        <v>16</v>
      </c>
      <c r="D40" s="95">
        <v>3.5</v>
      </c>
      <c r="E40" s="26">
        <f t="shared" si="10"/>
        <v>0</v>
      </c>
      <c r="F40" s="111"/>
      <c r="G40" s="26">
        <f t="shared" si="11"/>
        <v>0</v>
      </c>
      <c r="H40" s="111"/>
      <c r="I40" s="26">
        <f t="shared" si="12"/>
        <v>0</v>
      </c>
      <c r="J40" s="111"/>
      <c r="K40" s="26">
        <f t="shared" si="13"/>
        <v>0</v>
      </c>
      <c r="L40" s="111"/>
      <c r="M40" s="99"/>
    </row>
    <row r="41" spans="2:14" s="3" customFormat="1" ht="15" customHeight="1">
      <c r="B41" s="37" t="s">
        <v>61</v>
      </c>
      <c r="C41" s="42" t="s">
        <v>18</v>
      </c>
      <c r="D41" s="166">
        <v>2.5</v>
      </c>
      <c r="E41" s="27">
        <f t="shared" si="10"/>
        <v>0</v>
      </c>
      <c r="F41" s="112"/>
      <c r="G41" s="27">
        <f t="shared" si="11"/>
        <v>0</v>
      </c>
      <c r="H41" s="112"/>
      <c r="I41" s="27">
        <f t="shared" si="12"/>
        <v>0</v>
      </c>
      <c r="J41" s="112"/>
      <c r="K41" s="27">
        <f t="shared" si="13"/>
        <v>0</v>
      </c>
      <c r="L41" s="112"/>
      <c r="M41" s="99"/>
    </row>
    <row r="42" spans="2:14" s="3" customFormat="1" ht="15" customHeight="1">
      <c r="B42" s="37" t="s">
        <v>21</v>
      </c>
      <c r="C42" s="42" t="s">
        <v>19</v>
      </c>
      <c r="D42" s="167"/>
      <c r="E42" s="27">
        <f t="shared" si="10"/>
        <v>0</v>
      </c>
      <c r="F42" s="112"/>
      <c r="G42" s="27">
        <f t="shared" si="11"/>
        <v>0</v>
      </c>
      <c r="H42" s="112"/>
      <c r="I42" s="27">
        <f t="shared" si="12"/>
        <v>0</v>
      </c>
      <c r="J42" s="112"/>
      <c r="K42" s="27">
        <f t="shared" si="13"/>
        <v>0</v>
      </c>
      <c r="L42" s="112"/>
      <c r="M42" s="99"/>
    </row>
    <row r="43" spans="2:14" s="3" customFormat="1" ht="15" customHeight="1">
      <c r="B43" s="60"/>
      <c r="C43" s="44" t="s">
        <v>20</v>
      </c>
      <c r="D43" s="90">
        <v>2</v>
      </c>
      <c r="E43" s="24">
        <f t="shared" si="10"/>
        <v>0</v>
      </c>
      <c r="F43" s="113"/>
      <c r="G43" s="24">
        <f t="shared" si="11"/>
        <v>0</v>
      </c>
      <c r="H43" s="113"/>
      <c r="I43" s="24">
        <f t="shared" si="12"/>
        <v>0</v>
      </c>
      <c r="J43" s="113"/>
      <c r="K43" s="24">
        <f t="shared" si="13"/>
        <v>0</v>
      </c>
      <c r="L43" s="113"/>
      <c r="M43" s="99"/>
    </row>
    <row r="44" spans="2:14" s="3" customFormat="1" ht="15" customHeight="1">
      <c r="B44" s="37" t="s">
        <v>22</v>
      </c>
      <c r="C44" s="47" t="s">
        <v>16</v>
      </c>
      <c r="D44" s="91">
        <v>2</v>
      </c>
      <c r="E44" s="26">
        <f t="shared" si="10"/>
        <v>0</v>
      </c>
      <c r="F44" s="114"/>
      <c r="G44" s="26">
        <f t="shared" si="11"/>
        <v>0</v>
      </c>
      <c r="H44" s="114"/>
      <c r="I44" s="26">
        <f t="shared" si="12"/>
        <v>0</v>
      </c>
      <c r="J44" s="114"/>
      <c r="K44" s="26">
        <f t="shared" si="13"/>
        <v>0</v>
      </c>
      <c r="L44" s="114"/>
      <c r="M44" s="99"/>
    </row>
    <row r="45" spans="2:14" s="3" customFormat="1" ht="15" customHeight="1">
      <c r="B45" s="37"/>
      <c r="C45" s="42" t="s">
        <v>18</v>
      </c>
      <c r="D45" s="166">
        <v>0.5</v>
      </c>
      <c r="E45" s="27">
        <f t="shared" si="10"/>
        <v>0</v>
      </c>
      <c r="F45" s="112"/>
      <c r="G45" s="27">
        <f t="shared" si="11"/>
        <v>0</v>
      </c>
      <c r="H45" s="112"/>
      <c r="I45" s="27">
        <f t="shared" si="12"/>
        <v>0</v>
      </c>
      <c r="J45" s="112"/>
      <c r="K45" s="27">
        <f t="shared" si="13"/>
        <v>0</v>
      </c>
      <c r="L45" s="112"/>
      <c r="M45" s="99"/>
    </row>
    <row r="46" spans="2:14" s="3" customFormat="1" ht="15" customHeight="1">
      <c r="B46" s="37"/>
      <c r="C46" s="42" t="s">
        <v>19</v>
      </c>
      <c r="D46" s="167"/>
      <c r="E46" s="27">
        <f t="shared" si="10"/>
        <v>0</v>
      </c>
      <c r="F46" s="112"/>
      <c r="G46" s="27">
        <f t="shared" si="11"/>
        <v>0</v>
      </c>
      <c r="H46" s="112"/>
      <c r="I46" s="27">
        <f t="shared" si="12"/>
        <v>0</v>
      </c>
      <c r="J46" s="112"/>
      <c r="K46" s="27">
        <f t="shared" si="13"/>
        <v>0</v>
      </c>
      <c r="L46" s="112"/>
      <c r="M46" s="99"/>
    </row>
    <row r="47" spans="2:14" s="3" customFormat="1" ht="15" customHeight="1" thickBot="1">
      <c r="B47" s="61"/>
      <c r="C47" s="58" t="s">
        <v>20</v>
      </c>
      <c r="D47" s="97">
        <v>0</v>
      </c>
      <c r="E47" s="28">
        <f t="shared" si="10"/>
        <v>0</v>
      </c>
      <c r="F47" s="115"/>
      <c r="G47" s="28">
        <f t="shared" si="11"/>
        <v>0</v>
      </c>
      <c r="H47" s="115"/>
      <c r="I47" s="28">
        <f t="shared" si="12"/>
        <v>0</v>
      </c>
      <c r="J47" s="115"/>
      <c r="K47" s="28">
        <f t="shared" si="13"/>
        <v>0</v>
      </c>
      <c r="L47" s="115"/>
      <c r="M47" s="99"/>
    </row>
    <row r="48" spans="2:14" s="3" customFormat="1">
      <c r="B48" s="49"/>
      <c r="C48" s="50"/>
      <c r="D48" s="92" t="s">
        <v>10</v>
      </c>
      <c r="E48" s="29">
        <f t="shared" ref="E48:J48" si="14">SUM(E33:E47)</f>
        <v>0</v>
      </c>
      <c r="F48" s="102">
        <f t="shared" si="14"/>
        <v>0</v>
      </c>
      <c r="G48" s="29">
        <f t="shared" si="14"/>
        <v>0</v>
      </c>
      <c r="H48" s="102">
        <f t="shared" si="14"/>
        <v>0</v>
      </c>
      <c r="I48" s="29">
        <f t="shared" si="14"/>
        <v>0</v>
      </c>
      <c r="J48" s="102">
        <f t="shared" si="14"/>
        <v>0</v>
      </c>
      <c r="K48" s="29">
        <f t="shared" ref="K48:L48" si="15">SUM(K33:K47)</f>
        <v>0</v>
      </c>
      <c r="L48" s="102">
        <f t="shared" si="15"/>
        <v>0</v>
      </c>
      <c r="M48" s="99"/>
    </row>
    <row r="49" spans="2:20" s="51" customFormat="1" ht="21" customHeight="1">
      <c r="B49" s="52"/>
      <c r="C49" s="62"/>
      <c r="D49" s="93" t="s">
        <v>11</v>
      </c>
      <c r="E49" s="54"/>
      <c r="F49" s="124">
        <f>IFERROR(((E48/F48)/10)*F50,0)</f>
        <v>0</v>
      </c>
      <c r="G49" s="125"/>
      <c r="H49" s="124">
        <f>IFERROR(((G48/H48)/10)*H50,0)</f>
        <v>0</v>
      </c>
      <c r="I49" s="125"/>
      <c r="J49" s="124">
        <f>IFERROR(((I48/J48)/10)*J50,0)</f>
        <v>0</v>
      </c>
      <c r="K49" s="125"/>
      <c r="L49" s="124">
        <f>IFERROR(((K48/L48)/10)*L50,0)</f>
        <v>0</v>
      </c>
      <c r="M49" s="126">
        <f>SUM(E49:L49)</f>
        <v>0</v>
      </c>
    </row>
    <row r="50" spans="2:20" s="51" customFormat="1" ht="21" customHeight="1" thickBot="1">
      <c r="B50" s="69"/>
      <c r="C50" s="55"/>
      <c r="D50" s="94" t="s">
        <v>12</v>
      </c>
      <c r="E50" s="56"/>
      <c r="F50" s="127">
        <f>M50/4</f>
        <v>0</v>
      </c>
      <c r="G50" s="128"/>
      <c r="H50" s="127">
        <f>M50/4</f>
        <v>0</v>
      </c>
      <c r="I50" s="128"/>
      <c r="J50" s="127">
        <f>M50/4</f>
        <v>0</v>
      </c>
      <c r="K50" s="128"/>
      <c r="L50" s="127">
        <f>M50/4</f>
        <v>0</v>
      </c>
      <c r="M50" s="129">
        <f>IF(C12=G10,H10*30%,(IF(C12=G11,H11*30%,(IF(C12=G12,H12*30%,(IF(C12=G13,H13*30%,0)))))))</f>
        <v>0</v>
      </c>
    </row>
    <row r="51" spans="2:20" s="51" customFormat="1">
      <c r="B51" s="3"/>
      <c r="C51" s="3"/>
      <c r="D51" s="3"/>
      <c r="E51" s="3"/>
      <c r="F51" s="3"/>
      <c r="G51" s="3"/>
      <c r="H51" s="3"/>
      <c r="I51" s="3"/>
      <c r="J51" s="3"/>
      <c r="K51" s="3"/>
      <c r="L51" s="3"/>
      <c r="M51" s="3"/>
      <c r="N51" s="4"/>
      <c r="O51" s="3"/>
      <c r="P51" s="4"/>
      <c r="Q51" s="3"/>
      <c r="R51" s="3"/>
      <c r="S51" s="3"/>
    </row>
    <row r="52" spans="2:20" s="3" customFormat="1" ht="15" thickBot="1">
      <c r="C52" s="63"/>
      <c r="D52" s="63"/>
      <c r="E52" s="63"/>
      <c r="F52" s="63"/>
      <c r="G52" s="63"/>
      <c r="H52" s="63"/>
      <c r="I52" s="63"/>
      <c r="J52" s="63"/>
      <c r="K52" s="63"/>
      <c r="L52" s="63"/>
      <c r="M52" s="63"/>
      <c r="N52" s="63"/>
      <c r="P52" s="4"/>
    </row>
    <row r="53" spans="2:20" s="6" customFormat="1" ht="42.75" customHeight="1" thickBot="1">
      <c r="B53" s="82" t="s">
        <v>37</v>
      </c>
      <c r="C53" s="83"/>
      <c r="D53" s="83"/>
      <c r="E53" s="180" t="s">
        <v>34</v>
      </c>
      <c r="F53" s="181"/>
      <c r="G53" s="180" t="s">
        <v>45</v>
      </c>
      <c r="H53" s="181"/>
      <c r="I53" s="180" t="s">
        <v>46</v>
      </c>
      <c r="J53" s="181"/>
      <c r="K53" s="180" t="s">
        <v>44</v>
      </c>
      <c r="L53" s="181"/>
      <c r="M53" s="84"/>
    </row>
    <row r="54" spans="2:20" s="3" customFormat="1" ht="29.5" thickBot="1">
      <c r="B54" s="33" t="s">
        <v>1</v>
      </c>
      <c r="C54" s="64"/>
      <c r="D54" s="87" t="s">
        <v>2</v>
      </c>
      <c r="E54" s="12" t="s">
        <v>3</v>
      </c>
      <c r="F54" s="101" t="s">
        <v>24</v>
      </c>
      <c r="G54" s="12" t="s">
        <v>3</v>
      </c>
      <c r="H54" s="101" t="s">
        <v>24</v>
      </c>
      <c r="I54" s="12" t="s">
        <v>3</v>
      </c>
      <c r="J54" s="101" t="s">
        <v>24</v>
      </c>
      <c r="K54" s="12" t="s">
        <v>3</v>
      </c>
      <c r="L54" s="101" t="s">
        <v>24</v>
      </c>
      <c r="M54" s="98" t="s">
        <v>41</v>
      </c>
    </row>
    <row r="55" spans="2:20" s="3" customFormat="1">
      <c r="B55" s="35" t="s">
        <v>4</v>
      </c>
      <c r="C55" s="65"/>
      <c r="D55" s="88">
        <v>10</v>
      </c>
      <c r="E55" s="30">
        <f>$D55*F55</f>
        <v>0</v>
      </c>
      <c r="F55" s="116"/>
      <c r="G55" s="30">
        <f>$D55*H55</f>
        <v>0</v>
      </c>
      <c r="H55" s="116"/>
      <c r="I55" s="30">
        <f>$D55*J55</f>
        <v>0</v>
      </c>
      <c r="J55" s="116"/>
      <c r="K55" s="30">
        <f>$D55*L55</f>
        <v>0</v>
      </c>
      <c r="L55" s="116"/>
      <c r="M55" s="100"/>
    </row>
    <row r="56" spans="2:20" s="3" customFormat="1">
      <c r="B56" s="85" t="s">
        <v>50</v>
      </c>
      <c r="C56" s="66"/>
      <c r="D56" s="96">
        <v>4</v>
      </c>
      <c r="E56" s="31">
        <f t="shared" ref="E56:E57" si="16">$D56*F56</f>
        <v>0</v>
      </c>
      <c r="F56" s="117"/>
      <c r="G56" s="31">
        <f t="shared" ref="G56:G57" si="17">$D56*H56</f>
        <v>0</v>
      </c>
      <c r="H56" s="117"/>
      <c r="I56" s="31">
        <f t="shared" ref="I56:I57" si="18">$D56*J56</f>
        <v>0</v>
      </c>
      <c r="J56" s="117"/>
      <c r="K56" s="31">
        <f t="shared" ref="K56:K57" si="19">$D56*L56</f>
        <v>0</v>
      </c>
      <c r="L56" s="117"/>
      <c r="M56" s="99"/>
    </row>
    <row r="57" spans="2:20" s="3" customFormat="1" ht="15" thickBot="1">
      <c r="B57" s="86" t="s">
        <v>23</v>
      </c>
      <c r="C57" s="67"/>
      <c r="D57" s="97">
        <v>0</v>
      </c>
      <c r="E57" s="32">
        <f t="shared" si="16"/>
        <v>0</v>
      </c>
      <c r="F57" s="115"/>
      <c r="G57" s="32">
        <f t="shared" si="17"/>
        <v>0</v>
      </c>
      <c r="H57" s="115"/>
      <c r="I57" s="32">
        <f t="shared" si="18"/>
        <v>0</v>
      </c>
      <c r="J57" s="115"/>
      <c r="K57" s="32">
        <f t="shared" si="19"/>
        <v>0</v>
      </c>
      <c r="L57" s="115"/>
      <c r="M57" s="99"/>
    </row>
    <row r="58" spans="2:20" s="3" customFormat="1">
      <c r="B58" s="49"/>
      <c r="C58" s="50"/>
      <c r="D58" s="92" t="s">
        <v>10</v>
      </c>
      <c r="E58" s="29">
        <f t="shared" ref="E58:J58" si="20">SUM(E55:E57)</f>
        <v>0</v>
      </c>
      <c r="F58" s="102">
        <f t="shared" si="20"/>
        <v>0</v>
      </c>
      <c r="G58" s="29">
        <f t="shared" si="20"/>
        <v>0</v>
      </c>
      <c r="H58" s="102">
        <f t="shared" si="20"/>
        <v>0</v>
      </c>
      <c r="I58" s="29">
        <f t="shared" si="20"/>
        <v>0</v>
      </c>
      <c r="J58" s="102">
        <f t="shared" si="20"/>
        <v>0</v>
      </c>
      <c r="K58" s="29">
        <f t="shared" ref="K58:L58" si="21">SUM(K55:K57)</f>
        <v>0</v>
      </c>
      <c r="L58" s="102">
        <f t="shared" si="21"/>
        <v>0</v>
      </c>
      <c r="M58" s="99"/>
    </row>
    <row r="59" spans="2:20" s="51" customFormat="1" ht="21" customHeight="1">
      <c r="B59" s="52"/>
      <c r="C59" s="62"/>
      <c r="D59" s="93" t="s">
        <v>11</v>
      </c>
      <c r="E59" s="54"/>
      <c r="F59" s="124">
        <f>IFERROR(((E58/F58)/10)*F60,0)</f>
        <v>0</v>
      </c>
      <c r="G59" s="125"/>
      <c r="H59" s="124">
        <f>IFERROR(((G58/H58)/10)*H60,0)</f>
        <v>0</v>
      </c>
      <c r="I59" s="125"/>
      <c r="J59" s="124">
        <f>IFERROR(((I58/J58)/10)*J60,0)</f>
        <v>0</v>
      </c>
      <c r="K59" s="125"/>
      <c r="L59" s="124">
        <f>IFERROR(((K58/L58)/10)*L60,0)</f>
        <v>0</v>
      </c>
      <c r="M59" s="126">
        <f>SUM(E59:L59)</f>
        <v>0</v>
      </c>
    </row>
    <row r="60" spans="2:20" s="51" customFormat="1" ht="21" customHeight="1" thickBot="1">
      <c r="B60" s="69"/>
      <c r="C60" s="55"/>
      <c r="D60" s="94" t="s">
        <v>12</v>
      </c>
      <c r="E60" s="56"/>
      <c r="F60" s="127">
        <f>M60/4</f>
        <v>0</v>
      </c>
      <c r="G60" s="128"/>
      <c r="H60" s="127">
        <f>M60/4</f>
        <v>0</v>
      </c>
      <c r="I60" s="128"/>
      <c r="J60" s="127">
        <f>M60/4</f>
        <v>0</v>
      </c>
      <c r="K60" s="128"/>
      <c r="L60" s="127">
        <f>M60/4</f>
        <v>0</v>
      </c>
      <c r="M60" s="129">
        <f>IF(C12=G10,H10*10%,(IF(C12=G11,H11*10%,(IF(C12=G12,H12*10%,(IF(C12=G13,H13*10%,0)))))))</f>
        <v>0</v>
      </c>
    </row>
    <row r="61" spans="2:20" s="3" customFormat="1" ht="15" customHeight="1">
      <c r="B61" s="8"/>
      <c r="C61" s="13"/>
      <c r="D61" s="13"/>
      <c r="E61" s="13"/>
      <c r="F61" s="13"/>
      <c r="G61" s="13"/>
      <c r="H61" s="13"/>
      <c r="I61" s="13"/>
      <c r="J61" s="13"/>
      <c r="K61" s="13"/>
      <c r="L61" s="13"/>
      <c r="M61" s="13"/>
      <c r="N61" s="13"/>
      <c r="O61" s="13"/>
      <c r="P61" s="13"/>
      <c r="Q61" s="5"/>
      <c r="S61" s="4"/>
      <c r="T61" s="4"/>
    </row>
    <row r="62" spans="2:20" s="3" customFormat="1" ht="26.25" customHeight="1">
      <c r="B62" s="108" t="s">
        <v>25</v>
      </c>
      <c r="C62" s="174"/>
      <c r="D62" s="174"/>
      <c r="E62" s="174"/>
      <c r="F62" s="174"/>
      <c r="P62" s="4"/>
      <c r="Q62" s="4"/>
      <c r="R62" s="4"/>
    </row>
    <row r="63" spans="2:20" s="3" customFormat="1" ht="26.25" customHeight="1">
      <c r="B63" s="108" t="s">
        <v>26</v>
      </c>
      <c r="C63" s="172"/>
      <c r="D63" s="172"/>
      <c r="E63" s="172"/>
      <c r="F63" s="172"/>
    </row>
    <row r="64" spans="2:20" s="3" customFormat="1" ht="26.25" customHeight="1">
      <c r="B64" s="108" t="s">
        <v>27</v>
      </c>
      <c r="C64" s="172"/>
      <c r="D64" s="172"/>
      <c r="E64" s="172"/>
      <c r="F64" s="172"/>
    </row>
    <row r="65" spans="2:16" s="3" customFormat="1">
      <c r="B65" s="108"/>
      <c r="C65" s="6"/>
      <c r="D65" s="6"/>
      <c r="E65" s="6"/>
      <c r="F65" s="6"/>
    </row>
    <row r="66" spans="2:16" s="3" customFormat="1" ht="133.5" customHeight="1">
      <c r="B66" s="175" t="s">
        <v>42</v>
      </c>
      <c r="C66" s="175"/>
      <c r="D66" s="175"/>
      <c r="E66" s="175"/>
      <c r="F66" s="175"/>
      <c r="P66" s="4"/>
    </row>
    <row r="67" spans="2:16" s="3" customFormat="1">
      <c r="B67" s="105"/>
      <c r="C67" s="105"/>
      <c r="D67" s="105"/>
      <c r="E67" s="105"/>
      <c r="F67" s="105"/>
      <c r="P67" s="4"/>
    </row>
    <row r="68" spans="2:16" s="3" customFormat="1" ht="26.25" customHeight="1">
      <c r="B68" s="108" t="s">
        <v>43</v>
      </c>
      <c r="C68" s="173"/>
      <c r="D68" s="173"/>
      <c r="E68" s="173"/>
      <c r="F68" s="173"/>
      <c r="P68" s="4"/>
    </row>
    <row r="69" spans="2:16" s="3" customFormat="1" ht="26.25" customHeight="1">
      <c r="B69" s="108" t="s">
        <v>28</v>
      </c>
      <c r="C69" s="172"/>
      <c r="D69" s="172"/>
      <c r="E69" s="172"/>
      <c r="F69" s="172"/>
      <c r="P69" s="4"/>
    </row>
    <row r="70" spans="2:16" s="3" customFormat="1">
      <c r="B70" s="108"/>
      <c r="C70" s="6"/>
      <c r="D70" s="6"/>
      <c r="E70" s="6"/>
      <c r="F70" s="6"/>
      <c r="P70" s="4"/>
    </row>
    <row r="71" spans="2:16" s="3" customFormat="1" ht="63.75" customHeight="1">
      <c r="B71" s="108" t="s">
        <v>29</v>
      </c>
      <c r="C71" s="173"/>
      <c r="D71" s="173"/>
      <c r="E71" s="173"/>
      <c r="F71" s="173"/>
      <c r="P71" s="4"/>
    </row>
    <row r="72" spans="2:16" s="3" customFormat="1" ht="26.25" customHeight="1">
      <c r="B72" s="108" t="s">
        <v>30</v>
      </c>
      <c r="C72" s="172"/>
      <c r="D72" s="172"/>
      <c r="E72" s="172"/>
      <c r="F72" s="172"/>
      <c r="P72" s="4"/>
    </row>
    <row r="73" spans="2:16" s="3" customFormat="1" ht="26.25" customHeight="1">
      <c r="B73" s="108" t="s">
        <v>31</v>
      </c>
      <c r="C73" s="172"/>
      <c r="D73" s="172"/>
      <c r="E73" s="172"/>
      <c r="F73" s="172"/>
      <c r="P73" s="4"/>
    </row>
    <row r="74" spans="2:16" s="3" customFormat="1">
      <c r="B74" s="106"/>
      <c r="C74" s="8"/>
      <c r="P74" s="4"/>
    </row>
    <row r="75" spans="2:16" s="3" customFormat="1">
      <c r="B75" s="107" t="s">
        <v>32</v>
      </c>
      <c r="C75" s="8"/>
      <c r="P75" s="4"/>
    </row>
    <row r="76" spans="2:16" s="3" customFormat="1">
      <c r="B76" s="107" t="s">
        <v>33</v>
      </c>
      <c r="C76" s="8"/>
      <c r="P76" s="4"/>
    </row>
    <row r="77" spans="2:16">
      <c r="G77" s="3"/>
      <c r="H77" s="3"/>
      <c r="I77" s="3"/>
      <c r="J77" s="3"/>
      <c r="K77" s="3"/>
      <c r="L77" s="3"/>
      <c r="M77" s="3"/>
    </row>
  </sheetData>
  <sheetProtection algorithmName="SHA-512" hashValue="bpIlQK7JwL48HO5mJslh4C19txQ1JV7xjOxs/LwlMKl9v3UQyzUQFzZHCxbwMGqSYJBERuylvbiBVTVjEz4Jyw==" saltValue="4M6RdGpmE7oMeHgcCtZnuQ==" spinCount="100000" sheet="1" formatColumns="0" formatRows="0" selectLockedCells="1"/>
  <mergeCells count="32">
    <mergeCell ref="K53:L53"/>
    <mergeCell ref="K16:L16"/>
    <mergeCell ref="K31:L31"/>
    <mergeCell ref="E16:F16"/>
    <mergeCell ref="G16:H16"/>
    <mergeCell ref="I16:J16"/>
    <mergeCell ref="E31:F31"/>
    <mergeCell ref="G31:H31"/>
    <mergeCell ref="I31:J31"/>
    <mergeCell ref="E53:F53"/>
    <mergeCell ref="G53:H53"/>
    <mergeCell ref="I53:J53"/>
    <mergeCell ref="C64:F64"/>
    <mergeCell ref="C63:F63"/>
    <mergeCell ref="C62:F62"/>
    <mergeCell ref="B66:F66"/>
    <mergeCell ref="C20:C22"/>
    <mergeCell ref="C23:C25"/>
    <mergeCell ref="D33:D34"/>
    <mergeCell ref="D37:D38"/>
    <mergeCell ref="D45:D46"/>
    <mergeCell ref="C73:F73"/>
    <mergeCell ref="C72:F72"/>
    <mergeCell ref="C71:F71"/>
    <mergeCell ref="C69:F69"/>
    <mergeCell ref="C68:F68"/>
    <mergeCell ref="D18:D19"/>
    <mergeCell ref="D24:D25"/>
    <mergeCell ref="D41:D42"/>
    <mergeCell ref="B5:C5"/>
    <mergeCell ref="B8:C8"/>
    <mergeCell ref="D12:F12"/>
  </mergeCells>
  <dataValidations count="1">
    <dataValidation type="list" allowBlank="1" showInputMessage="1" showErrorMessage="1" sqref="C12" xr:uid="{8DA830B0-CE9D-4F6D-982E-EB8E41F1D42E}">
      <formula1>"1,2,3,4"</formula1>
    </dataValidation>
  </dataValidation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6947-8927-40AC-82CE-D8A08ED514E5}">
  <sheetPr>
    <pageSetUpPr fitToPage="1"/>
  </sheetPr>
  <dimension ref="B1:AG79"/>
  <sheetViews>
    <sheetView showGridLines="0" zoomScale="81" zoomScaleNormal="85" workbookViewId="0">
      <selection activeCell="C8" sqref="C8:D8"/>
    </sheetView>
  </sheetViews>
  <sheetFormatPr defaultColWidth="9.1796875" defaultRowHeight="14.5"/>
  <cols>
    <col min="1" max="1" width="1.26953125" style="8" customWidth="1"/>
    <col min="2" max="2" width="3.08984375" style="8" bestFit="1" customWidth="1"/>
    <col min="3" max="3" width="19.81640625" style="8" customWidth="1"/>
    <col min="4" max="4" width="23" style="10" bestFit="1" customWidth="1"/>
    <col min="5" max="7" width="23" style="10" customWidth="1"/>
    <col min="8" max="8" width="25.453125" style="8" customWidth="1"/>
    <col min="9" max="12" width="17.90625" style="8" customWidth="1"/>
    <col min="13" max="15" width="16" style="11" customWidth="1"/>
    <col min="16" max="16" width="16.453125" style="8" bestFit="1" customWidth="1"/>
    <col min="17" max="17" width="13.7265625" style="8" bestFit="1" customWidth="1"/>
    <col min="18" max="18" width="21.26953125" style="8" customWidth="1"/>
    <col min="19" max="32" width="11.54296875" style="8" customWidth="1"/>
    <col min="33" max="33" width="11.54296875" style="9" customWidth="1"/>
    <col min="34" max="36" width="11.54296875" style="8" customWidth="1"/>
    <col min="37" max="37" width="9.1796875" style="8" customWidth="1"/>
    <col min="38" max="38" width="10.81640625" style="8" customWidth="1"/>
    <col min="39" max="39" width="14.453125" style="8" customWidth="1"/>
    <col min="40" max="40" width="9.1796875" style="8" customWidth="1"/>
    <col min="41" max="41" width="13.26953125" style="8" customWidth="1"/>
    <col min="42" max="16384" width="9.1796875" style="8"/>
  </cols>
  <sheetData>
    <row r="1" spans="2:19" s="1" customFormat="1" ht="18.5">
      <c r="C1" s="68" t="str">
        <f>invulformulier!B1</f>
        <v>Snoeien bomen vanaf 2022</v>
      </c>
    </row>
    <row r="2" spans="2:19" s="3" customFormat="1" ht="18.5">
      <c r="C2" s="2" t="s">
        <v>55</v>
      </c>
      <c r="M2" s="4"/>
      <c r="O2" s="4"/>
      <c r="P2" s="4"/>
      <c r="R2" s="4"/>
      <c r="S2" s="4"/>
    </row>
    <row r="3" spans="2:19" s="3" customFormat="1" ht="8.5" customHeight="1">
      <c r="C3" s="2"/>
      <c r="M3" s="4"/>
      <c r="O3" s="4"/>
      <c r="P3" s="4"/>
      <c r="R3" s="4"/>
      <c r="S3" s="4"/>
    </row>
    <row r="4" spans="2:19" s="3" customFormat="1" ht="15.5">
      <c r="C4" s="103" t="s">
        <v>48</v>
      </c>
      <c r="D4" s="8"/>
      <c r="E4" s="8"/>
      <c r="F4" s="8"/>
      <c r="G4" s="8"/>
      <c r="M4" s="4"/>
      <c r="O4" s="4"/>
      <c r="P4" s="4"/>
      <c r="R4" s="4"/>
      <c r="S4" s="4"/>
    </row>
    <row r="5" spans="2:19" s="3" customFormat="1" ht="26" customHeight="1">
      <c r="C5" s="188" t="s">
        <v>47</v>
      </c>
      <c r="D5" s="168"/>
      <c r="E5" s="8"/>
      <c r="F5" s="8"/>
      <c r="G5" s="8"/>
      <c r="M5" s="4"/>
      <c r="O5" s="4"/>
      <c r="P5" s="4"/>
      <c r="R5" s="4"/>
      <c r="S5" s="4"/>
    </row>
    <row r="6" spans="2:19" s="3" customFormat="1" ht="6" customHeight="1">
      <c r="D6" s="7"/>
      <c r="E6" s="8"/>
      <c r="F6" s="8"/>
      <c r="G6" s="8"/>
      <c r="P6" s="5"/>
      <c r="R6" s="4"/>
      <c r="S6" s="4"/>
    </row>
    <row r="7" spans="2:19" s="3" customFormat="1" ht="15.5">
      <c r="C7" s="103" t="s">
        <v>0</v>
      </c>
      <c r="E7" s="8"/>
      <c r="F7" s="8"/>
      <c r="G7" s="8"/>
      <c r="P7" s="5"/>
      <c r="R7" s="4"/>
      <c r="S7" s="4"/>
    </row>
    <row r="8" spans="2:19" s="3" customFormat="1" ht="15.5">
      <c r="C8" s="189"/>
      <c r="D8" s="189"/>
      <c r="E8" s="8"/>
      <c r="F8" s="8"/>
      <c r="G8" s="8"/>
      <c r="J8" s="123" t="s">
        <v>66</v>
      </c>
      <c r="P8" s="5"/>
      <c r="R8" s="4"/>
      <c r="S8" s="4"/>
    </row>
    <row r="9" spans="2:19" s="3" customFormat="1" ht="15" customHeight="1" thickBot="1">
      <c r="C9" s="8"/>
      <c r="D9" s="13"/>
      <c r="E9" s="13"/>
      <c r="F9" s="13"/>
      <c r="G9" s="13"/>
      <c r="H9" s="13"/>
      <c r="I9" s="13"/>
      <c r="K9" s="13"/>
      <c r="L9" s="13"/>
      <c r="M9" s="13"/>
      <c r="N9" s="13"/>
      <c r="O9" s="13"/>
      <c r="P9" s="5"/>
      <c r="R9" s="4"/>
      <c r="S9" s="4"/>
    </row>
    <row r="10" spans="2:19" s="3" customFormat="1" ht="42.75" customHeight="1" thickBot="1">
      <c r="C10" s="82" t="s">
        <v>35</v>
      </c>
      <c r="D10" s="83"/>
      <c r="E10" s="83"/>
      <c r="F10" s="83"/>
      <c r="G10" s="83"/>
      <c r="H10" s="83"/>
      <c r="I10" s="130" t="s">
        <v>34</v>
      </c>
      <c r="J10" s="130" t="s">
        <v>63</v>
      </c>
      <c r="K10" s="130" t="s">
        <v>64</v>
      </c>
      <c r="L10" s="131" t="s">
        <v>65</v>
      </c>
    </row>
    <row r="11" spans="2:19" s="6" customFormat="1" ht="38.5" customHeight="1" thickBot="1">
      <c r="C11" s="120" t="s">
        <v>58</v>
      </c>
      <c r="D11" s="121" t="s">
        <v>53</v>
      </c>
      <c r="E11" s="121" t="s">
        <v>52</v>
      </c>
      <c r="F11" s="121" t="s">
        <v>59</v>
      </c>
      <c r="G11" s="121" t="s">
        <v>51</v>
      </c>
      <c r="H11" s="121" t="s">
        <v>54</v>
      </c>
      <c r="I11" s="132" t="s">
        <v>1</v>
      </c>
      <c r="J11" s="132" t="s">
        <v>1</v>
      </c>
      <c r="K11" s="132" t="s">
        <v>1</v>
      </c>
      <c r="L11" s="132" t="s">
        <v>1</v>
      </c>
    </row>
    <row r="12" spans="2:19" s="3" customFormat="1" ht="15" customHeight="1">
      <c r="B12" s="3">
        <v>1</v>
      </c>
      <c r="C12" s="137"/>
      <c r="D12" s="138"/>
      <c r="E12" s="138"/>
      <c r="F12" s="138"/>
      <c r="G12" s="138"/>
      <c r="H12" s="139"/>
      <c r="I12" s="140"/>
      <c r="J12" s="140"/>
      <c r="K12" s="140"/>
      <c r="L12" s="141"/>
    </row>
    <row r="13" spans="2:19" s="3" customFormat="1" ht="15" customHeight="1">
      <c r="B13" s="3">
        <v>2</v>
      </c>
      <c r="C13" s="142"/>
      <c r="D13" s="143"/>
      <c r="E13" s="143"/>
      <c r="F13" s="143"/>
      <c r="G13" s="143"/>
      <c r="H13" s="144"/>
      <c r="I13" s="145"/>
      <c r="J13" s="145"/>
      <c r="K13" s="145"/>
      <c r="L13" s="146"/>
    </row>
    <row r="14" spans="2:19" s="3" customFormat="1" ht="15.5">
      <c r="B14" s="3">
        <v>3</v>
      </c>
      <c r="C14" s="142"/>
      <c r="D14" s="143"/>
      <c r="E14" s="143"/>
      <c r="F14" s="143"/>
      <c r="G14" s="143"/>
      <c r="H14" s="144"/>
      <c r="I14" s="145"/>
      <c r="J14" s="145"/>
      <c r="K14" s="145"/>
      <c r="L14" s="146"/>
    </row>
    <row r="15" spans="2:19" s="3" customFormat="1" ht="15.5">
      <c r="B15" s="3">
        <v>4</v>
      </c>
      <c r="C15" s="142"/>
      <c r="D15" s="143"/>
      <c r="E15" s="143"/>
      <c r="F15" s="143"/>
      <c r="G15" s="143"/>
      <c r="H15" s="144"/>
      <c r="I15" s="145"/>
      <c r="J15" s="145"/>
      <c r="K15" s="145"/>
      <c r="L15" s="146"/>
    </row>
    <row r="16" spans="2:19" s="3" customFormat="1" ht="15" customHeight="1">
      <c r="B16" s="3">
        <v>5</v>
      </c>
      <c r="C16" s="142"/>
      <c r="D16" s="143"/>
      <c r="E16" s="143"/>
      <c r="F16" s="143"/>
      <c r="G16" s="143"/>
      <c r="H16" s="144"/>
      <c r="I16" s="145"/>
      <c r="J16" s="145"/>
      <c r="K16" s="145"/>
      <c r="L16" s="146"/>
      <c r="M16" s="45"/>
    </row>
    <row r="17" spans="2:15" s="3" customFormat="1" ht="15" customHeight="1">
      <c r="B17" s="3">
        <v>6</v>
      </c>
      <c r="C17" s="142"/>
      <c r="D17" s="143"/>
      <c r="E17" s="143"/>
      <c r="F17" s="143"/>
      <c r="G17" s="143"/>
      <c r="H17" s="144"/>
      <c r="I17" s="145"/>
      <c r="J17" s="145"/>
      <c r="K17" s="145"/>
      <c r="L17" s="146"/>
      <c r="M17" s="45"/>
    </row>
    <row r="18" spans="2:15" s="3" customFormat="1" ht="15" customHeight="1">
      <c r="B18" s="3">
        <v>7</v>
      </c>
      <c r="C18" s="142"/>
      <c r="D18" s="143"/>
      <c r="E18" s="143"/>
      <c r="F18" s="143"/>
      <c r="G18" s="143"/>
      <c r="H18" s="144"/>
      <c r="I18" s="145"/>
      <c r="J18" s="145"/>
      <c r="K18" s="145"/>
      <c r="L18" s="146"/>
      <c r="M18" s="45"/>
    </row>
    <row r="19" spans="2:15" s="3" customFormat="1" ht="15" customHeight="1">
      <c r="B19" s="3">
        <v>8</v>
      </c>
      <c r="C19" s="142"/>
      <c r="D19" s="143"/>
      <c r="E19" s="143"/>
      <c r="F19" s="143"/>
      <c r="G19" s="143"/>
      <c r="H19" s="144"/>
      <c r="I19" s="145"/>
      <c r="J19" s="145"/>
      <c r="K19" s="145"/>
      <c r="L19" s="146"/>
    </row>
    <row r="20" spans="2:15" s="51" customFormat="1" ht="15.5">
      <c r="B20" s="3">
        <v>9</v>
      </c>
      <c r="C20" s="147"/>
      <c r="D20" s="148"/>
      <c r="E20" s="148"/>
      <c r="F20" s="148"/>
      <c r="G20" s="148"/>
      <c r="H20" s="148"/>
      <c r="I20" s="149"/>
      <c r="J20" s="149"/>
      <c r="K20" s="149"/>
      <c r="L20" s="150"/>
    </row>
    <row r="21" spans="2:15" s="51" customFormat="1" ht="15.5">
      <c r="B21" s="3">
        <v>10</v>
      </c>
      <c r="C21" s="147"/>
      <c r="D21" s="148"/>
      <c r="E21" s="148"/>
      <c r="F21" s="148"/>
      <c r="G21" s="148"/>
      <c r="H21" s="148"/>
      <c r="I21" s="149"/>
      <c r="J21" s="149"/>
      <c r="K21" s="149"/>
      <c r="L21" s="150"/>
    </row>
    <row r="22" spans="2:15" s="51" customFormat="1" ht="15.5">
      <c r="B22" s="3">
        <v>11</v>
      </c>
      <c r="C22" s="147"/>
      <c r="D22" s="148"/>
      <c r="E22" s="148"/>
      <c r="F22" s="148"/>
      <c r="G22" s="148"/>
      <c r="H22" s="148"/>
      <c r="I22" s="149"/>
      <c r="J22" s="149"/>
      <c r="K22" s="149"/>
      <c r="L22" s="150"/>
    </row>
    <row r="23" spans="2:15" s="51" customFormat="1" ht="15.5">
      <c r="B23" s="3">
        <v>12</v>
      </c>
      <c r="C23" s="147"/>
      <c r="D23" s="148"/>
      <c r="E23" s="148"/>
      <c r="F23" s="148"/>
      <c r="G23" s="148"/>
      <c r="H23" s="148"/>
      <c r="I23" s="149"/>
      <c r="J23" s="149"/>
      <c r="K23" s="149"/>
      <c r="L23" s="150"/>
    </row>
    <row r="24" spans="2:15" s="51" customFormat="1" ht="15.5">
      <c r="B24" s="3">
        <v>13</v>
      </c>
      <c r="C24" s="147"/>
      <c r="D24" s="148"/>
      <c r="E24" s="148"/>
      <c r="F24" s="148"/>
      <c r="G24" s="148"/>
      <c r="H24" s="148"/>
      <c r="I24" s="149"/>
      <c r="J24" s="149"/>
      <c r="K24" s="149"/>
      <c r="L24" s="150"/>
    </row>
    <row r="25" spans="2:15" s="51" customFormat="1" ht="15.5">
      <c r="B25" s="3">
        <v>14</v>
      </c>
      <c r="C25" s="147"/>
      <c r="D25" s="148"/>
      <c r="E25" s="148"/>
      <c r="F25" s="148"/>
      <c r="G25" s="148"/>
      <c r="H25" s="148"/>
      <c r="I25" s="149"/>
      <c r="J25" s="149"/>
      <c r="K25" s="149"/>
      <c r="L25" s="150"/>
    </row>
    <row r="26" spans="2:15" s="51" customFormat="1" ht="15.5">
      <c r="B26" s="3">
        <v>15</v>
      </c>
      <c r="C26" s="147"/>
      <c r="D26" s="148"/>
      <c r="E26" s="148"/>
      <c r="F26" s="148"/>
      <c r="G26" s="148"/>
      <c r="H26" s="148"/>
      <c r="I26" s="149"/>
      <c r="J26" s="149"/>
      <c r="K26" s="149"/>
      <c r="L26" s="150"/>
    </row>
    <row r="27" spans="2:15" s="51" customFormat="1" ht="15.5">
      <c r="B27" s="3">
        <v>16</v>
      </c>
      <c r="C27" s="147"/>
      <c r="D27" s="148"/>
      <c r="E27" s="148"/>
      <c r="F27" s="148"/>
      <c r="G27" s="148"/>
      <c r="H27" s="148"/>
      <c r="I27" s="149"/>
      <c r="J27" s="149"/>
      <c r="K27" s="149"/>
      <c r="L27" s="150"/>
    </row>
    <row r="28" spans="2:15" s="51" customFormat="1" ht="15.5">
      <c r="B28" s="3">
        <v>17</v>
      </c>
      <c r="C28" s="147"/>
      <c r="D28" s="148"/>
      <c r="E28" s="148"/>
      <c r="F28" s="148"/>
      <c r="G28" s="148"/>
      <c r="H28" s="148"/>
      <c r="I28" s="149"/>
      <c r="J28" s="149"/>
      <c r="K28" s="149"/>
      <c r="L28" s="150"/>
    </row>
    <row r="29" spans="2:15" s="51" customFormat="1" ht="15.5">
      <c r="B29" s="3">
        <v>18</v>
      </c>
      <c r="C29" s="147"/>
      <c r="D29" s="151"/>
      <c r="E29" s="151"/>
      <c r="F29" s="151"/>
      <c r="G29" s="151"/>
      <c r="H29" s="148"/>
      <c r="I29" s="148"/>
      <c r="J29" s="148"/>
      <c r="K29" s="148"/>
      <c r="L29" s="152"/>
    </row>
    <row r="30" spans="2:15" s="51" customFormat="1" ht="15.5">
      <c r="B30" s="3">
        <v>19</v>
      </c>
      <c r="C30" s="153"/>
      <c r="D30" s="154"/>
      <c r="E30" s="154"/>
      <c r="F30" s="154"/>
      <c r="G30" s="154"/>
      <c r="H30" s="155"/>
      <c r="I30" s="155"/>
      <c r="J30" s="155"/>
      <c r="K30" s="155"/>
      <c r="L30" s="156"/>
    </row>
    <row r="31" spans="2:15" s="3" customFormat="1" ht="16" thickBot="1">
      <c r="B31" s="3">
        <v>20</v>
      </c>
      <c r="C31" s="157"/>
      <c r="D31" s="158"/>
      <c r="E31" s="158"/>
      <c r="F31" s="158"/>
      <c r="G31" s="158"/>
      <c r="H31" s="159"/>
      <c r="I31" s="160"/>
      <c r="J31" s="160"/>
      <c r="K31" s="160"/>
      <c r="L31" s="161"/>
    </row>
    <row r="32" spans="2:15" s="3" customFormat="1">
      <c r="M32" s="4"/>
      <c r="N32" s="45"/>
      <c r="O32" s="4"/>
    </row>
    <row r="33" spans="2:15" s="3" customFormat="1" ht="15" thickBot="1">
      <c r="H33" s="22"/>
      <c r="I33" s="22"/>
      <c r="J33" s="22"/>
      <c r="K33" s="22"/>
      <c r="L33" s="22"/>
      <c r="M33" s="4"/>
      <c r="O33" s="4"/>
    </row>
    <row r="34" spans="2:15" s="6" customFormat="1" ht="42.75" customHeight="1" thickBot="1">
      <c r="C34" s="82" t="s">
        <v>36</v>
      </c>
      <c r="D34" s="83"/>
      <c r="E34" s="83"/>
      <c r="F34" s="83"/>
      <c r="G34" s="83"/>
      <c r="H34" s="83"/>
      <c r="I34" s="130" t="s">
        <v>34</v>
      </c>
      <c r="J34" s="130" t="s">
        <v>63</v>
      </c>
      <c r="K34" s="130" t="s">
        <v>64</v>
      </c>
      <c r="L34" s="131" t="s">
        <v>65</v>
      </c>
    </row>
    <row r="35" spans="2:15" s="3" customFormat="1" ht="38.5" customHeight="1" thickBot="1">
      <c r="C35" s="120" t="s">
        <v>58</v>
      </c>
      <c r="D35" s="121" t="s">
        <v>53</v>
      </c>
      <c r="E35" s="121" t="s">
        <v>52</v>
      </c>
      <c r="F35" s="121" t="s">
        <v>62</v>
      </c>
      <c r="G35" s="121" t="s">
        <v>13</v>
      </c>
      <c r="H35" s="121"/>
      <c r="I35" s="132" t="s">
        <v>1</v>
      </c>
      <c r="J35" s="132" t="s">
        <v>1</v>
      </c>
      <c r="K35" s="132" t="s">
        <v>1</v>
      </c>
      <c r="L35" s="132" t="s">
        <v>1</v>
      </c>
    </row>
    <row r="36" spans="2:15" s="3" customFormat="1" ht="15" customHeight="1">
      <c r="B36" s="3">
        <v>1</v>
      </c>
      <c r="C36" s="137"/>
      <c r="D36" s="138"/>
      <c r="E36" s="138"/>
      <c r="F36" s="138"/>
      <c r="G36" s="138"/>
      <c r="H36" s="139"/>
      <c r="I36" s="140"/>
      <c r="J36" s="140"/>
      <c r="K36" s="140"/>
      <c r="L36" s="141"/>
    </row>
    <row r="37" spans="2:15" s="3" customFormat="1" ht="15" customHeight="1">
      <c r="B37" s="3">
        <v>2</v>
      </c>
      <c r="C37" s="142"/>
      <c r="D37" s="143"/>
      <c r="E37" s="143"/>
      <c r="F37" s="143"/>
      <c r="G37" s="143"/>
      <c r="H37" s="144"/>
      <c r="I37" s="145"/>
      <c r="J37" s="145"/>
      <c r="K37" s="145"/>
      <c r="L37" s="146"/>
    </row>
    <row r="38" spans="2:15" s="3" customFormat="1" ht="15" customHeight="1">
      <c r="B38" s="3">
        <v>3</v>
      </c>
      <c r="C38" s="142"/>
      <c r="D38" s="143"/>
      <c r="E38" s="143"/>
      <c r="F38" s="143"/>
      <c r="G38" s="143"/>
      <c r="H38" s="144"/>
      <c r="I38" s="145"/>
      <c r="J38" s="145"/>
      <c r="K38" s="145"/>
      <c r="L38" s="146"/>
      <c r="M38" s="45"/>
    </row>
    <row r="39" spans="2:15" s="3" customFormat="1" ht="15" customHeight="1">
      <c r="B39" s="3">
        <v>4</v>
      </c>
      <c r="C39" s="142"/>
      <c r="D39" s="143"/>
      <c r="E39" s="143"/>
      <c r="F39" s="143"/>
      <c r="G39" s="143"/>
      <c r="H39" s="144"/>
      <c r="I39" s="145"/>
      <c r="J39" s="145"/>
      <c r="K39" s="145"/>
      <c r="L39" s="146"/>
      <c r="M39" s="45"/>
    </row>
    <row r="40" spans="2:15" s="3" customFormat="1" ht="15" customHeight="1">
      <c r="B40" s="3">
        <v>5</v>
      </c>
      <c r="C40" s="142"/>
      <c r="D40" s="143"/>
      <c r="E40" s="143"/>
      <c r="F40" s="143"/>
      <c r="G40" s="143"/>
      <c r="H40" s="144"/>
      <c r="I40" s="145"/>
      <c r="J40" s="145"/>
      <c r="K40" s="145"/>
      <c r="L40" s="146"/>
    </row>
    <row r="41" spans="2:15" s="3" customFormat="1" ht="15" customHeight="1">
      <c r="B41" s="3">
        <v>6</v>
      </c>
      <c r="C41" s="142"/>
      <c r="D41" s="143"/>
      <c r="E41" s="143"/>
      <c r="F41" s="143"/>
      <c r="G41" s="143"/>
      <c r="H41" s="144"/>
      <c r="I41" s="145"/>
      <c r="J41" s="145"/>
      <c r="K41" s="145"/>
      <c r="L41" s="146"/>
    </row>
    <row r="42" spans="2:15" s="3" customFormat="1" ht="15" customHeight="1">
      <c r="B42" s="3">
        <v>7</v>
      </c>
      <c r="C42" s="142"/>
      <c r="D42" s="143"/>
      <c r="E42" s="143"/>
      <c r="F42" s="143"/>
      <c r="G42" s="143"/>
      <c r="H42" s="144"/>
      <c r="I42" s="145"/>
      <c r="J42" s="145"/>
      <c r="K42" s="145"/>
      <c r="L42" s="146"/>
    </row>
    <row r="43" spans="2:15" s="3" customFormat="1" ht="15" customHeight="1">
      <c r="B43" s="3">
        <v>8</v>
      </c>
      <c r="C43" s="142"/>
      <c r="D43" s="143"/>
      <c r="E43" s="143"/>
      <c r="F43" s="143"/>
      <c r="G43" s="143"/>
      <c r="H43" s="144"/>
      <c r="I43" s="145"/>
      <c r="J43" s="145"/>
      <c r="K43" s="145"/>
      <c r="L43" s="146"/>
    </row>
    <row r="44" spans="2:15" s="3" customFormat="1" ht="15" customHeight="1">
      <c r="B44" s="3">
        <v>9</v>
      </c>
      <c r="C44" s="142"/>
      <c r="D44" s="143"/>
      <c r="E44" s="143"/>
      <c r="F44" s="143"/>
      <c r="G44" s="143"/>
      <c r="H44" s="144"/>
      <c r="I44" s="145"/>
      <c r="J44" s="145"/>
      <c r="K44" s="145"/>
      <c r="L44" s="146"/>
    </row>
    <row r="45" spans="2:15" s="3" customFormat="1" ht="15" customHeight="1">
      <c r="B45" s="3">
        <v>10</v>
      </c>
      <c r="C45" s="142"/>
      <c r="D45" s="143"/>
      <c r="E45" s="143"/>
      <c r="F45" s="143"/>
      <c r="G45" s="143"/>
      <c r="H45" s="144"/>
      <c r="I45" s="145"/>
      <c r="J45" s="145"/>
      <c r="K45" s="145"/>
      <c r="L45" s="146"/>
    </row>
    <row r="46" spans="2:15" s="3" customFormat="1" ht="15" customHeight="1">
      <c r="B46" s="3">
        <v>11</v>
      </c>
      <c r="C46" s="142"/>
      <c r="D46" s="143"/>
      <c r="E46" s="143"/>
      <c r="F46" s="143"/>
      <c r="G46" s="143"/>
      <c r="H46" s="144"/>
      <c r="I46" s="145"/>
      <c r="J46" s="145"/>
      <c r="K46" s="145"/>
      <c r="L46" s="146"/>
    </row>
    <row r="47" spans="2:15" s="3" customFormat="1" ht="15" customHeight="1">
      <c r="B47" s="3">
        <v>12</v>
      </c>
      <c r="C47" s="142"/>
      <c r="D47" s="143"/>
      <c r="E47" s="143"/>
      <c r="F47" s="143"/>
      <c r="G47" s="143"/>
      <c r="H47" s="144"/>
      <c r="I47" s="145"/>
      <c r="J47" s="145"/>
      <c r="K47" s="145"/>
      <c r="L47" s="146"/>
    </row>
    <row r="48" spans="2:15" s="3" customFormat="1" ht="15" customHeight="1">
      <c r="B48" s="3">
        <v>13</v>
      </c>
      <c r="C48" s="142"/>
      <c r="D48" s="143"/>
      <c r="E48" s="143"/>
      <c r="F48" s="143"/>
      <c r="G48" s="143"/>
      <c r="H48" s="144"/>
      <c r="I48" s="145"/>
      <c r="J48" s="145"/>
      <c r="K48" s="145"/>
      <c r="L48" s="146"/>
    </row>
    <row r="49" spans="2:18" s="3" customFormat="1" ht="15" customHeight="1">
      <c r="B49" s="3">
        <v>14</v>
      </c>
      <c r="C49" s="142"/>
      <c r="D49" s="143"/>
      <c r="E49" s="143"/>
      <c r="F49" s="143"/>
      <c r="G49" s="143"/>
      <c r="H49" s="144"/>
      <c r="I49" s="145"/>
      <c r="J49" s="145"/>
      <c r="K49" s="145"/>
      <c r="L49" s="146"/>
    </row>
    <row r="50" spans="2:18" s="3" customFormat="1" ht="15" customHeight="1">
      <c r="B50" s="3">
        <v>15</v>
      </c>
      <c r="C50" s="142"/>
      <c r="D50" s="143"/>
      <c r="E50" s="143"/>
      <c r="F50" s="143"/>
      <c r="G50" s="143"/>
      <c r="H50" s="144"/>
      <c r="I50" s="145"/>
      <c r="J50" s="145"/>
      <c r="K50" s="145"/>
      <c r="L50" s="146"/>
    </row>
    <row r="51" spans="2:18" s="3" customFormat="1" ht="15" customHeight="1">
      <c r="B51" s="3">
        <v>16</v>
      </c>
      <c r="C51" s="142"/>
      <c r="D51" s="143"/>
      <c r="E51" s="143"/>
      <c r="F51" s="143"/>
      <c r="G51" s="143"/>
      <c r="H51" s="144"/>
      <c r="I51" s="145"/>
      <c r="J51" s="145"/>
      <c r="K51" s="145"/>
      <c r="L51" s="146"/>
    </row>
    <row r="52" spans="2:18" s="3" customFormat="1" ht="15" customHeight="1">
      <c r="B52" s="3">
        <v>17</v>
      </c>
      <c r="C52" s="142"/>
      <c r="D52" s="143"/>
      <c r="E52" s="143"/>
      <c r="F52" s="143"/>
      <c r="G52" s="143"/>
      <c r="H52" s="144"/>
      <c r="I52" s="145"/>
      <c r="J52" s="145"/>
      <c r="K52" s="145"/>
      <c r="L52" s="146"/>
    </row>
    <row r="53" spans="2:18" s="3" customFormat="1" ht="15" customHeight="1">
      <c r="B53" s="3">
        <v>18</v>
      </c>
      <c r="C53" s="147"/>
      <c r="D53" s="148"/>
      <c r="E53" s="148"/>
      <c r="F53" s="148"/>
      <c r="G53" s="148"/>
      <c r="H53" s="148"/>
      <c r="I53" s="149"/>
      <c r="J53" s="149"/>
      <c r="K53" s="149"/>
      <c r="L53" s="150"/>
    </row>
    <row r="54" spans="2:18" s="3" customFormat="1" ht="15" customHeight="1">
      <c r="B54" s="3">
        <v>19</v>
      </c>
      <c r="C54" s="147"/>
      <c r="D54" s="151"/>
      <c r="E54" s="151"/>
      <c r="F54" s="151"/>
      <c r="G54" s="151"/>
      <c r="H54" s="148"/>
      <c r="I54" s="148"/>
      <c r="J54" s="148"/>
      <c r="K54" s="148"/>
      <c r="L54" s="152"/>
    </row>
    <row r="55" spans="2:18" s="3" customFormat="1" ht="15" customHeight="1" thickBot="1">
      <c r="B55" s="3">
        <v>20</v>
      </c>
      <c r="C55" s="157"/>
      <c r="D55" s="158"/>
      <c r="E55" s="158"/>
      <c r="F55" s="158"/>
      <c r="G55" s="158"/>
      <c r="H55" s="159"/>
      <c r="I55" s="160"/>
      <c r="J55" s="160"/>
      <c r="K55" s="160"/>
      <c r="L55" s="161"/>
    </row>
    <row r="56" spans="2:18" s="51" customFormat="1">
      <c r="C56" s="3"/>
      <c r="D56" s="3"/>
      <c r="E56" s="3"/>
      <c r="F56" s="3"/>
      <c r="G56" s="3"/>
      <c r="H56" s="3"/>
      <c r="I56" s="3"/>
      <c r="J56" s="3"/>
      <c r="K56" s="3"/>
      <c r="L56" s="3"/>
      <c r="M56" s="4"/>
      <c r="N56" s="3"/>
      <c r="O56" s="4"/>
      <c r="P56" s="3"/>
      <c r="Q56" s="3"/>
      <c r="R56" s="3"/>
    </row>
    <row r="57" spans="2:18" s="3" customFormat="1" ht="15" thickBot="1">
      <c r="D57" s="63"/>
      <c r="E57" s="63"/>
      <c r="F57" s="63"/>
      <c r="G57" s="63"/>
      <c r="H57" s="63"/>
      <c r="I57" s="63"/>
      <c r="J57" s="63"/>
      <c r="K57" s="63"/>
      <c r="L57" s="63"/>
      <c r="M57" s="63"/>
      <c r="O57" s="4"/>
    </row>
    <row r="58" spans="2:18" ht="42.5" customHeight="1" thickBot="1">
      <c r="C58" s="82" t="s">
        <v>57</v>
      </c>
      <c r="D58" s="83"/>
      <c r="E58" s="83"/>
      <c r="F58" s="83"/>
      <c r="G58" s="83"/>
      <c r="H58" s="83"/>
      <c r="I58" s="130" t="s">
        <v>34</v>
      </c>
      <c r="J58" s="130" t="s">
        <v>63</v>
      </c>
      <c r="K58" s="130" t="s">
        <v>64</v>
      </c>
      <c r="L58" s="131" t="s">
        <v>65</v>
      </c>
    </row>
    <row r="59" spans="2:18" ht="38.5" customHeight="1" thickBot="1">
      <c r="C59" s="120" t="s">
        <v>58</v>
      </c>
      <c r="D59" s="121" t="s">
        <v>53</v>
      </c>
      <c r="E59" s="190" t="s">
        <v>56</v>
      </c>
      <c r="F59" s="191"/>
      <c r="G59" s="191"/>
      <c r="H59" s="192"/>
      <c r="I59" s="132" t="s">
        <v>1</v>
      </c>
      <c r="J59" s="132" t="s">
        <v>1</v>
      </c>
      <c r="K59" s="132" t="s">
        <v>1</v>
      </c>
      <c r="L59" s="132" t="s">
        <v>1</v>
      </c>
    </row>
    <row r="60" spans="2:18" ht="15.5">
      <c r="B60" s="3">
        <v>1</v>
      </c>
      <c r="C60" s="137"/>
      <c r="D60" s="138"/>
      <c r="E60" s="193"/>
      <c r="F60" s="194"/>
      <c r="G60" s="194"/>
      <c r="H60" s="195"/>
      <c r="I60" s="140"/>
      <c r="J60" s="140"/>
      <c r="K60" s="140"/>
      <c r="L60" s="141"/>
    </row>
    <row r="61" spans="2:18" ht="15.5">
      <c r="B61" s="3">
        <v>2</v>
      </c>
      <c r="C61" s="142"/>
      <c r="D61" s="143"/>
      <c r="E61" s="185"/>
      <c r="F61" s="186"/>
      <c r="G61" s="186"/>
      <c r="H61" s="187"/>
      <c r="I61" s="145"/>
      <c r="J61" s="145"/>
      <c r="K61" s="145"/>
      <c r="L61" s="146"/>
    </row>
    <row r="62" spans="2:18" ht="15.5">
      <c r="B62" s="3">
        <v>3</v>
      </c>
      <c r="C62" s="142"/>
      <c r="D62" s="143"/>
      <c r="E62" s="185"/>
      <c r="F62" s="186"/>
      <c r="G62" s="186"/>
      <c r="H62" s="187"/>
      <c r="I62" s="145"/>
      <c r="J62" s="145"/>
      <c r="K62" s="145"/>
      <c r="L62" s="146"/>
    </row>
    <row r="63" spans="2:18" ht="15.5">
      <c r="B63" s="3">
        <v>4</v>
      </c>
      <c r="C63" s="142"/>
      <c r="D63" s="143"/>
      <c r="E63" s="185"/>
      <c r="F63" s="186"/>
      <c r="G63" s="186"/>
      <c r="H63" s="187"/>
      <c r="I63" s="145"/>
      <c r="J63" s="145"/>
      <c r="K63" s="145"/>
      <c r="L63" s="146"/>
    </row>
    <row r="64" spans="2:18" ht="15.5">
      <c r="B64" s="3">
        <v>5</v>
      </c>
      <c r="C64" s="142"/>
      <c r="D64" s="143"/>
      <c r="E64" s="185"/>
      <c r="F64" s="186"/>
      <c r="G64" s="186"/>
      <c r="H64" s="187"/>
      <c r="I64" s="145"/>
      <c r="J64" s="145"/>
      <c r="K64" s="145"/>
      <c r="L64" s="146"/>
    </row>
    <row r="65" spans="2:12" ht="15.5">
      <c r="B65" s="3">
        <v>6</v>
      </c>
      <c r="C65" s="142"/>
      <c r="D65" s="143"/>
      <c r="E65" s="185"/>
      <c r="F65" s="186"/>
      <c r="G65" s="186"/>
      <c r="H65" s="187"/>
      <c r="I65" s="145"/>
      <c r="J65" s="145"/>
      <c r="K65" s="145"/>
      <c r="L65" s="146"/>
    </row>
    <row r="66" spans="2:12" ht="15.5">
      <c r="B66" s="3">
        <v>7</v>
      </c>
      <c r="C66" s="142"/>
      <c r="D66" s="143"/>
      <c r="E66" s="185"/>
      <c r="F66" s="186"/>
      <c r="G66" s="186"/>
      <c r="H66" s="187"/>
      <c r="I66" s="145"/>
      <c r="J66" s="145"/>
      <c r="K66" s="145"/>
      <c r="L66" s="146"/>
    </row>
    <row r="67" spans="2:12" ht="15.5">
      <c r="B67" s="3">
        <v>8</v>
      </c>
      <c r="C67" s="142"/>
      <c r="D67" s="143"/>
      <c r="E67" s="185"/>
      <c r="F67" s="186"/>
      <c r="G67" s="186"/>
      <c r="H67" s="187"/>
      <c r="I67" s="145"/>
      <c r="J67" s="145"/>
      <c r="K67" s="145"/>
      <c r="L67" s="146"/>
    </row>
    <row r="68" spans="2:12" ht="15.5">
      <c r="B68" s="3">
        <v>9</v>
      </c>
      <c r="C68" s="147"/>
      <c r="D68" s="148"/>
      <c r="E68" s="185"/>
      <c r="F68" s="186"/>
      <c r="G68" s="186"/>
      <c r="H68" s="187"/>
      <c r="I68" s="149"/>
      <c r="J68" s="149"/>
      <c r="K68" s="149"/>
      <c r="L68" s="150"/>
    </row>
    <row r="69" spans="2:12" ht="15.5">
      <c r="B69" s="3">
        <v>10</v>
      </c>
      <c r="C69" s="147"/>
      <c r="D69" s="151"/>
      <c r="E69" s="185"/>
      <c r="F69" s="186"/>
      <c r="G69" s="186"/>
      <c r="H69" s="187"/>
      <c r="I69" s="148"/>
      <c r="J69" s="148"/>
      <c r="K69" s="148"/>
      <c r="L69" s="152"/>
    </row>
    <row r="70" spans="2:12" ht="15.5">
      <c r="B70" s="3">
        <v>11</v>
      </c>
      <c r="C70" s="147"/>
      <c r="D70" s="151"/>
      <c r="E70" s="185"/>
      <c r="F70" s="186"/>
      <c r="G70" s="186"/>
      <c r="H70" s="187"/>
      <c r="I70" s="148"/>
      <c r="J70" s="148"/>
      <c r="K70" s="148"/>
      <c r="L70" s="152"/>
    </row>
    <row r="71" spans="2:12" ht="15.5">
      <c r="B71" s="3">
        <v>12</v>
      </c>
      <c r="C71" s="147"/>
      <c r="D71" s="151"/>
      <c r="E71" s="185"/>
      <c r="F71" s="186"/>
      <c r="G71" s="186"/>
      <c r="H71" s="187"/>
      <c r="I71" s="148"/>
      <c r="J71" s="148"/>
      <c r="K71" s="148"/>
      <c r="L71" s="152"/>
    </row>
    <row r="72" spans="2:12" ht="15.5">
      <c r="B72" s="3">
        <v>13</v>
      </c>
      <c r="C72" s="147"/>
      <c r="D72" s="151"/>
      <c r="E72" s="185"/>
      <c r="F72" s="186"/>
      <c r="G72" s="186"/>
      <c r="H72" s="187"/>
      <c r="I72" s="148"/>
      <c r="J72" s="148"/>
      <c r="K72" s="148"/>
      <c r="L72" s="152"/>
    </row>
    <row r="73" spans="2:12" ht="15.5">
      <c r="B73" s="3">
        <v>14</v>
      </c>
      <c r="C73" s="147"/>
      <c r="D73" s="151"/>
      <c r="E73" s="185"/>
      <c r="F73" s="186"/>
      <c r="G73" s="186"/>
      <c r="H73" s="187"/>
      <c r="I73" s="148"/>
      <c r="J73" s="148"/>
      <c r="K73" s="148"/>
      <c r="L73" s="152"/>
    </row>
    <row r="74" spans="2:12" ht="15.5">
      <c r="B74" s="3">
        <v>15</v>
      </c>
      <c r="C74" s="147"/>
      <c r="D74" s="151"/>
      <c r="E74" s="185"/>
      <c r="F74" s="186"/>
      <c r="G74" s="186"/>
      <c r="H74" s="187"/>
      <c r="I74" s="148"/>
      <c r="J74" s="148"/>
      <c r="K74" s="148"/>
      <c r="L74" s="152"/>
    </row>
    <row r="75" spans="2:12" ht="15.5">
      <c r="B75" s="3">
        <v>16</v>
      </c>
      <c r="C75" s="147"/>
      <c r="D75" s="151"/>
      <c r="E75" s="185"/>
      <c r="F75" s="186"/>
      <c r="G75" s="186"/>
      <c r="H75" s="187"/>
      <c r="I75" s="148"/>
      <c r="J75" s="148"/>
      <c r="K75" s="148"/>
      <c r="L75" s="152"/>
    </row>
    <row r="76" spans="2:12" ht="15.5">
      <c r="B76" s="3">
        <v>17</v>
      </c>
      <c r="C76" s="147"/>
      <c r="D76" s="151"/>
      <c r="E76" s="185"/>
      <c r="F76" s="186"/>
      <c r="G76" s="186"/>
      <c r="H76" s="187"/>
      <c r="I76" s="148"/>
      <c r="J76" s="148"/>
      <c r="K76" s="148"/>
      <c r="L76" s="152"/>
    </row>
    <row r="77" spans="2:12" ht="15.5">
      <c r="B77" s="3">
        <v>18</v>
      </c>
      <c r="C77" s="147"/>
      <c r="D77" s="151"/>
      <c r="E77" s="185"/>
      <c r="F77" s="186"/>
      <c r="G77" s="186"/>
      <c r="H77" s="187"/>
      <c r="I77" s="148"/>
      <c r="J77" s="148"/>
      <c r="K77" s="148"/>
      <c r="L77" s="152"/>
    </row>
    <row r="78" spans="2:12" ht="15.5">
      <c r="B78" s="3">
        <v>19</v>
      </c>
      <c r="C78" s="147"/>
      <c r="D78" s="151"/>
      <c r="E78" s="185"/>
      <c r="F78" s="186"/>
      <c r="G78" s="186"/>
      <c r="H78" s="187"/>
      <c r="I78" s="148"/>
      <c r="J78" s="148"/>
      <c r="K78" s="148"/>
      <c r="L78" s="152"/>
    </row>
    <row r="79" spans="2:12" ht="16" thickBot="1">
      <c r="B79" s="3">
        <v>20</v>
      </c>
      <c r="C79" s="157"/>
      <c r="D79" s="158"/>
      <c r="E79" s="182"/>
      <c r="F79" s="183"/>
      <c r="G79" s="183"/>
      <c r="H79" s="184"/>
      <c r="I79" s="160"/>
      <c r="J79" s="160"/>
      <c r="K79" s="160"/>
      <c r="L79" s="161"/>
    </row>
  </sheetData>
  <sheetProtection algorithmName="SHA-512" hashValue="jlixgvWbOP6y/9wk7TP0AbqW27WzjQ4pVcTGNBFsSuAGN9uS+95AqOnxVARpzCIyF2yHW8uOF4Vulz0kpWfxzA==" saltValue="G+4GhrRXfWQZ/Jg+TYM91w==" spinCount="100000" sheet="1" formatColumns="0" formatRows="0" selectLockedCells="1"/>
  <mergeCells count="23">
    <mergeCell ref="E68:H68"/>
    <mergeCell ref="E69:H69"/>
    <mergeCell ref="C5:D5"/>
    <mergeCell ref="C8:D8"/>
    <mergeCell ref="E59:H59"/>
    <mergeCell ref="E60:H60"/>
    <mergeCell ref="E61:H61"/>
    <mergeCell ref="E79:H79"/>
    <mergeCell ref="E62:H62"/>
    <mergeCell ref="E63:H63"/>
    <mergeCell ref="E64:H64"/>
    <mergeCell ref="E65:H65"/>
    <mergeCell ref="E66:H66"/>
    <mergeCell ref="E70:H70"/>
    <mergeCell ref="E71:H71"/>
    <mergeCell ref="E72:H72"/>
    <mergeCell ref="E73:H73"/>
    <mergeCell ref="E74:H74"/>
    <mergeCell ref="E75:H75"/>
    <mergeCell ref="E76:H76"/>
    <mergeCell ref="E77:H77"/>
    <mergeCell ref="E78:H78"/>
    <mergeCell ref="E67:H67"/>
  </mergeCells>
  <pageMargins left="0.7" right="0.7" top="0.75" bottom="0.75"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invulformulier</vt:lpstr>
      <vt:lpstr>bewijslast</vt:lpstr>
      <vt:lpstr>bewijslast!Afdrukbereik</vt:lpstr>
      <vt:lpstr>invulformulier!Afdrukbereik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Thomas Philippo</cp:lastModifiedBy>
  <cp:lastPrinted>2021-11-12T11:26:13Z</cp:lastPrinted>
  <dcterms:created xsi:type="dcterms:W3CDTF">2020-05-26T14:06:55Z</dcterms:created>
  <dcterms:modified xsi:type="dcterms:W3CDTF">2022-05-28T07:26:38Z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