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Gemeente Deventer/Post 2022/Bestek/"/>
    </mc:Choice>
  </mc:AlternateContent>
  <xr:revisionPtr revIDLastSave="295" documentId="11_7A6F002668DDAE4D6A2AFF66D44ADCA0C8789D4C" xr6:coauthVersionLast="47" xr6:coauthVersionMax="47" xr10:uidLastSave="{16590F90-62D8-42D3-BF9D-AA708F7F3821}"/>
  <bookViews>
    <workbookView xWindow="28680" yWindow="-120" windowWidth="29040" windowHeight="15720" firstSheet="1" activeTab="1" xr2:uid="{00000000-000D-0000-FFFF-FFFF00000000}"/>
  </bookViews>
  <sheets>
    <sheet name="Blad1" sheetId="1" r:id="rId1"/>
    <sheet name="Blad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29" i="2" l="1"/>
  <c r="C29" i="2"/>
  <c r="C36" i="2"/>
  <c r="C37" i="2"/>
  <c r="C59" i="2"/>
  <c r="C74" i="2"/>
  <c r="C75" i="2"/>
  <c r="C88" i="2"/>
  <c r="C89" i="2"/>
  <c r="C94" i="2"/>
  <c r="C104" i="2"/>
  <c r="C103" i="2"/>
  <c r="C108" i="2"/>
  <c r="C109" i="2"/>
  <c r="C114" i="2"/>
  <c r="C113" i="2"/>
  <c r="C115" i="2"/>
  <c r="C121" i="2"/>
  <c r="C119" i="2"/>
  <c r="C120" i="2"/>
  <c r="C127" i="2"/>
  <c r="C124" i="2"/>
  <c r="C30" i="2"/>
  <c r="C25" i="2"/>
  <c r="C73" i="2"/>
  <c r="C72" i="2"/>
  <c r="C71" i="2"/>
  <c r="C70" i="2"/>
  <c r="C51" i="2"/>
  <c r="C50" i="2"/>
  <c r="C52" i="2"/>
  <c r="C49" i="2"/>
  <c r="C48" i="2"/>
  <c r="D31" i="2"/>
  <c r="D99" i="2"/>
  <c r="D94" i="2"/>
  <c r="D89" i="2"/>
  <c r="D66" i="2"/>
  <c r="D59" i="2"/>
  <c r="D44" i="2"/>
  <c r="D37" i="2"/>
  <c r="C93" i="2"/>
  <c r="C87" i="2"/>
  <c r="C86" i="2"/>
  <c r="C85" i="2"/>
  <c r="C65" i="2"/>
  <c r="C64" i="2"/>
  <c r="C63" i="2"/>
  <c r="C58" i="2"/>
  <c r="C57" i="2"/>
  <c r="D124" i="2"/>
  <c r="C53" i="2" l="1"/>
  <c r="C98" i="2"/>
  <c r="C99" i="2" s="1"/>
  <c r="C66" i="2"/>
  <c r="C28" i="2"/>
  <c r="D127" i="2"/>
  <c r="D108" i="2"/>
  <c r="D109" i="2" s="1"/>
  <c r="D103" i="2"/>
  <c r="D104" i="2" s="1"/>
  <c r="C84" i="2"/>
  <c r="C83" i="2"/>
  <c r="C82" i="2"/>
  <c r="C81" i="2"/>
  <c r="C80" i="2"/>
  <c r="C79" i="2"/>
  <c r="C27" i="2"/>
  <c r="C35" i="2" l="1"/>
  <c r="C42" i="2"/>
  <c r="C43" i="2"/>
  <c r="C41" i="2" l="1"/>
  <c r="C44" i="2" s="1"/>
  <c r="C26" i="2"/>
  <c r="C31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Harald</author>
  </authors>
  <commentList>
    <comment ref="B5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Op basis van historische gegevens en een inschatting t.a.v. de toekomst. Hieraan zijn geen rechten te ontlenen.
</t>
        </r>
      </text>
    </comment>
  </commentList>
</comments>
</file>

<file path=xl/sharedStrings.xml><?xml version="1.0" encoding="utf-8"?>
<sst xmlns="http://schemas.openxmlformats.org/spreadsheetml/2006/main" count="191" uniqueCount="68">
  <si>
    <t>Post DOWR totalen</t>
  </si>
  <si>
    <t>Binnenland</t>
  </si>
  <si>
    <t>Aangetekend</t>
  </si>
  <si>
    <t>Gemengde post</t>
  </si>
  <si>
    <t>Pakketten</t>
  </si>
  <si>
    <t>Partijen</t>
  </si>
  <si>
    <t>Buitenland</t>
  </si>
  <si>
    <t>Alleen de oranje velden mogen worden ingevuld.</t>
  </si>
  <si>
    <t>Het is niet toegestaan andere cellen te bewerken.</t>
  </si>
  <si>
    <t>Poststromen</t>
  </si>
  <si>
    <t>Aantallen per jaar(zie opmerking)</t>
  </si>
  <si>
    <t>stuks</t>
  </si>
  <si>
    <t>Verkiezingenpost stempassen (per verkiezing)</t>
  </si>
  <si>
    <t>Verkiezingenpost kandidatenlijsten (per verkiezing)</t>
  </si>
  <si>
    <t>Haalservice</t>
  </si>
  <si>
    <t>jaar</t>
  </si>
  <si>
    <t>Brengservice</t>
  </si>
  <si>
    <t>Tarief per poststuk excl BTW</t>
  </si>
  <si>
    <t>Totaalprijs excl BTW*</t>
  </si>
  <si>
    <t>Fictief aantal (st.)</t>
  </si>
  <si>
    <t>Gemiddelde gewicht in grammen</t>
  </si>
  <si>
    <t>0 - 20</t>
  </si>
  <si>
    <t xml:space="preserve"> </t>
  </si>
  <si>
    <t>0 - 2000</t>
  </si>
  <si>
    <t>0 - 50</t>
  </si>
  <si>
    <t>Totaal verkiezingenpost stempassen (per verkiezing)</t>
  </si>
  <si>
    <t>Totaal verkiezingenpost kandidatenlijsten (per verkiezing)</t>
  </si>
  <si>
    <t xml:space="preserve">Haalservice perceel </t>
  </si>
  <si>
    <t>Tarief per keer excl BTW</t>
  </si>
  <si>
    <t xml:space="preserve">Brengservice perceel </t>
  </si>
  <si>
    <t>Totale fictieve kosten</t>
  </si>
  <si>
    <t>excl BTW</t>
  </si>
  <si>
    <t>* volume per jaar x tarief per poststuk</t>
  </si>
  <si>
    <t>** NB voor alle opgegeven prijzen en tarieven geldt dat er maximaal 3 cijfers achter de komma mogen worden gebruikt!</t>
  </si>
  <si>
    <t>Gemengde post - 24 uur</t>
  </si>
  <si>
    <t>Partijenpost klein - 24 uur</t>
  </si>
  <si>
    <t>Partijenpost groot - 24 uur</t>
  </si>
  <si>
    <t>Partijenpost klein - 48/72 uur</t>
  </si>
  <si>
    <t>Partijenpost groot - 48/72 uur</t>
  </si>
  <si>
    <t>Buitenland - Priority Gemengd</t>
  </si>
  <si>
    <t>Aangetekende post - Brief binnenland</t>
  </si>
  <si>
    <t>Aangetekende post - Brief buitenland</t>
  </si>
  <si>
    <t>Pakketten - Aangetekend binnenland</t>
  </si>
  <si>
    <t>Totaal:</t>
  </si>
  <si>
    <t>Haalservice per dag, per locatie</t>
  </si>
  <si>
    <t>Brengservice per dag, per locatie</t>
  </si>
  <si>
    <t>20 - 50</t>
  </si>
  <si>
    <t>50 - 100</t>
  </si>
  <si>
    <t>100 - 350</t>
  </si>
  <si>
    <t>350 - 1000</t>
  </si>
  <si>
    <t>1000 - 2000</t>
  </si>
  <si>
    <t>20 - 30</t>
  </si>
  <si>
    <t>30 - 40</t>
  </si>
  <si>
    <t>40 - 50</t>
  </si>
  <si>
    <t>100 - 200</t>
  </si>
  <si>
    <t>200 - 350</t>
  </si>
  <si>
    <t>350 - 500</t>
  </si>
  <si>
    <t>500 - 1000</t>
  </si>
  <si>
    <t>Bijlage D Prijsformulier Postdiensten DOWR</t>
  </si>
  <si>
    <t>Pakketten - binnenland</t>
  </si>
  <si>
    <t>0 - 10 kg</t>
  </si>
  <si>
    <t>10 - 23 kg</t>
  </si>
  <si>
    <t>Totaal pakketten aangetekend</t>
  </si>
  <si>
    <t>Pakketten (standaard)</t>
  </si>
  <si>
    <t>Partijenpost speciaal - 24 uur</t>
  </si>
  <si>
    <t>Partijenpost speciaal - 48/72 uur</t>
  </si>
  <si>
    <t>Gewicht in grammen</t>
  </si>
  <si>
    <t>Gewicht in kilo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</si>
</sst>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0_-"/>
    <numFmt numFmtId="165" formatCode="#,##0.00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4"/>
      <color indexed="8"/>
      <name val="Trebuchet MS"/>
      <family val="2"/>
    </font>
    <font>
      <b/>
      <sz val="10"/>
      <color indexed="10"/>
      <name val="Trebuchet MS"/>
      <family val="2"/>
    </font>
    <font>
      <sz val="11"/>
      <color theme="1"/>
      <name val="Trebuchet MS"/>
      <family val="2"/>
    </font>
    <font>
      <b/>
      <sz val="10"/>
      <color indexed="8"/>
      <name val="Trebuchet MS"/>
      <family val="2"/>
    </font>
    <font>
      <sz val="10"/>
      <name val="Trebuchet MS"/>
      <family val="2"/>
    </font>
    <font>
      <b/>
      <sz val="12"/>
      <color indexed="8"/>
      <name val="Trebuchet MS"/>
      <family val="2"/>
    </font>
    <font>
      <sz val="12"/>
      <name val="Trebuchet MS"/>
      <family val="2"/>
    </font>
    <font>
      <i/>
      <sz val="10"/>
      <name val="Trebuchet MS"/>
      <family val="2"/>
    </font>
    <font>
      <i/>
      <sz val="10"/>
      <color indexed="8"/>
      <name val="Trebuchet MS"/>
      <family val="2"/>
    </font>
    <font>
      <b/>
      <i/>
      <sz val="12"/>
      <name val="Trebuchet MS"/>
      <family val="2"/>
    </font>
    <font>
      <b/>
      <i/>
      <sz val="10"/>
      <name val="Trebuchet MS"/>
      <family val="2"/>
    </font>
    <font>
      <b/>
      <sz val="10"/>
      <name val="Trebuchet MS"/>
      <family val="2"/>
    </font>
    <font>
      <b/>
      <sz val="16"/>
      <color theme="1"/>
      <name val="Trebuchet MS"/>
      <family val="2"/>
    </font>
    <font>
      <b/>
      <sz val="16"/>
      <color indexed="8"/>
      <name val="Trebuchet MS"/>
      <family val="2"/>
    </font>
    <font>
      <sz val="12"/>
      <color theme="1"/>
      <name val="Trebuchet MS"/>
      <family val="2"/>
    </font>
    <font>
      <sz val="10"/>
      <color theme="1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0" fillId="0" borderId="3" xfId="0" applyBorder="1"/>
    <xf numFmtId="0" fontId="1" fillId="0" borderId="4" xfId="0" applyFont="1" applyBorder="1"/>
    <xf numFmtId="0" fontId="1" fillId="0" borderId="6" xfId="0" applyFont="1" applyBorder="1"/>
    <xf numFmtId="0" fontId="1" fillId="0" borderId="8" xfId="0" applyFont="1" applyBorder="1"/>
    <xf numFmtId="0" fontId="0" fillId="0" borderId="9" xfId="0" applyBorder="1"/>
    <xf numFmtId="0" fontId="1" fillId="2" borderId="5" xfId="0" applyFont="1" applyFill="1" applyBorder="1"/>
    <xf numFmtId="0" fontId="0" fillId="2" borderId="7" xfId="0" applyFill="1" applyBorder="1"/>
    <xf numFmtId="0" fontId="0" fillId="2" borderId="10" xfId="0" applyFill="1" applyBorder="1"/>
    <xf numFmtId="0" fontId="5" fillId="0" borderId="0" xfId="0" applyFont="1" applyProtection="1">
      <protection locked="0"/>
    </xf>
    <xf numFmtId="0" fontId="6" fillId="0" borderId="0" xfId="0" applyFont="1"/>
    <xf numFmtId="165" fontId="7" fillId="0" borderId="0" xfId="0" applyNumberFormat="1" applyFont="1"/>
    <xf numFmtId="0" fontId="7" fillId="0" borderId="0" xfId="0" applyFont="1"/>
    <xf numFmtId="0" fontId="8" fillId="0" borderId="0" xfId="0" applyFont="1" applyProtection="1">
      <protection locked="0"/>
    </xf>
    <xf numFmtId="165" fontId="9" fillId="0" borderId="0" xfId="0" applyNumberFormat="1" applyFont="1"/>
    <xf numFmtId="0" fontId="9" fillId="0" borderId="0" xfId="0" applyFont="1"/>
    <xf numFmtId="0" fontId="10" fillId="0" borderId="0" xfId="0" applyFont="1" applyProtection="1">
      <protection locked="0"/>
    </xf>
    <xf numFmtId="0" fontId="11" fillId="0" borderId="0" xfId="0" applyFont="1"/>
    <xf numFmtId="165" fontId="11" fillId="0" borderId="0" xfId="0" applyNumberFormat="1" applyFont="1"/>
    <xf numFmtId="0" fontId="12" fillId="0" borderId="0" xfId="0" applyFont="1"/>
    <xf numFmtId="0" fontId="9" fillId="0" borderId="1" xfId="0" applyFont="1" applyBorder="1"/>
    <xf numFmtId="3" fontId="9" fillId="0" borderId="13" xfId="0" applyNumberFormat="1" applyFont="1" applyBorder="1" applyAlignment="1">
      <alignment horizontal="center"/>
    </xf>
    <xf numFmtId="165" fontId="9" fillId="0" borderId="2" xfId="0" applyNumberFormat="1" applyFont="1" applyBorder="1"/>
    <xf numFmtId="3" fontId="9" fillId="0" borderId="0" xfId="0" applyNumberFormat="1" applyFont="1"/>
    <xf numFmtId="3" fontId="9" fillId="0" borderId="14" xfId="0" applyNumberFormat="1" applyFont="1" applyBorder="1" applyAlignment="1">
      <alignment horizontal="center"/>
    </xf>
    <xf numFmtId="165" fontId="9" fillId="5" borderId="1" xfId="0" applyNumberFormat="1" applyFont="1" applyFill="1" applyBorder="1"/>
    <xf numFmtId="165" fontId="9" fillId="0" borderId="1" xfId="0" applyNumberFormat="1" applyFont="1" applyBorder="1"/>
    <xf numFmtId="3" fontId="9" fillId="0" borderId="1" xfId="0" applyNumberFormat="1" applyFont="1" applyBorder="1" applyAlignment="1">
      <alignment horizontal="center"/>
    </xf>
    <xf numFmtId="0" fontId="7" fillId="0" borderId="25" xfId="0" applyFont="1" applyBorder="1"/>
    <xf numFmtId="0" fontId="13" fillId="0" borderId="2" xfId="0" applyFont="1" applyBorder="1"/>
    <xf numFmtId="0" fontId="14" fillId="0" borderId="2" xfId="0" applyFont="1" applyBorder="1" applyProtection="1">
      <protection locked="0"/>
    </xf>
    <xf numFmtId="165" fontId="7" fillId="0" borderId="2" xfId="0" applyNumberFormat="1" applyFont="1" applyBorder="1" applyAlignment="1" applyProtection="1">
      <alignment horizontal="center"/>
      <protection locked="0"/>
    </xf>
    <xf numFmtId="0" fontId="7" fillId="0" borderId="1" xfId="0" applyFont="1" applyBorder="1"/>
    <xf numFmtId="0" fontId="7" fillId="0" borderId="16" xfId="0" applyFont="1" applyBorder="1"/>
    <xf numFmtId="165" fontId="7" fillId="0" borderId="1" xfId="0" applyNumberFormat="1" applyFont="1" applyBorder="1"/>
    <xf numFmtId="0" fontId="15" fillId="0" borderId="1" xfId="0" applyFont="1" applyBorder="1"/>
    <xf numFmtId="0" fontId="15" fillId="0" borderId="1" xfId="0" applyFont="1" applyBorder="1" applyProtection="1">
      <protection locked="0"/>
    </xf>
    <xf numFmtId="165" fontId="15" fillId="0" borderId="1" xfId="0" applyNumberFormat="1" applyFont="1" applyBorder="1"/>
    <xf numFmtId="3" fontId="15" fillId="0" borderId="1" xfId="0" applyNumberFormat="1" applyFont="1" applyBorder="1"/>
    <xf numFmtId="0" fontId="15" fillId="0" borderId="0" xfId="0" applyFont="1"/>
    <xf numFmtId="0" fontId="15" fillId="0" borderId="17" xfId="0" applyFont="1" applyBorder="1" applyProtection="1">
      <protection locked="0"/>
    </xf>
    <xf numFmtId="165" fontId="15" fillId="0" borderId="0" xfId="0" applyNumberFormat="1" applyFont="1"/>
    <xf numFmtId="3" fontId="15" fillId="0" borderId="0" xfId="0" applyNumberFormat="1" applyFont="1"/>
    <xf numFmtId="0" fontId="7" fillId="0" borderId="2" xfId="0" applyFont="1" applyBorder="1"/>
    <xf numFmtId="0" fontId="15" fillId="0" borderId="0" xfId="0" applyFont="1" applyProtection="1">
      <protection locked="0"/>
    </xf>
    <xf numFmtId="0" fontId="15" fillId="0" borderId="2" xfId="0" applyFont="1" applyBorder="1"/>
    <xf numFmtId="0" fontId="15" fillId="0" borderId="18" xfId="0" applyFont="1" applyBorder="1"/>
    <xf numFmtId="165" fontId="15" fillId="0" borderId="18" xfId="0" applyNumberFormat="1" applyFont="1" applyBorder="1"/>
    <xf numFmtId="165" fontId="15" fillId="0" borderId="19" xfId="0" applyNumberFormat="1" applyFont="1" applyBorder="1"/>
    <xf numFmtId="165" fontId="7" fillId="0" borderId="2" xfId="0" applyNumberFormat="1" applyFont="1" applyBorder="1" applyAlignment="1" applyProtection="1">
      <alignment horizontal="left"/>
      <protection locked="0"/>
    </xf>
    <xf numFmtId="0" fontId="9" fillId="0" borderId="16" xfId="0" applyFont="1" applyBorder="1"/>
    <xf numFmtId="165" fontId="7" fillId="0" borderId="2" xfId="0" applyNumberFormat="1" applyFont="1" applyBorder="1" applyAlignment="1">
      <alignment horizontal="right"/>
    </xf>
    <xf numFmtId="3" fontId="7" fillId="0" borderId="1" xfId="0" applyNumberFormat="1" applyFont="1" applyBorder="1"/>
    <xf numFmtId="0" fontId="15" fillId="0" borderId="20" xfId="0" applyFont="1" applyBorder="1"/>
    <xf numFmtId="0" fontId="9" fillId="0" borderId="2" xfId="0" applyFont="1" applyBorder="1"/>
    <xf numFmtId="165" fontId="16" fillId="0" borderId="2" xfId="0" applyNumberFormat="1" applyFont="1" applyBorder="1"/>
    <xf numFmtId="0" fontId="7" fillId="0" borderId="0" xfId="0" applyFont="1" applyProtection="1">
      <protection locked="0"/>
    </xf>
    <xf numFmtId="0" fontId="17" fillId="0" borderId="26" xfId="0" applyFont="1" applyBorder="1"/>
    <xf numFmtId="0" fontId="9" fillId="0" borderId="0" xfId="0" applyFont="1" applyProtection="1">
      <protection locked="0"/>
    </xf>
    <xf numFmtId="0" fontId="10" fillId="3" borderId="11" xfId="0" applyFont="1" applyFill="1" applyBorder="1"/>
    <xf numFmtId="165" fontId="19" fillId="4" borderId="8" xfId="0" applyNumberFormat="1" applyFont="1" applyFill="1" applyBorder="1"/>
    <xf numFmtId="0" fontId="19" fillId="0" borderId="0" xfId="0" applyFont="1"/>
    <xf numFmtId="0" fontId="10" fillId="4" borderId="10" xfId="0" applyFont="1" applyFill="1" applyBorder="1"/>
    <xf numFmtId="0" fontId="10" fillId="4" borderId="15" xfId="0" applyFont="1" applyFill="1" applyBorder="1" applyProtection="1">
      <protection locked="0"/>
    </xf>
    <xf numFmtId="165" fontId="10" fillId="4" borderId="15" xfId="0" applyNumberFormat="1" applyFont="1" applyFill="1" applyBorder="1" applyProtection="1">
      <protection locked="0"/>
    </xf>
    <xf numFmtId="0" fontId="10" fillId="3" borderId="21" xfId="0" applyFont="1" applyFill="1" applyBorder="1" applyProtection="1">
      <protection locked="0"/>
    </xf>
    <xf numFmtId="0" fontId="10" fillId="3" borderId="8" xfId="0" applyFont="1" applyFill="1" applyBorder="1" applyProtection="1">
      <protection locked="0"/>
    </xf>
    <xf numFmtId="0" fontId="14" fillId="0" borderId="0" xfId="0" applyFont="1"/>
    <xf numFmtId="0" fontId="10" fillId="4" borderId="22" xfId="0" applyFont="1" applyFill="1" applyBorder="1"/>
    <xf numFmtId="165" fontId="10" fillId="4" borderId="23" xfId="0" applyNumberFormat="1" applyFont="1" applyFill="1" applyBorder="1" applyProtection="1">
      <protection locked="0"/>
    </xf>
    <xf numFmtId="0" fontId="20" fillId="0" borderId="0" xfId="0" applyFont="1" applyProtection="1">
      <protection locked="0"/>
    </xf>
    <xf numFmtId="0" fontId="10" fillId="3" borderId="12" xfId="0" applyFont="1" applyFill="1" applyBorder="1" applyAlignment="1" applyProtection="1">
      <alignment horizontal="center"/>
      <protection locked="0"/>
    </xf>
    <xf numFmtId="0" fontId="7" fillId="0" borderId="2" xfId="0" applyNumberFormat="1" applyFont="1" applyBorder="1" applyAlignment="1">
      <alignment horizontal="right"/>
    </xf>
    <xf numFmtId="164" fontId="7" fillId="6" borderId="1" xfId="0" applyNumberFormat="1" applyFont="1" applyFill="1" applyBorder="1" applyAlignment="1" applyProtection="1">
      <alignment horizontal="center"/>
      <protection locked="0"/>
    </xf>
    <xf numFmtId="4" fontId="18" fillId="7" borderId="24" xfId="0" applyNumberFormat="1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818030</xdr:colOff>
      <xdr:row>0</xdr:row>
      <xdr:rowOff>168089</xdr:rowOff>
    </xdr:from>
    <xdr:to>
      <xdr:col>10</xdr:col>
      <xdr:colOff>19973</xdr:colOff>
      <xdr:row>12</xdr:row>
      <xdr:rowOff>22412</xdr:rowOff>
    </xdr:to>
    <xdr:pic>
      <xdr:nvPicPr>
        <xdr:cNvPr id="2" name="Afbeelding 1" descr="Samenwerking Deventer, Olst-Wijhe en Raalte (DOWR) | Gemeente Deventer">
          <a:extLst>
            <a:ext uri="{FF2B5EF4-FFF2-40B4-BE49-F238E27FC236}">
              <a16:creationId xmlns:a16="http://schemas.microsoft.com/office/drawing/2014/main" id="{2B35D679-A7E0-D71C-708B-C14BED444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1471" y="168089"/>
          <a:ext cx="4233384" cy="24652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workbookViewId="0">
      <selection activeCell="G6" sqref="G6"/>
    </sheetView>
  </sheetViews>
  <sheetFormatPr defaultRowHeight="15" x14ac:dyDescent="0.25"/>
  <cols>
    <col min="1" max="1" width="18.140625" bestFit="1" customWidth="1"/>
  </cols>
  <sheetData>
    <row r="1" spans="1:4" ht="21" x14ac:dyDescent="0.35">
      <c r="A1" s="1" t="s">
        <v>0</v>
      </c>
    </row>
    <row r="3" spans="1:4" ht="19.5" thickBot="1" x14ac:dyDescent="0.35">
      <c r="A3" s="2" t="s">
        <v>1</v>
      </c>
    </row>
    <row r="4" spans="1:4" x14ac:dyDescent="0.25">
      <c r="A4" s="4"/>
      <c r="B4" s="5">
        <v>2015</v>
      </c>
      <c r="C4" s="5">
        <v>2016</v>
      </c>
      <c r="D4" s="9">
        <v>2017</v>
      </c>
    </row>
    <row r="5" spans="1:4" x14ac:dyDescent="0.25">
      <c r="A5" s="6" t="s">
        <v>2</v>
      </c>
      <c r="B5" s="3">
        <v>3819</v>
      </c>
      <c r="C5" s="3">
        <v>3962</v>
      </c>
      <c r="D5" s="10">
        <v>4385</v>
      </c>
    </row>
    <row r="6" spans="1:4" x14ac:dyDescent="0.25">
      <c r="A6" s="6" t="s">
        <v>3</v>
      </c>
      <c r="B6" s="3">
        <v>272200</v>
      </c>
      <c r="C6" s="3">
        <v>222649</v>
      </c>
      <c r="D6" s="10">
        <v>186428</v>
      </c>
    </row>
    <row r="7" spans="1:4" x14ac:dyDescent="0.25">
      <c r="A7" s="6" t="s">
        <v>4</v>
      </c>
      <c r="B7" s="3">
        <v>930</v>
      </c>
      <c r="C7" s="3">
        <v>341</v>
      </c>
      <c r="D7" s="10">
        <v>162</v>
      </c>
    </row>
    <row r="8" spans="1:4" ht="15.75" thickBot="1" x14ac:dyDescent="0.3">
      <c r="A8" s="7" t="s">
        <v>5</v>
      </c>
      <c r="B8" s="8">
        <v>182811</v>
      </c>
      <c r="C8" s="8">
        <v>183494</v>
      </c>
      <c r="D8" s="11">
        <v>170282</v>
      </c>
    </row>
    <row r="10" spans="1:4" ht="19.5" thickBot="1" x14ac:dyDescent="0.35">
      <c r="A10" s="2" t="s">
        <v>6</v>
      </c>
    </row>
    <row r="11" spans="1:4" x14ac:dyDescent="0.25">
      <c r="A11" s="4"/>
      <c r="B11" s="5">
        <v>2015</v>
      </c>
      <c r="C11" s="5">
        <v>2016</v>
      </c>
      <c r="D11" s="9">
        <v>2017</v>
      </c>
    </row>
    <row r="12" spans="1:4" x14ac:dyDescent="0.25">
      <c r="A12" s="6" t="s">
        <v>2</v>
      </c>
      <c r="B12" s="3">
        <v>6</v>
      </c>
      <c r="C12" s="3">
        <v>1</v>
      </c>
      <c r="D12" s="10">
        <v>15</v>
      </c>
    </row>
    <row r="13" spans="1:4" x14ac:dyDescent="0.25">
      <c r="A13" s="6" t="s">
        <v>3</v>
      </c>
      <c r="B13" s="3">
        <v>1070</v>
      </c>
      <c r="C13" s="3">
        <v>912</v>
      </c>
      <c r="D13" s="10">
        <v>991</v>
      </c>
    </row>
    <row r="14" spans="1:4" ht="15.75" thickBot="1" x14ac:dyDescent="0.3">
      <c r="A14" s="7" t="s">
        <v>4</v>
      </c>
      <c r="B14" s="8">
        <v>3</v>
      </c>
      <c r="C14" s="8">
        <v>0</v>
      </c>
      <c r="D14" s="11">
        <v>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33"/>
  <sheetViews>
    <sheetView showGridLines="0" tabSelected="1" zoomScale="85" zoomScaleNormal="85" workbookViewId="0">
      <selection activeCell="F21" sqref="F21"/>
    </sheetView>
  </sheetViews>
  <sheetFormatPr defaultRowHeight="16.5" x14ac:dyDescent="0.3"/>
  <cols>
    <col min="1" max="1" width="76.85546875" style="15" customWidth="1"/>
    <col min="2" max="2" width="38.42578125" style="15" customWidth="1"/>
    <col min="3" max="3" width="28.7109375" style="14" customWidth="1"/>
    <col min="4" max="4" width="21" style="15" bestFit="1" customWidth="1"/>
    <col min="5" max="16384" width="9.140625" style="15"/>
  </cols>
  <sheetData>
    <row r="1" spans="1:11" ht="18.75" x14ac:dyDescent="0.3">
      <c r="A1" s="12" t="s">
        <v>58</v>
      </c>
      <c r="B1" s="13" t="s">
        <v>7</v>
      </c>
    </row>
    <row r="2" spans="1:11" x14ac:dyDescent="0.3">
      <c r="A2" s="16"/>
      <c r="B2" s="13" t="s">
        <v>8</v>
      </c>
      <c r="C2" s="17"/>
      <c r="D2" s="18"/>
      <c r="E2" s="18"/>
    </row>
    <row r="3" spans="1:11" ht="18" x14ac:dyDescent="0.35">
      <c r="A3" s="19"/>
      <c r="B3" s="20"/>
      <c r="C3" s="21"/>
      <c r="D3" s="20"/>
      <c r="E3" s="20"/>
    </row>
    <row r="4" spans="1:11" x14ac:dyDescent="0.3">
      <c r="A4" s="22"/>
    </row>
    <row r="5" spans="1:11" s="64" customFormat="1" ht="18.75" thickBot="1" x14ac:dyDescent="0.4">
      <c r="A5" s="62" t="s">
        <v>9</v>
      </c>
      <c r="B5" s="74" t="s">
        <v>10</v>
      </c>
      <c r="C5" s="63"/>
    </row>
    <row r="6" spans="1:11" x14ac:dyDescent="0.3">
      <c r="A6" s="23" t="s">
        <v>34</v>
      </c>
      <c r="B6" s="24">
        <v>190000</v>
      </c>
      <c r="C6" s="25" t="s">
        <v>11</v>
      </c>
      <c r="D6" s="26"/>
      <c r="E6" s="18"/>
    </row>
    <row r="7" spans="1:11" x14ac:dyDescent="0.3">
      <c r="A7" s="23" t="s">
        <v>35</v>
      </c>
      <c r="B7" s="24">
        <v>130000</v>
      </c>
      <c r="C7" s="25" t="s">
        <v>11</v>
      </c>
      <c r="D7" s="26"/>
      <c r="E7" s="18"/>
    </row>
    <row r="8" spans="1:11" x14ac:dyDescent="0.3">
      <c r="A8" s="23" t="s">
        <v>36</v>
      </c>
      <c r="B8" s="24">
        <v>10000</v>
      </c>
      <c r="C8" s="25" t="s">
        <v>11</v>
      </c>
      <c r="D8" s="26"/>
      <c r="E8" s="18"/>
    </row>
    <row r="9" spans="1:11" x14ac:dyDescent="0.3">
      <c r="A9" s="23" t="s">
        <v>64</v>
      </c>
      <c r="B9" s="24">
        <v>5000</v>
      </c>
      <c r="C9" s="25" t="s">
        <v>11</v>
      </c>
      <c r="D9" s="26"/>
      <c r="E9" s="18"/>
    </row>
    <row r="10" spans="1:11" x14ac:dyDescent="0.3">
      <c r="A10" s="23" t="s">
        <v>37</v>
      </c>
      <c r="B10" s="24">
        <v>15000</v>
      </c>
      <c r="C10" s="25" t="s">
        <v>11</v>
      </c>
      <c r="D10" s="26"/>
      <c r="E10" s="18"/>
    </row>
    <row r="11" spans="1:11" x14ac:dyDescent="0.3">
      <c r="A11" s="23" t="s">
        <v>38</v>
      </c>
      <c r="B11" s="24">
        <v>25000</v>
      </c>
      <c r="C11" s="25" t="s">
        <v>11</v>
      </c>
      <c r="D11" s="26"/>
      <c r="E11" s="18"/>
    </row>
    <row r="12" spans="1:11" x14ac:dyDescent="0.3">
      <c r="A12" s="23" t="s">
        <v>65</v>
      </c>
      <c r="B12" s="24">
        <v>5000</v>
      </c>
      <c r="C12" s="25" t="s">
        <v>11</v>
      </c>
      <c r="D12" s="26"/>
      <c r="E12" s="18"/>
      <c r="K12"/>
    </row>
    <row r="13" spans="1:11" x14ac:dyDescent="0.3">
      <c r="A13" s="23" t="s">
        <v>39</v>
      </c>
      <c r="B13" s="27">
        <v>1000</v>
      </c>
      <c r="C13" s="25" t="s">
        <v>11</v>
      </c>
      <c r="D13" s="18"/>
      <c r="E13" s="18"/>
    </row>
    <row r="14" spans="1:11" x14ac:dyDescent="0.3">
      <c r="A14" s="23" t="s">
        <v>40</v>
      </c>
      <c r="B14" s="27">
        <v>5000</v>
      </c>
      <c r="C14" s="25" t="s">
        <v>11</v>
      </c>
      <c r="D14" s="26"/>
      <c r="E14" s="18"/>
    </row>
    <row r="15" spans="1:11" x14ac:dyDescent="0.3">
      <c r="A15" s="23" t="s">
        <v>41</v>
      </c>
      <c r="B15" s="27">
        <v>10</v>
      </c>
      <c r="C15" s="25" t="s">
        <v>11</v>
      </c>
      <c r="D15" s="26"/>
      <c r="E15" s="18"/>
    </row>
    <row r="16" spans="1:11" x14ac:dyDescent="0.3">
      <c r="A16" s="23" t="s">
        <v>59</v>
      </c>
      <c r="B16" s="27">
        <v>500</v>
      </c>
      <c r="C16" s="29" t="s">
        <v>11</v>
      </c>
      <c r="D16" s="18"/>
      <c r="E16" s="18"/>
    </row>
    <row r="17" spans="1:5" x14ac:dyDescent="0.3">
      <c r="A17" s="23" t="s">
        <v>42</v>
      </c>
      <c r="B17" s="27">
        <v>40</v>
      </c>
      <c r="C17" s="29" t="s">
        <v>11</v>
      </c>
      <c r="D17" s="18"/>
      <c r="E17" s="18"/>
    </row>
    <row r="18" spans="1:5" x14ac:dyDescent="0.3">
      <c r="A18" s="23" t="s">
        <v>12</v>
      </c>
      <c r="B18" s="27">
        <v>67000</v>
      </c>
      <c r="C18" s="28" t="s">
        <v>11</v>
      </c>
      <c r="D18" s="18"/>
      <c r="E18" s="18"/>
    </row>
    <row r="19" spans="1:5" x14ac:dyDescent="0.3">
      <c r="A19" s="23" t="s">
        <v>13</v>
      </c>
      <c r="B19" s="27">
        <v>130000</v>
      </c>
      <c r="C19" s="28" t="s">
        <v>11</v>
      </c>
      <c r="D19" s="18"/>
      <c r="E19" s="18"/>
    </row>
    <row r="20" spans="1:5" x14ac:dyDescent="0.3">
      <c r="A20" s="23" t="s">
        <v>14</v>
      </c>
      <c r="B20" s="27">
        <v>750</v>
      </c>
      <c r="C20" s="29" t="s">
        <v>15</v>
      </c>
    </row>
    <row r="21" spans="1:5" x14ac:dyDescent="0.3">
      <c r="A21" s="23" t="s">
        <v>16</v>
      </c>
      <c r="B21" s="30">
        <v>750</v>
      </c>
      <c r="C21" s="29" t="s">
        <v>15</v>
      </c>
    </row>
    <row r="22" spans="1:5" x14ac:dyDescent="0.3">
      <c r="A22" s="31"/>
    </row>
    <row r="23" spans="1:5" s="64" customFormat="1" ht="18.75" thickBot="1" x14ac:dyDescent="0.4">
      <c r="A23" s="65" t="s">
        <v>34</v>
      </c>
      <c r="B23" s="66" t="s">
        <v>17</v>
      </c>
      <c r="C23" s="67" t="s">
        <v>18</v>
      </c>
      <c r="D23" s="68" t="s">
        <v>19</v>
      </c>
    </row>
    <row r="24" spans="1:5" ht="18" x14ac:dyDescent="0.35">
      <c r="A24" s="32" t="s">
        <v>20</v>
      </c>
      <c r="B24" s="33"/>
      <c r="C24" s="34"/>
      <c r="D24" s="35"/>
    </row>
    <row r="25" spans="1:5" x14ac:dyDescent="0.3">
      <c r="A25" s="36" t="s">
        <v>21</v>
      </c>
      <c r="B25" s="76">
        <v>0</v>
      </c>
      <c r="C25" s="37">
        <f>D25*B25</f>
        <v>0</v>
      </c>
      <c r="D25" s="35">
        <v>95000</v>
      </c>
    </row>
    <row r="26" spans="1:5" x14ac:dyDescent="0.3">
      <c r="A26" s="35" t="s">
        <v>46</v>
      </c>
      <c r="B26" s="76">
        <v>0</v>
      </c>
      <c r="C26" s="37">
        <f t="shared" ref="C25:C30" si="0">D26*B26</f>
        <v>0</v>
      </c>
      <c r="D26" s="35">
        <v>38000</v>
      </c>
    </row>
    <row r="27" spans="1:5" x14ac:dyDescent="0.3">
      <c r="A27" s="35" t="s">
        <v>47</v>
      </c>
      <c r="B27" s="76">
        <v>0</v>
      </c>
      <c r="C27" s="37">
        <f t="shared" si="0"/>
        <v>0</v>
      </c>
      <c r="D27" s="35">
        <v>19000</v>
      </c>
    </row>
    <row r="28" spans="1:5" x14ac:dyDescent="0.3">
      <c r="A28" s="35" t="s">
        <v>48</v>
      </c>
      <c r="B28" s="76">
        <v>0</v>
      </c>
      <c r="C28" s="37">
        <f t="shared" si="0"/>
        <v>0</v>
      </c>
      <c r="D28" s="35">
        <v>19000</v>
      </c>
    </row>
    <row r="29" spans="1:5" x14ac:dyDescent="0.3">
      <c r="A29" s="35" t="s">
        <v>49</v>
      </c>
      <c r="B29" s="76">
        <v>0</v>
      </c>
      <c r="C29" s="37">
        <f>D29*B29</f>
        <v>0</v>
      </c>
      <c r="D29" s="35">
        <v>9500</v>
      </c>
    </row>
    <row r="30" spans="1:5" x14ac:dyDescent="0.3">
      <c r="A30" s="35" t="s">
        <v>50</v>
      </c>
      <c r="B30" s="76">
        <v>0</v>
      </c>
      <c r="C30" s="37">
        <f>D30*B30</f>
        <v>0</v>
      </c>
      <c r="D30" s="35">
        <v>9500</v>
      </c>
    </row>
    <row r="31" spans="1:5" x14ac:dyDescent="0.3">
      <c r="A31" s="38" t="s">
        <v>43</v>
      </c>
      <c r="B31" s="39"/>
      <c r="C31" s="40">
        <f>SUM(C25:C30)</f>
        <v>0</v>
      </c>
      <c r="D31" s="41">
        <f>B6</f>
        <v>190000</v>
      </c>
      <c r="E31" s="42"/>
    </row>
    <row r="32" spans="1:5" x14ac:dyDescent="0.3">
      <c r="A32" s="42"/>
      <c r="B32" s="43"/>
      <c r="C32" s="44"/>
      <c r="D32" s="45"/>
      <c r="E32" s="42"/>
    </row>
    <row r="33" spans="1:5" s="64" customFormat="1" ht="18.75" thickBot="1" x14ac:dyDescent="0.4">
      <c r="A33" s="65" t="s">
        <v>35</v>
      </c>
      <c r="B33" s="66" t="s">
        <v>17</v>
      </c>
      <c r="C33" s="67" t="s">
        <v>18</v>
      </c>
      <c r="D33" s="69" t="s">
        <v>19</v>
      </c>
    </row>
    <row r="34" spans="1:5" ht="18" x14ac:dyDescent="0.35">
      <c r="A34" s="32" t="s">
        <v>66</v>
      </c>
      <c r="B34" s="33"/>
      <c r="C34" s="34"/>
      <c r="D34" s="46"/>
    </row>
    <row r="35" spans="1:5" x14ac:dyDescent="0.3">
      <c r="A35" s="36" t="s">
        <v>21</v>
      </c>
      <c r="B35" s="76">
        <v>0</v>
      </c>
      <c r="C35" s="37">
        <f t="shared" ref="C35:C36" si="1">D35*B35</f>
        <v>0</v>
      </c>
      <c r="D35" s="35">
        <v>80000</v>
      </c>
    </row>
    <row r="36" spans="1:5" x14ac:dyDescent="0.3">
      <c r="A36" s="35" t="s">
        <v>46</v>
      </c>
      <c r="B36" s="76">
        <v>0</v>
      </c>
      <c r="C36" s="37">
        <f>D36*B36</f>
        <v>0</v>
      </c>
      <c r="D36" s="35">
        <v>50000</v>
      </c>
    </row>
    <row r="37" spans="1:5" x14ac:dyDescent="0.3">
      <c r="A37" s="38" t="s">
        <v>43</v>
      </c>
      <c r="B37" s="39" t="s">
        <v>22</v>
      </c>
      <c r="C37" s="40">
        <f>SUM(C35:C36)</f>
        <v>0</v>
      </c>
      <c r="D37" s="41">
        <f>B7</f>
        <v>130000</v>
      </c>
      <c r="E37" s="42"/>
    </row>
    <row r="38" spans="1:5" x14ac:dyDescent="0.3">
      <c r="A38" s="42"/>
      <c r="B38" s="47"/>
      <c r="C38" s="44"/>
      <c r="D38" s="45"/>
      <c r="E38" s="42"/>
    </row>
    <row r="39" spans="1:5" s="64" customFormat="1" ht="18.75" thickBot="1" x14ac:dyDescent="0.4">
      <c r="A39" s="65" t="s">
        <v>36</v>
      </c>
      <c r="B39" s="66" t="s">
        <v>17</v>
      </c>
      <c r="C39" s="67" t="s">
        <v>18</v>
      </c>
      <c r="D39" s="68" t="s">
        <v>19</v>
      </c>
    </row>
    <row r="40" spans="1:5" ht="18" x14ac:dyDescent="0.35">
      <c r="A40" s="32" t="s">
        <v>66</v>
      </c>
      <c r="B40" s="33"/>
      <c r="C40" s="34"/>
      <c r="D40" s="35"/>
    </row>
    <row r="41" spans="1:5" x14ac:dyDescent="0.3">
      <c r="A41" s="36" t="s">
        <v>24</v>
      </c>
      <c r="B41" s="76">
        <v>0</v>
      </c>
      <c r="C41" s="37">
        <f t="shared" ref="C41:C43" si="2">D41*B41</f>
        <v>0</v>
      </c>
      <c r="D41" s="35">
        <v>5000</v>
      </c>
    </row>
    <row r="42" spans="1:5" x14ac:dyDescent="0.3">
      <c r="A42" s="35" t="s">
        <v>47</v>
      </c>
      <c r="B42" s="76">
        <v>0</v>
      </c>
      <c r="C42" s="37">
        <f t="shared" si="2"/>
        <v>0</v>
      </c>
      <c r="D42" s="35">
        <v>2500</v>
      </c>
    </row>
    <row r="43" spans="1:5" x14ac:dyDescent="0.3">
      <c r="A43" s="35" t="s">
        <v>48</v>
      </c>
      <c r="B43" s="76">
        <v>0</v>
      </c>
      <c r="C43" s="37">
        <f t="shared" si="2"/>
        <v>0</v>
      </c>
      <c r="D43" s="35">
        <v>2500</v>
      </c>
    </row>
    <row r="44" spans="1:5" x14ac:dyDescent="0.3">
      <c r="A44" s="38" t="s">
        <v>43</v>
      </c>
      <c r="B44" s="49"/>
      <c r="C44" s="50">
        <f>SUM(C41:C43)</f>
        <v>0</v>
      </c>
      <c r="D44" s="41">
        <f>B8</f>
        <v>10000</v>
      </c>
      <c r="E44" s="42"/>
    </row>
    <row r="45" spans="1:5" x14ac:dyDescent="0.3">
      <c r="A45" s="42"/>
      <c r="B45" s="47"/>
      <c r="C45" s="44"/>
      <c r="D45" s="45"/>
      <c r="E45" s="42"/>
    </row>
    <row r="46" spans="1:5" s="64" customFormat="1" ht="18.75" thickBot="1" x14ac:dyDescent="0.4">
      <c r="A46" s="65" t="s">
        <v>64</v>
      </c>
      <c r="B46" s="66" t="s">
        <v>17</v>
      </c>
      <c r="C46" s="67" t="s">
        <v>18</v>
      </c>
      <c r="D46" s="68" t="s">
        <v>19</v>
      </c>
    </row>
    <row r="47" spans="1:5" ht="18" x14ac:dyDescent="0.35">
      <c r="A47" s="32" t="s">
        <v>66</v>
      </c>
      <c r="B47" s="33"/>
      <c r="C47" s="34"/>
      <c r="D47" s="35"/>
    </row>
    <row r="48" spans="1:5" x14ac:dyDescent="0.3">
      <c r="A48" s="36" t="s">
        <v>24</v>
      </c>
      <c r="B48" s="76">
        <v>0</v>
      </c>
      <c r="C48" s="37">
        <f t="shared" ref="C48:C52" si="3">D48*B48</f>
        <v>0</v>
      </c>
      <c r="D48" s="35">
        <v>1000</v>
      </c>
    </row>
    <row r="49" spans="1:5" x14ac:dyDescent="0.3">
      <c r="A49" s="35" t="s">
        <v>47</v>
      </c>
      <c r="B49" s="76">
        <v>0</v>
      </c>
      <c r="C49" s="37">
        <f t="shared" si="3"/>
        <v>0</v>
      </c>
      <c r="D49" s="35">
        <v>1000</v>
      </c>
    </row>
    <row r="50" spans="1:5" x14ac:dyDescent="0.3">
      <c r="A50" s="36" t="s">
        <v>48</v>
      </c>
      <c r="B50" s="76">
        <v>0</v>
      </c>
      <c r="C50" s="37">
        <f t="shared" ref="C50:C51" si="4">D50*B50</f>
        <v>0</v>
      </c>
      <c r="D50" s="35">
        <v>1000</v>
      </c>
    </row>
    <row r="51" spans="1:5" x14ac:dyDescent="0.3">
      <c r="A51" s="35" t="s">
        <v>49</v>
      </c>
      <c r="B51" s="76">
        <v>0</v>
      </c>
      <c r="C51" s="37">
        <f t="shared" si="4"/>
        <v>0</v>
      </c>
      <c r="D51" s="35">
        <v>1000</v>
      </c>
    </row>
    <row r="52" spans="1:5" x14ac:dyDescent="0.3">
      <c r="A52" s="35" t="s">
        <v>50</v>
      </c>
      <c r="B52" s="76">
        <v>0</v>
      </c>
      <c r="C52" s="37">
        <f t="shared" si="3"/>
        <v>0</v>
      </c>
      <c r="D52" s="35">
        <v>1000</v>
      </c>
    </row>
    <row r="53" spans="1:5" x14ac:dyDescent="0.3">
      <c r="A53" s="38" t="s">
        <v>43</v>
      </c>
      <c r="B53" s="49"/>
      <c r="C53" s="50">
        <f>SUM(C48:C52)</f>
        <v>0</v>
      </c>
      <c r="D53" s="41">
        <v>5000</v>
      </c>
      <c r="E53" s="42"/>
    </row>
    <row r="54" spans="1:5" x14ac:dyDescent="0.3">
      <c r="A54" s="42"/>
      <c r="B54" s="43"/>
      <c r="C54" s="44"/>
      <c r="D54" s="45"/>
      <c r="E54" s="42"/>
    </row>
    <row r="55" spans="1:5" s="64" customFormat="1" ht="18.75" thickBot="1" x14ac:dyDescent="0.4">
      <c r="A55" s="65" t="s">
        <v>37</v>
      </c>
      <c r="B55" s="66" t="s">
        <v>17</v>
      </c>
      <c r="C55" s="67" t="s">
        <v>18</v>
      </c>
      <c r="D55" s="69" t="s">
        <v>19</v>
      </c>
    </row>
    <row r="56" spans="1:5" ht="18" x14ac:dyDescent="0.35">
      <c r="A56" s="32" t="s">
        <v>66</v>
      </c>
      <c r="B56" s="33"/>
      <c r="C56" s="34"/>
      <c r="D56" s="46"/>
    </row>
    <row r="57" spans="1:5" x14ac:dyDescent="0.3">
      <c r="A57" s="36" t="s">
        <v>21</v>
      </c>
      <c r="B57" s="76">
        <v>0</v>
      </c>
      <c r="C57" s="37">
        <f t="shared" ref="C57:C58" si="5">D57*B57</f>
        <v>0</v>
      </c>
      <c r="D57" s="35">
        <v>10000</v>
      </c>
    </row>
    <row r="58" spans="1:5" x14ac:dyDescent="0.3">
      <c r="A58" s="35" t="s">
        <v>46</v>
      </c>
      <c r="B58" s="76">
        <v>0</v>
      </c>
      <c r="C58" s="37">
        <f t="shared" si="5"/>
        <v>0</v>
      </c>
      <c r="D58" s="35">
        <v>5000</v>
      </c>
    </row>
    <row r="59" spans="1:5" x14ac:dyDescent="0.3">
      <c r="A59" s="38" t="s">
        <v>43</v>
      </c>
      <c r="B59" s="39" t="s">
        <v>22</v>
      </c>
      <c r="C59" s="40">
        <f>SUM(C57:C58)</f>
        <v>0</v>
      </c>
      <c r="D59" s="41">
        <f>B10</f>
        <v>15000</v>
      </c>
      <c r="E59" s="42"/>
    </row>
    <row r="60" spans="1:5" x14ac:dyDescent="0.3">
      <c r="A60" s="42"/>
      <c r="B60" s="47"/>
      <c r="C60" s="44"/>
      <c r="D60" s="45"/>
      <c r="E60" s="42"/>
    </row>
    <row r="61" spans="1:5" s="64" customFormat="1" ht="18.75" thickBot="1" x14ac:dyDescent="0.4">
      <c r="A61" s="65" t="s">
        <v>38</v>
      </c>
      <c r="B61" s="66" t="s">
        <v>17</v>
      </c>
      <c r="C61" s="67" t="s">
        <v>18</v>
      </c>
      <c r="D61" s="68" t="s">
        <v>19</v>
      </c>
    </row>
    <row r="62" spans="1:5" ht="18" x14ac:dyDescent="0.35">
      <c r="A62" s="32" t="s">
        <v>66</v>
      </c>
      <c r="B62" s="33"/>
      <c r="C62" s="34"/>
      <c r="D62" s="35"/>
    </row>
    <row r="63" spans="1:5" x14ac:dyDescent="0.3">
      <c r="A63" s="36" t="s">
        <v>24</v>
      </c>
      <c r="B63" s="76">
        <v>0</v>
      </c>
      <c r="C63" s="37">
        <f t="shared" ref="C63:C65" si="6">D63*B63</f>
        <v>0</v>
      </c>
      <c r="D63" s="35">
        <v>15000</v>
      </c>
    </row>
    <row r="64" spans="1:5" x14ac:dyDescent="0.3">
      <c r="A64" s="35" t="s">
        <v>47</v>
      </c>
      <c r="B64" s="76">
        <v>0</v>
      </c>
      <c r="C64" s="37">
        <f t="shared" si="6"/>
        <v>0</v>
      </c>
      <c r="D64" s="35">
        <v>5000</v>
      </c>
    </row>
    <row r="65" spans="1:5" x14ac:dyDescent="0.3">
      <c r="A65" s="35" t="s">
        <v>48</v>
      </c>
      <c r="B65" s="76">
        <v>0</v>
      </c>
      <c r="C65" s="37">
        <f t="shared" si="6"/>
        <v>0</v>
      </c>
      <c r="D65" s="35">
        <v>5000</v>
      </c>
    </row>
    <row r="66" spans="1:5" x14ac:dyDescent="0.3">
      <c r="A66" s="38" t="s">
        <v>43</v>
      </c>
      <c r="B66" s="49"/>
      <c r="C66" s="50">
        <f>SUM(C63:C65)</f>
        <v>0</v>
      </c>
      <c r="D66" s="41">
        <f>B11</f>
        <v>25000</v>
      </c>
      <c r="E66" s="42"/>
    </row>
    <row r="67" spans="1:5" x14ac:dyDescent="0.3">
      <c r="A67" s="42"/>
      <c r="B67" s="47"/>
      <c r="C67" s="44"/>
      <c r="D67" s="45"/>
      <c r="E67" s="42"/>
    </row>
    <row r="68" spans="1:5" s="64" customFormat="1" ht="18.75" thickBot="1" x14ac:dyDescent="0.4">
      <c r="A68" s="65" t="s">
        <v>65</v>
      </c>
      <c r="B68" s="66" t="s">
        <v>17</v>
      </c>
      <c r="C68" s="67" t="s">
        <v>18</v>
      </c>
      <c r="D68" s="68" t="s">
        <v>19</v>
      </c>
    </row>
    <row r="69" spans="1:5" ht="18" x14ac:dyDescent="0.35">
      <c r="A69" s="32" t="s">
        <v>66</v>
      </c>
      <c r="B69" s="33"/>
      <c r="C69" s="34"/>
      <c r="D69" s="35"/>
    </row>
    <row r="70" spans="1:5" x14ac:dyDescent="0.3">
      <c r="A70" s="36" t="s">
        <v>24</v>
      </c>
      <c r="B70" s="76">
        <v>0</v>
      </c>
      <c r="C70" s="37">
        <f t="shared" ref="C70:C74" si="7">D70*B70</f>
        <v>0</v>
      </c>
      <c r="D70" s="35">
        <v>1000</v>
      </c>
    </row>
    <row r="71" spans="1:5" x14ac:dyDescent="0.3">
      <c r="A71" s="35" t="s">
        <v>47</v>
      </c>
      <c r="B71" s="76">
        <v>0</v>
      </c>
      <c r="C71" s="37">
        <f t="shared" si="7"/>
        <v>0</v>
      </c>
      <c r="D71" s="35">
        <v>1000</v>
      </c>
    </row>
    <row r="72" spans="1:5" x14ac:dyDescent="0.3">
      <c r="A72" s="36" t="s">
        <v>48</v>
      </c>
      <c r="B72" s="76">
        <v>0</v>
      </c>
      <c r="C72" s="37">
        <f t="shared" si="7"/>
        <v>0</v>
      </c>
      <c r="D72" s="35">
        <v>1000</v>
      </c>
    </row>
    <row r="73" spans="1:5" x14ac:dyDescent="0.3">
      <c r="A73" s="35" t="s">
        <v>49</v>
      </c>
      <c r="B73" s="76">
        <v>0</v>
      </c>
      <c r="C73" s="37">
        <f t="shared" si="7"/>
        <v>0</v>
      </c>
      <c r="D73" s="35">
        <v>1000</v>
      </c>
    </row>
    <row r="74" spans="1:5" x14ac:dyDescent="0.3">
      <c r="A74" s="35" t="s">
        <v>50</v>
      </c>
      <c r="B74" s="76">
        <v>0</v>
      </c>
      <c r="C74" s="37">
        <f>D74*B74</f>
        <v>0</v>
      </c>
      <c r="D74" s="35">
        <v>1000</v>
      </c>
    </row>
    <row r="75" spans="1:5" x14ac:dyDescent="0.3">
      <c r="A75" s="38" t="s">
        <v>43</v>
      </c>
      <c r="B75" s="49"/>
      <c r="C75" s="50">
        <f>SUM(C70:C74)</f>
        <v>0</v>
      </c>
      <c r="D75" s="41">
        <v>5000</v>
      </c>
      <c r="E75" s="42"/>
    </row>
    <row r="76" spans="1:5" x14ac:dyDescent="0.3">
      <c r="A76" s="42"/>
      <c r="B76" s="42"/>
      <c r="C76" s="51"/>
      <c r="D76" s="45"/>
      <c r="E76" s="42"/>
    </row>
    <row r="77" spans="1:5" s="64" customFormat="1" ht="18.75" thickBot="1" x14ac:dyDescent="0.4">
      <c r="A77" s="65" t="s">
        <v>39</v>
      </c>
      <c r="B77" s="66" t="s">
        <v>17</v>
      </c>
      <c r="C77" s="67" t="s">
        <v>18</v>
      </c>
      <c r="D77" s="68" t="s">
        <v>19</v>
      </c>
      <c r="E77" s="70"/>
    </row>
    <row r="78" spans="1:5" ht="18" x14ac:dyDescent="0.35">
      <c r="A78" s="32" t="s">
        <v>20</v>
      </c>
      <c r="B78" s="33"/>
      <c r="C78" s="34"/>
      <c r="D78" s="35"/>
      <c r="E78" s="42"/>
    </row>
    <row r="79" spans="1:5" x14ac:dyDescent="0.3">
      <c r="A79" s="36" t="s">
        <v>21</v>
      </c>
      <c r="B79" s="76">
        <v>0</v>
      </c>
      <c r="C79" s="37">
        <f t="shared" ref="C79:C84" si="8">D79*B79</f>
        <v>0</v>
      </c>
      <c r="D79" s="23">
        <v>200</v>
      </c>
      <c r="E79" s="42"/>
    </row>
    <row r="80" spans="1:5" x14ac:dyDescent="0.3">
      <c r="A80" s="35" t="s">
        <v>51</v>
      </c>
      <c r="B80" s="76">
        <v>0</v>
      </c>
      <c r="C80" s="37">
        <f t="shared" si="8"/>
        <v>0</v>
      </c>
      <c r="D80" s="23">
        <v>200</v>
      </c>
      <c r="E80" s="42"/>
    </row>
    <row r="81" spans="1:5" x14ac:dyDescent="0.3">
      <c r="A81" s="35" t="s">
        <v>52</v>
      </c>
      <c r="B81" s="76">
        <v>0</v>
      </c>
      <c r="C81" s="37">
        <f t="shared" si="8"/>
        <v>0</v>
      </c>
      <c r="D81" s="23">
        <v>200</v>
      </c>
      <c r="E81" s="42"/>
    </row>
    <row r="82" spans="1:5" x14ac:dyDescent="0.3">
      <c r="A82" s="35" t="s">
        <v>53</v>
      </c>
      <c r="B82" s="76">
        <v>0</v>
      </c>
      <c r="C82" s="37">
        <f t="shared" si="8"/>
        <v>0</v>
      </c>
      <c r="D82" s="23">
        <v>100</v>
      </c>
      <c r="E82" s="42"/>
    </row>
    <row r="83" spans="1:5" x14ac:dyDescent="0.3">
      <c r="A83" s="35" t="s">
        <v>47</v>
      </c>
      <c r="B83" s="76">
        <v>0</v>
      </c>
      <c r="C83" s="37">
        <f t="shared" si="8"/>
        <v>0</v>
      </c>
      <c r="D83" s="23">
        <v>50</v>
      </c>
      <c r="E83" s="42"/>
    </row>
    <row r="84" spans="1:5" x14ac:dyDescent="0.3">
      <c r="A84" s="35" t="s">
        <v>54</v>
      </c>
      <c r="B84" s="76">
        <v>0</v>
      </c>
      <c r="C84" s="37">
        <f t="shared" si="8"/>
        <v>0</v>
      </c>
      <c r="D84" s="23">
        <v>50</v>
      </c>
      <c r="E84" s="42"/>
    </row>
    <row r="85" spans="1:5" x14ac:dyDescent="0.3">
      <c r="A85" s="36" t="s">
        <v>55</v>
      </c>
      <c r="B85" s="76">
        <v>0</v>
      </c>
      <c r="C85" s="37">
        <f t="shared" ref="C85:C88" si="9">D85*B85</f>
        <v>0</v>
      </c>
      <c r="D85" s="23">
        <v>50</v>
      </c>
      <c r="E85" s="42"/>
    </row>
    <row r="86" spans="1:5" x14ac:dyDescent="0.3">
      <c r="A86" s="35" t="s">
        <v>56</v>
      </c>
      <c r="B86" s="76">
        <v>0</v>
      </c>
      <c r="C86" s="37">
        <f t="shared" si="9"/>
        <v>0</v>
      </c>
      <c r="D86" s="23">
        <v>50</v>
      </c>
      <c r="E86" s="42"/>
    </row>
    <row r="87" spans="1:5" x14ac:dyDescent="0.3">
      <c r="A87" s="35" t="s">
        <v>57</v>
      </c>
      <c r="B87" s="76">
        <v>0</v>
      </c>
      <c r="C87" s="37">
        <f t="shared" si="9"/>
        <v>0</v>
      </c>
      <c r="D87" s="23">
        <v>50</v>
      </c>
      <c r="E87" s="42"/>
    </row>
    <row r="88" spans="1:5" x14ac:dyDescent="0.3">
      <c r="A88" s="35" t="s">
        <v>50</v>
      </c>
      <c r="B88" s="76">
        <v>0</v>
      </c>
      <c r="C88" s="37">
        <f>D88*B88</f>
        <v>0</v>
      </c>
      <c r="D88" s="23">
        <v>50</v>
      </c>
      <c r="E88" s="42"/>
    </row>
    <row r="89" spans="1:5" x14ac:dyDescent="0.3">
      <c r="A89" s="38" t="s">
        <v>43</v>
      </c>
      <c r="B89" s="49"/>
      <c r="C89" s="50">
        <f>SUM(C79:C88)</f>
        <v>0</v>
      </c>
      <c r="D89" s="41">
        <f>B13</f>
        <v>1000</v>
      </c>
      <c r="E89" s="42"/>
    </row>
    <row r="90" spans="1:5" x14ac:dyDescent="0.3">
      <c r="A90" s="42"/>
      <c r="B90" s="42"/>
      <c r="C90" s="44"/>
      <c r="D90" s="45"/>
      <c r="E90" s="42"/>
    </row>
    <row r="91" spans="1:5" s="64" customFormat="1" ht="18.75" thickBot="1" x14ac:dyDescent="0.4">
      <c r="A91" s="65" t="s">
        <v>40</v>
      </c>
      <c r="B91" s="66" t="s">
        <v>17</v>
      </c>
      <c r="C91" s="67" t="s">
        <v>18</v>
      </c>
      <c r="D91" s="69" t="s">
        <v>19</v>
      </c>
    </row>
    <row r="92" spans="1:5" ht="18" x14ac:dyDescent="0.35">
      <c r="A92" s="32" t="s">
        <v>66</v>
      </c>
      <c r="B92" s="33"/>
      <c r="C92" s="52"/>
      <c r="D92" s="46"/>
    </row>
    <row r="93" spans="1:5" x14ac:dyDescent="0.3">
      <c r="A93" s="53" t="s">
        <v>23</v>
      </c>
      <c r="B93" s="76">
        <v>0</v>
      </c>
      <c r="C93" s="75">
        <f>D93*B93</f>
        <v>0</v>
      </c>
      <c r="D93" s="55">
        <v>5000</v>
      </c>
    </row>
    <row r="94" spans="1:5" x14ac:dyDescent="0.3">
      <c r="A94" s="38" t="s">
        <v>43</v>
      </c>
      <c r="B94" s="56"/>
      <c r="C94" s="40">
        <f>SUM(C93:C93)</f>
        <v>0</v>
      </c>
      <c r="D94" s="41">
        <f>B14</f>
        <v>5000</v>
      </c>
      <c r="E94" s="42"/>
    </row>
    <row r="95" spans="1:5" x14ac:dyDescent="0.3">
      <c r="A95" s="42"/>
      <c r="B95" s="42"/>
      <c r="C95" s="44"/>
      <c r="D95" s="45"/>
      <c r="E95" s="42"/>
    </row>
    <row r="96" spans="1:5" s="64" customFormat="1" ht="18.75" thickBot="1" x14ac:dyDescent="0.4">
      <c r="A96" s="65" t="s">
        <v>41</v>
      </c>
      <c r="B96" s="66" t="s">
        <v>17</v>
      </c>
      <c r="C96" s="67" t="s">
        <v>18</v>
      </c>
      <c r="D96" s="69" t="s">
        <v>19</v>
      </c>
    </row>
    <row r="97" spans="1:5" ht="18" x14ac:dyDescent="0.35">
      <c r="A97" s="32" t="s">
        <v>66</v>
      </c>
      <c r="B97" s="33"/>
      <c r="C97" s="52"/>
      <c r="D97" s="46"/>
    </row>
    <row r="98" spans="1:5" x14ac:dyDescent="0.3">
      <c r="A98" s="53" t="s">
        <v>23</v>
      </c>
      <c r="B98" s="76">
        <v>0</v>
      </c>
      <c r="C98" s="54">
        <f>D98*B98</f>
        <v>0</v>
      </c>
      <c r="D98" s="55">
        <v>10</v>
      </c>
    </row>
    <row r="99" spans="1:5" x14ac:dyDescent="0.3">
      <c r="A99" s="38" t="s">
        <v>43</v>
      </c>
      <c r="B99" s="56"/>
      <c r="C99" s="40">
        <f>SUM(C98:C98)</f>
        <v>0</v>
      </c>
      <c r="D99" s="41">
        <f>B15</f>
        <v>10</v>
      </c>
      <c r="E99" s="42"/>
    </row>
    <row r="100" spans="1:5" x14ac:dyDescent="0.3">
      <c r="A100" s="42"/>
      <c r="B100" s="42"/>
      <c r="C100" s="44"/>
      <c r="D100" s="42"/>
      <c r="E100" s="42"/>
    </row>
    <row r="101" spans="1:5" s="64" customFormat="1" ht="18.75" thickBot="1" x14ac:dyDescent="0.4">
      <c r="A101" s="65" t="s">
        <v>12</v>
      </c>
      <c r="B101" s="66" t="s">
        <v>17</v>
      </c>
      <c r="C101" s="67" t="s">
        <v>18</v>
      </c>
      <c r="D101" s="69" t="s">
        <v>19</v>
      </c>
    </row>
    <row r="102" spans="1:5" ht="18" x14ac:dyDescent="0.35">
      <c r="A102" s="32" t="s">
        <v>66</v>
      </c>
      <c r="B102" s="33"/>
      <c r="C102" s="34"/>
      <c r="D102" s="46"/>
    </row>
    <row r="103" spans="1:5" x14ac:dyDescent="0.3">
      <c r="A103" s="36" t="s">
        <v>24</v>
      </c>
      <c r="B103" s="76">
        <v>0</v>
      </c>
      <c r="C103" s="37">
        <f>D103*B103</f>
        <v>0</v>
      </c>
      <c r="D103" s="55">
        <f>B18</f>
        <v>67000</v>
      </c>
    </row>
    <row r="104" spans="1:5" x14ac:dyDescent="0.3">
      <c r="A104" s="48" t="s">
        <v>25</v>
      </c>
      <c r="B104" s="49"/>
      <c r="C104" s="50">
        <f>SUM(C103:C103)</f>
        <v>0</v>
      </c>
      <c r="D104" s="41">
        <f>SUM(D103:D103)</f>
        <v>67000</v>
      </c>
      <c r="E104" s="42"/>
    </row>
    <row r="105" spans="1:5" x14ac:dyDescent="0.3">
      <c r="A105" s="42"/>
      <c r="B105" s="42"/>
      <c r="C105" s="44"/>
      <c r="D105" s="42"/>
      <c r="E105" s="42"/>
    </row>
    <row r="106" spans="1:5" s="64" customFormat="1" ht="18.75" thickBot="1" x14ac:dyDescent="0.4">
      <c r="A106" s="65" t="s">
        <v>13</v>
      </c>
      <c r="B106" s="66" t="s">
        <v>17</v>
      </c>
      <c r="C106" s="67" t="s">
        <v>18</v>
      </c>
      <c r="D106" s="69" t="s">
        <v>19</v>
      </c>
    </row>
    <row r="107" spans="1:5" ht="18" x14ac:dyDescent="0.35">
      <c r="A107" s="32" t="s">
        <v>66</v>
      </c>
      <c r="B107" s="33"/>
      <c r="C107" s="34"/>
      <c r="D107" s="46"/>
    </row>
    <row r="108" spans="1:5" x14ac:dyDescent="0.3">
      <c r="A108" s="36" t="s">
        <v>24</v>
      </c>
      <c r="B108" s="76">
        <v>0</v>
      </c>
      <c r="C108" s="37">
        <f>D108*B108</f>
        <v>0</v>
      </c>
      <c r="D108" s="55">
        <f>B19</f>
        <v>130000</v>
      </c>
    </row>
    <row r="109" spans="1:5" x14ac:dyDescent="0.3">
      <c r="A109" s="48" t="s">
        <v>26</v>
      </c>
      <c r="B109" s="49"/>
      <c r="C109" s="50">
        <f>SUM(C108:C108)</f>
        <v>0</v>
      </c>
      <c r="D109" s="41">
        <f>SUM(D108:D108)</f>
        <v>130000</v>
      </c>
      <c r="E109" s="42"/>
    </row>
    <row r="110" spans="1:5" x14ac:dyDescent="0.3">
      <c r="A110" s="42"/>
      <c r="B110" s="42"/>
      <c r="C110" s="44"/>
      <c r="D110" s="45"/>
      <c r="E110" s="42"/>
    </row>
    <row r="111" spans="1:5" s="64" customFormat="1" ht="18.75" thickBot="1" x14ac:dyDescent="0.4">
      <c r="A111" s="65" t="s">
        <v>63</v>
      </c>
      <c r="B111" s="66" t="s">
        <v>17</v>
      </c>
      <c r="C111" s="67" t="s">
        <v>18</v>
      </c>
      <c r="D111" s="69" t="s">
        <v>19</v>
      </c>
    </row>
    <row r="112" spans="1:5" ht="18" x14ac:dyDescent="0.35">
      <c r="A112" s="32" t="s">
        <v>67</v>
      </c>
      <c r="B112" s="33"/>
      <c r="C112" s="34"/>
      <c r="D112" s="46"/>
    </row>
    <row r="113" spans="1:5" x14ac:dyDescent="0.3">
      <c r="A113" s="36" t="s">
        <v>60</v>
      </c>
      <c r="B113" s="76">
        <v>0</v>
      </c>
      <c r="C113" s="37">
        <f>D113*B113</f>
        <v>0</v>
      </c>
      <c r="D113" s="55">
        <v>400</v>
      </c>
    </row>
    <row r="114" spans="1:5" x14ac:dyDescent="0.3">
      <c r="A114" s="36" t="s">
        <v>61</v>
      </c>
      <c r="B114" s="76">
        <v>0</v>
      </c>
      <c r="C114" s="37">
        <f>D114*B114</f>
        <v>0</v>
      </c>
      <c r="D114" s="55">
        <v>100</v>
      </c>
    </row>
    <row r="115" spans="1:5" x14ac:dyDescent="0.3">
      <c r="A115" s="48" t="s">
        <v>62</v>
      </c>
      <c r="B115" s="49"/>
      <c r="C115" s="50">
        <f>SUM(C113:C114)</f>
        <v>0</v>
      </c>
      <c r="D115" s="41">
        <v>40</v>
      </c>
      <c r="E115" s="42"/>
    </row>
    <row r="116" spans="1:5" x14ac:dyDescent="0.3">
      <c r="A116" s="42"/>
      <c r="B116" s="42"/>
      <c r="C116" s="44"/>
      <c r="D116" s="45"/>
      <c r="E116" s="42"/>
    </row>
    <row r="117" spans="1:5" s="64" customFormat="1" ht="18.75" thickBot="1" x14ac:dyDescent="0.4">
      <c r="A117" s="65" t="s">
        <v>42</v>
      </c>
      <c r="B117" s="66" t="s">
        <v>17</v>
      </c>
      <c r="C117" s="67" t="s">
        <v>18</v>
      </c>
      <c r="D117" s="69" t="s">
        <v>19</v>
      </c>
    </row>
    <row r="118" spans="1:5" ht="18" x14ac:dyDescent="0.35">
      <c r="A118" s="32" t="s">
        <v>67</v>
      </c>
      <c r="B118" s="33"/>
      <c r="C118" s="34"/>
      <c r="D118" s="46"/>
    </row>
    <row r="119" spans="1:5" x14ac:dyDescent="0.3">
      <c r="A119" s="36" t="s">
        <v>60</v>
      </c>
      <c r="B119" s="76">
        <v>0</v>
      </c>
      <c r="C119" s="37">
        <f>D119*B119</f>
        <v>0</v>
      </c>
      <c r="D119" s="55">
        <v>35</v>
      </c>
    </row>
    <row r="120" spans="1:5" x14ac:dyDescent="0.3">
      <c r="A120" s="36" t="s">
        <v>61</v>
      </c>
      <c r="B120" s="76">
        <v>0</v>
      </c>
      <c r="C120" s="37">
        <f>D120*B120</f>
        <v>0</v>
      </c>
      <c r="D120" s="55">
        <v>5</v>
      </c>
    </row>
    <row r="121" spans="1:5" x14ac:dyDescent="0.3">
      <c r="A121" s="48" t="s">
        <v>62</v>
      </c>
      <c r="B121" s="49"/>
      <c r="C121" s="50">
        <f>SUM(C119:C120)</f>
        <v>0</v>
      </c>
      <c r="D121" s="41">
        <v>40</v>
      </c>
      <c r="E121" s="42"/>
    </row>
    <row r="123" spans="1:5" s="64" customFormat="1" ht="18.75" thickBot="1" x14ac:dyDescent="0.4">
      <c r="A123" s="65" t="s">
        <v>27</v>
      </c>
      <c r="B123" s="66" t="s">
        <v>28</v>
      </c>
      <c r="C123" s="67" t="s">
        <v>18</v>
      </c>
      <c r="D123" s="68" t="s">
        <v>19</v>
      </c>
    </row>
    <row r="124" spans="1:5" x14ac:dyDescent="0.3">
      <c r="A124" s="57" t="s">
        <v>44</v>
      </c>
      <c r="B124" s="76">
        <v>0</v>
      </c>
      <c r="C124" s="58">
        <f>SUM(B124*D124)</f>
        <v>0</v>
      </c>
      <c r="D124" s="55">
        <f>B20</f>
        <v>750</v>
      </c>
    </row>
    <row r="125" spans="1:5" x14ac:dyDescent="0.3">
      <c r="B125" s="59"/>
    </row>
    <row r="126" spans="1:5" s="64" customFormat="1" ht="18.75" thickBot="1" x14ac:dyDescent="0.4">
      <c r="A126" s="71" t="s">
        <v>29</v>
      </c>
      <c r="B126" s="66" t="s">
        <v>28</v>
      </c>
      <c r="C126" s="72" t="s">
        <v>18</v>
      </c>
      <c r="D126" s="68" t="s">
        <v>19</v>
      </c>
    </row>
    <row r="127" spans="1:5" x14ac:dyDescent="0.3">
      <c r="A127" s="57" t="s">
        <v>45</v>
      </c>
      <c r="B127" s="76">
        <v>0</v>
      </c>
      <c r="C127" s="58">
        <f>SUM(B127*D127)</f>
        <v>0</v>
      </c>
      <c r="D127" s="55">
        <f>B21</f>
        <v>750</v>
      </c>
    </row>
    <row r="128" spans="1:5" ht="17.25" thickBot="1" x14ac:dyDescent="0.35"/>
    <row r="129" spans="1:4" ht="21.75" thickBot="1" x14ac:dyDescent="0.4">
      <c r="B129" s="60" t="s">
        <v>30</v>
      </c>
      <c r="C129" s="77">
        <f>SUM(C31,C37,C44,C53,C59,C66,C75,C89,C94,C99,C104,C109,C115,C121,C124,C127)</f>
        <v>0</v>
      </c>
      <c r="D129" s="15" t="s">
        <v>31</v>
      </c>
    </row>
    <row r="131" spans="1:4" x14ac:dyDescent="0.3">
      <c r="A131" s="73" t="s">
        <v>32</v>
      </c>
    </row>
    <row r="132" spans="1:4" x14ac:dyDescent="0.3">
      <c r="A132" s="61" t="s">
        <v>33</v>
      </c>
    </row>
    <row r="133" spans="1:4" x14ac:dyDescent="0.3">
      <c r="A133" s="18"/>
    </row>
  </sheetData>
  <pageMargins left="0.7" right="0.7" top="0.75" bottom="0.75" header="0.3" footer="0.3"/>
  <pageSetup paperSize="9" scale="82" fitToHeight="0" orientation="landscape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Props1.xml><?xml version="1.0" encoding="utf-8"?>
<ds:datastoreItem xmlns:ds="http://schemas.openxmlformats.org/officeDocument/2006/customXml" ds:itemID="{9527ECCE-31F0-4A39-A53C-62A7AE5D1E90}"/>
</file>

<file path=customXml/itemProps2.xml><?xml version="1.0" encoding="utf-8"?>
<ds:datastoreItem xmlns:ds="http://schemas.openxmlformats.org/officeDocument/2006/customXml" ds:itemID="{23679723-5FE8-49C5-8476-E8FEEA9905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02D4BE-A81A-4E19-970F-C8D7DA5C94B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>DOWR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C Prijsformulier.xlsx</dc:title>
  <dc:subject/>
  <dc:creator>Dijkman, Marleen</dc:creator>
  <cp:keywords/>
  <dc:description/>
  <cp:lastModifiedBy>Thijs Kruger | Inkada Inkoop &amp; Advies</cp:lastModifiedBy>
  <cp:revision/>
  <dcterms:created xsi:type="dcterms:W3CDTF">2018-06-13T06:46:10Z</dcterms:created>
  <dcterms:modified xsi:type="dcterms:W3CDTF">2022-05-17T10:54:46Z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WorkflowChangePath">
    <vt:lpwstr>df5ad05f-0716-465a-acae-a37baf0c0438,3;df5ad05f-0716-465a-acae-a37baf0c0438,3;</vt:lpwstr>
  </property>
  <property fmtid="{D5CDD505-2E9C-101B-9397-08002B2CF9AE}" pid="4" name="_docset_NoMedatataSyncRequired">
    <vt:lpwstr>False</vt:lpwstr>
  </property>
  <property fmtid="{D5CDD505-2E9C-101B-9397-08002B2CF9AE}" pid="5" name="Order">
    <vt:r8>176500</vt:r8>
  </property>
  <property fmtid="{D5CDD505-2E9C-101B-9397-08002B2CF9AE}" pid="6" name="Vertrouwelijkheid">
    <vt:lpwstr>3;#Vertrouwelijk|0f064123-b7de-4c6e-a147-f08c0e2b2389</vt:lpwstr>
  </property>
  <property fmtid="{D5CDD505-2E9C-101B-9397-08002B2CF9AE}" pid="7" name="Classificatie">
    <vt:lpwstr>5;#0.0 - Bestuur en ondersteuning|fad8819e-2af6-4873-a860-9291055f713c</vt:lpwstr>
  </property>
  <property fmtid="{D5CDD505-2E9C-101B-9397-08002B2CF9AE}" pid="8" name="Documenttaal">
    <vt:lpwstr>2;#Nederlands|519689bf-6b82-4ac4-acfb-f627d324f32a</vt:lpwstr>
  </property>
  <property fmtid="{D5CDD505-2E9C-101B-9397-08002B2CF9AE}" pid="9" name="Organisatie">
    <vt:lpwstr>4;#DOWR-FZ|71901b42-79c8-4872-9e23-481cfe8dc51e</vt:lpwstr>
  </property>
  <property fmtid="{D5CDD505-2E9C-101B-9397-08002B2CF9AE}" pid="10" name="Documenttype">
    <vt:lpwstr/>
  </property>
  <property fmtid="{D5CDD505-2E9C-101B-9397-08002B2CF9AE}" pid="11" name="Documentstatus">
    <vt:lpwstr/>
  </property>
  <property fmtid="{D5CDD505-2E9C-101B-9397-08002B2CF9AE}" pid="12" name="Identificatiekenmerk">
    <vt:lpwstr>6;#NL-DvGD|e13875df-7832-4475-b0b1-827f938ffd5f</vt:lpwstr>
  </property>
</Properties>
</file>