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ropbox\WIA Beheer Aanbestedingen\Klanten\ODNZK (1-1-23)\Publicatiestukken in concept\"/>
    </mc:Choice>
  </mc:AlternateContent>
  <xr:revisionPtr revIDLastSave="0" documentId="13_ncr:1_{571519D1-F075-478B-A111-ACB2928F6D5A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Inschrijvingsblad" sheetId="1" r:id="rId1"/>
  </sheets>
  <definedNames>
    <definedName name="_xlnm.Print_Area" localSheetId="0">Inschrijvingsblad!$A$1:$G$66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" l="1"/>
  <c r="E22" i="1"/>
  <c r="B59" i="1" l="1"/>
  <c r="B58" i="1"/>
  <c r="E46" i="1"/>
  <c r="G43" i="1"/>
  <c r="G44" i="1"/>
  <c r="G45" i="1"/>
  <c r="G22" i="1" l="1"/>
  <c r="A23" i="1" l="1"/>
  <c r="A24" i="1" s="1"/>
  <c r="G42" i="1" l="1"/>
  <c r="G31" i="1" l="1"/>
  <c r="G46" i="1" s="1"/>
  <c r="G32" i="1"/>
  <c r="G33" i="1"/>
  <c r="G34" i="1"/>
  <c r="G35" i="1"/>
  <c r="G36" i="1"/>
  <c r="G37" i="1"/>
  <c r="G38" i="1"/>
  <c r="G39" i="1"/>
  <c r="G40" i="1"/>
  <c r="G41" i="1"/>
  <c r="G30" i="1"/>
  <c r="G51" i="1"/>
  <c r="G52" i="1"/>
  <c r="E54" i="1"/>
  <c r="E14" i="1"/>
  <c r="A17" i="1"/>
  <c r="E15" i="1" l="1"/>
  <c r="G54" i="1"/>
  <c r="E16" i="1" s="1"/>
  <c r="C23" i="1" l="1"/>
  <c r="E23" i="1" s="1"/>
  <c r="G23" i="1" l="1"/>
  <c r="C24" i="1"/>
  <c r="E24" i="1" s="1"/>
  <c r="G24" i="1" s="1"/>
  <c r="G25" i="1" l="1"/>
  <c r="E17" i="1" s="1"/>
</calcChain>
</file>

<file path=xl/sharedStrings.xml><?xml version="1.0" encoding="utf-8"?>
<sst xmlns="http://schemas.openxmlformats.org/spreadsheetml/2006/main" count="100" uniqueCount="79">
  <si>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</si>
  <si>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</si>
  <si>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</si>
  <si>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</si>
  <si>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</si>
  <si>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</si>
  <si>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</si>
  <si>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</si>
  <si>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</si>
  <si>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</si>
  <si>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</si>
  <si>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</si>
  <si>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</si>
  <si>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</si>
  <si>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</si>
  <si>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</si>
  <si>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</si>
  <si>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</si>
  <si>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</si>
  <si>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</si>
  <si>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</si>
  <si>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</si>
  <si>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</si>
  <si>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</si>
  <si>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</si>
  <si>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</si>
  <si>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</si>
  <si>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</si>
  <si>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</si>
  <si>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</si>
  <si>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</si>
  <si>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</si>
  <si>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</si>
  <si>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</si>
  <si>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</si>
  <si>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</si>
  <si>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</si>
  <si>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</si>
  <si>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</si>
  <si>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</si>
  <si>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</si>
  <si>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</si>
  <si>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</si>
  <si>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</si>
  <si>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</si>
  <si>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</si>
  <si>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</si>
  <si>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</si>
  <si>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</si>
  <si>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</si>
  <si>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</si>
  <si>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</si>
  <si>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</si>
  <si>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</si>
  <si>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</si>
  <si>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</si>
  <si>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</si>
  <si>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</si>
  <si>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</si>
  <si>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</si>
  <si>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</si>
  <si>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</si>
  <si>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</si>
  <si>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</si>
  <si>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</si>
  <si>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</si>
  <si>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</si>
  <si>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</si>
  <si>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</si>
  <si>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</si>
  <si>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</si>
  <si>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</si>
  <si>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</si>
  <si>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</si>
  <si>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Firma:</t>
  </si>
  <si>
    <t>Naam:</t>
  </si>
  <si>
    <t xml:space="preserve"> </t>
  </si>
  <si>
    <t>Max. verhoging % t.o.v. jaar ervoor</t>
  </si>
  <si>
    <t>Inschrijvingsblad Eigen Risicodragerschap WGA Omgevingsdienst Noordzeekanaalgebied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</si>
</sst>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5" fillId="3" borderId="11" xfId="0" applyFont="1" applyFill="1" applyBorder="1" applyAlignment="1">
      <alignment horizontal="left" indent="2"/>
    </xf>
    <xf numFmtId="0" fontId="5" fillId="3" borderId="2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2" fillId="2" borderId="20" xfId="0" applyFont="1" applyFill="1" applyBorder="1"/>
    <xf numFmtId="165" fontId="0" fillId="2" borderId="11" xfId="2" applyNumberFormat="1" applyFont="1" applyFill="1" applyBorder="1"/>
    <xf numFmtId="0" fontId="0" fillId="2" borderId="21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165" fontId="0" fillId="2" borderId="22" xfId="2" applyNumberFormat="1" applyFont="1" applyFill="1" applyBorder="1"/>
    <xf numFmtId="44" fontId="0" fillId="2" borderId="19" xfId="0" applyNumberFormat="1" applyFill="1" applyBorder="1"/>
    <xf numFmtId="0" fontId="0" fillId="3" borderId="23" xfId="0" applyFill="1" applyBorder="1"/>
    <xf numFmtId="0" fontId="0" fillId="3" borderId="14" xfId="0" applyFill="1" applyBorder="1"/>
    <xf numFmtId="0" fontId="0" fillId="2" borderId="24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3" xfId="0" applyFill="1" applyBorder="1"/>
    <xf numFmtId="0" fontId="0" fillId="2" borderId="0" xfId="0" applyFill="1" applyBorder="1" applyProtection="1">
      <protection hidden="1"/>
    </xf>
    <xf numFmtId="0" fontId="0" fillId="2" borderId="25" xfId="0" applyFill="1" applyBorder="1"/>
    <xf numFmtId="0" fontId="0" fillId="0" borderId="0" xfId="0" applyBorder="1" applyProtection="1">
      <protection locked="0"/>
    </xf>
    <xf numFmtId="0" fontId="0" fillId="2" borderId="0" xfId="0" applyFill="1" applyBorder="1"/>
    <xf numFmtId="0" fontId="0" fillId="2" borderId="12" xfId="0" applyFill="1" applyBorder="1"/>
    <xf numFmtId="9" fontId="0" fillId="0" borderId="1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3" borderId="18" xfId="0" applyNumberFormat="1" applyFill="1" applyBorder="1"/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zoomScale="90" zoomScaleNormal="90" workbookViewId="0">
      <selection activeCell="C7" sqref="C7:D7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4" t="s">
        <v>78</v>
      </c>
    </row>
    <row r="3" spans="1:8" x14ac:dyDescent="0.25">
      <c r="A3" s="3" t="s">
        <v>54</v>
      </c>
    </row>
    <row r="6" spans="1:8" x14ac:dyDescent="0.25">
      <c r="A6" s="3" t="s">
        <v>1</v>
      </c>
    </row>
    <row r="7" spans="1:8" x14ac:dyDescent="0.25">
      <c r="A7" s="1" t="s">
        <v>2</v>
      </c>
      <c r="C7" s="60"/>
      <c r="D7" s="60"/>
      <c r="F7" s="2" t="s">
        <v>3</v>
      </c>
      <c r="G7" s="60"/>
      <c r="H7" s="60"/>
    </row>
    <row r="8" spans="1:8" x14ac:dyDescent="0.25">
      <c r="A8" s="1" t="s">
        <v>4</v>
      </c>
      <c r="C8" s="60"/>
      <c r="D8" s="60"/>
      <c r="F8" s="2" t="s">
        <v>5</v>
      </c>
      <c r="G8" s="60"/>
      <c r="H8" s="60"/>
    </row>
    <row r="9" spans="1:8" x14ac:dyDescent="0.25">
      <c r="A9" s="1" t="s">
        <v>6</v>
      </c>
      <c r="C9" s="60"/>
      <c r="D9" s="60"/>
      <c r="F9" s="2" t="s">
        <v>7</v>
      </c>
      <c r="G9" s="60"/>
      <c r="H9" s="60"/>
    </row>
    <row r="10" spans="1:8" x14ac:dyDescent="0.25">
      <c r="A10" s="1" t="s">
        <v>8</v>
      </c>
      <c r="C10" s="60"/>
      <c r="D10" s="60"/>
      <c r="F10" s="2" t="s">
        <v>9</v>
      </c>
      <c r="G10" s="60"/>
      <c r="H10" s="60"/>
    </row>
    <row r="11" spans="1:8" x14ac:dyDescent="0.25">
      <c r="A11" s="1" t="s">
        <v>10</v>
      </c>
      <c r="C11" s="60"/>
      <c r="D11" s="60"/>
    </row>
    <row r="13" spans="1:8" ht="15.75" thickBot="1" x14ac:dyDescent="0.3">
      <c r="A13" s="3" t="s">
        <v>49</v>
      </c>
    </row>
    <row r="14" spans="1:8" x14ac:dyDescent="0.25">
      <c r="A14" s="1" t="s">
        <v>50</v>
      </c>
      <c r="E14" s="14" t="str">
        <f>IF(C7="","",C7)</f>
        <v/>
      </c>
    </row>
    <row r="15" spans="1:8" x14ac:dyDescent="0.25">
      <c r="A15" s="1" t="s">
        <v>51</v>
      </c>
      <c r="E15" s="15" t="str">
        <f>IF(E46=G46,"Ja","NEE")</f>
        <v>NEE</v>
      </c>
    </row>
    <row r="16" spans="1:8" x14ac:dyDescent="0.25">
      <c r="A16" s="1" t="s">
        <v>52</v>
      </c>
      <c r="E16" s="16">
        <f>G54</f>
        <v>0</v>
      </c>
    </row>
    <row r="17" spans="1:7" ht="15.75" thickBot="1" x14ac:dyDescent="0.3">
      <c r="A17" s="1" t="str">
        <f>F25</f>
        <v>Totale gewogen gemiddelde jaarpremie (bij gelijkblijvend SV loon)</v>
      </c>
      <c r="E17" s="17">
        <f>G25</f>
        <v>0</v>
      </c>
    </row>
    <row r="20" spans="1:7" ht="15.75" thickBot="1" x14ac:dyDescent="0.3"/>
    <row r="21" spans="1:7" ht="45.75" thickBot="1" x14ac:dyDescent="0.3">
      <c r="A21" s="30" t="s">
        <v>53</v>
      </c>
      <c r="B21" s="31" t="s">
        <v>0</v>
      </c>
      <c r="C21" s="32" t="s">
        <v>60</v>
      </c>
      <c r="D21" s="32" t="s">
        <v>77</v>
      </c>
      <c r="E21" s="32" t="s">
        <v>11</v>
      </c>
      <c r="F21" s="40" t="s">
        <v>61</v>
      </c>
      <c r="G21" s="33" t="s">
        <v>63</v>
      </c>
    </row>
    <row r="22" spans="1:7" x14ac:dyDescent="0.25">
      <c r="A22" s="42">
        <v>2023</v>
      </c>
      <c r="B22" s="65">
        <v>19107208</v>
      </c>
      <c r="C22" s="43"/>
      <c r="D22" s="44"/>
      <c r="E22" s="45">
        <f>C22*B22</f>
        <v>0</v>
      </c>
      <c r="F22" s="46">
        <v>0.85</v>
      </c>
      <c r="G22" s="47">
        <f>E22*F22</f>
        <v>0</v>
      </c>
    </row>
    <row r="23" spans="1:7" x14ac:dyDescent="0.25">
      <c r="A23" s="21">
        <f>A22+1</f>
        <v>2024</v>
      </c>
      <c r="B23" s="18"/>
      <c r="C23" s="19">
        <f t="shared" ref="C23:C24" si="0">C22*(1+D23)</f>
        <v>0</v>
      </c>
      <c r="D23" s="59"/>
      <c r="E23" s="38">
        <f>$B$22*C23</f>
        <v>0</v>
      </c>
      <c r="F23" s="41">
        <v>0.1</v>
      </c>
      <c r="G23" s="39">
        <f t="shared" ref="G23:G24" si="1">E23*F23</f>
        <v>0</v>
      </c>
    </row>
    <row r="24" spans="1:7" x14ac:dyDescent="0.25">
      <c r="A24" s="21">
        <f t="shared" ref="A24" si="2">A23+1</f>
        <v>2025</v>
      </c>
      <c r="B24" s="18"/>
      <c r="C24" s="19">
        <f t="shared" si="0"/>
        <v>0</v>
      </c>
      <c r="D24" s="36"/>
      <c r="E24" s="38">
        <f t="shared" ref="E24" si="3">$B$22*C24</f>
        <v>0</v>
      </c>
      <c r="F24" s="41">
        <v>0.05</v>
      </c>
      <c r="G24" s="39">
        <f t="shared" si="1"/>
        <v>0</v>
      </c>
    </row>
    <row r="25" spans="1:7" ht="15.75" thickBot="1" x14ac:dyDescent="0.3">
      <c r="F25" s="2" t="s">
        <v>62</v>
      </c>
      <c r="G25" s="20">
        <f>SUMPRODUCT(E22:E24,F22:F24)</f>
        <v>0</v>
      </c>
    </row>
    <row r="28" spans="1:7" s="5" customFormat="1" x14ac:dyDescent="0.25">
      <c r="A28" s="6" t="s">
        <v>41</v>
      </c>
      <c r="C28" s="7"/>
      <c r="D28" s="7"/>
    </row>
    <row r="29" spans="1:7" s="5" customFormat="1" x14ac:dyDescent="0.25">
      <c r="A29" s="22" t="s">
        <v>23</v>
      </c>
      <c r="B29" s="28" t="s">
        <v>24</v>
      </c>
      <c r="C29" s="29"/>
      <c r="D29" s="48"/>
      <c r="E29" s="26" t="s">
        <v>37</v>
      </c>
      <c r="F29" s="11" t="s">
        <v>38</v>
      </c>
      <c r="G29" s="11" t="s">
        <v>39</v>
      </c>
    </row>
    <row r="30" spans="1:7" s="5" customFormat="1" x14ac:dyDescent="0.25">
      <c r="A30" s="23" t="s">
        <v>25</v>
      </c>
      <c r="B30" s="24" t="s">
        <v>13</v>
      </c>
      <c r="C30" s="25"/>
      <c r="D30" s="49"/>
      <c r="E30" s="27" t="s">
        <v>40</v>
      </c>
      <c r="F30" s="37"/>
      <c r="G30" s="10" t="str">
        <f>IF(F30&lt;&gt;"",IF(E30="E",IF(F30="Ja","OK","Knockout!"),E30*(F30="Ja")),"")</f>
        <v/>
      </c>
    </row>
    <row r="31" spans="1:7" s="5" customFormat="1" x14ac:dyDescent="0.25">
      <c r="A31" s="8" t="s">
        <v>26</v>
      </c>
      <c r="B31" s="24" t="s">
        <v>14</v>
      </c>
      <c r="C31" s="25"/>
      <c r="D31" s="49"/>
      <c r="E31" s="27" t="s">
        <v>40</v>
      </c>
      <c r="F31" s="37"/>
      <c r="G31" s="10" t="str">
        <f t="shared" ref="G31:G41" si="4">IF(F31&lt;&gt;"",IF(E31="E",IF(F31="Ja","OK","Knockout!"),E31*(F31="Ja")),"")</f>
        <v/>
      </c>
    </row>
    <row r="32" spans="1:7" s="5" customFormat="1" x14ac:dyDescent="0.25">
      <c r="A32" s="8" t="s">
        <v>27</v>
      </c>
      <c r="B32" s="24" t="s">
        <v>15</v>
      </c>
      <c r="C32" s="25"/>
      <c r="D32" s="49"/>
      <c r="E32" s="27" t="s">
        <v>40</v>
      </c>
      <c r="F32" s="37"/>
      <c r="G32" s="10" t="str">
        <f t="shared" si="4"/>
        <v/>
      </c>
    </row>
    <row r="33" spans="1:7" s="5" customFormat="1" x14ac:dyDescent="0.25">
      <c r="A33" s="8" t="s">
        <v>28</v>
      </c>
      <c r="B33" s="24" t="s">
        <v>16</v>
      </c>
      <c r="C33" s="25"/>
      <c r="D33" s="49"/>
      <c r="E33" s="27" t="s">
        <v>40</v>
      </c>
      <c r="F33" s="37"/>
      <c r="G33" s="10" t="str">
        <f t="shared" si="4"/>
        <v/>
      </c>
    </row>
    <row r="34" spans="1:7" s="5" customFormat="1" x14ac:dyDescent="0.25">
      <c r="A34" s="8" t="s">
        <v>29</v>
      </c>
      <c r="B34" s="24" t="s">
        <v>17</v>
      </c>
      <c r="C34" s="25"/>
      <c r="D34" s="25"/>
      <c r="E34" s="10" t="s">
        <v>40</v>
      </c>
      <c r="F34" s="37"/>
      <c r="G34" s="10" t="str">
        <f t="shared" si="4"/>
        <v/>
      </c>
    </row>
    <row r="35" spans="1:7" s="5" customFormat="1" x14ac:dyDescent="0.25">
      <c r="A35" s="8" t="s">
        <v>30</v>
      </c>
      <c r="B35" s="24" t="s">
        <v>18</v>
      </c>
      <c r="C35" s="25"/>
      <c r="D35" s="25"/>
      <c r="E35" s="10" t="s">
        <v>40</v>
      </c>
      <c r="F35" s="37"/>
      <c r="G35" s="10" t="str">
        <f t="shared" si="4"/>
        <v/>
      </c>
    </row>
    <row r="36" spans="1:7" s="5" customFormat="1" x14ac:dyDescent="0.25">
      <c r="A36" s="8" t="s">
        <v>31</v>
      </c>
      <c r="B36" s="24" t="s">
        <v>64</v>
      </c>
      <c r="C36" s="25"/>
      <c r="D36" s="25"/>
      <c r="E36" s="10" t="s">
        <v>40</v>
      </c>
      <c r="F36" s="37"/>
      <c r="G36" s="10" t="str">
        <f t="shared" si="4"/>
        <v/>
      </c>
    </row>
    <row r="37" spans="1:7" s="5" customFormat="1" x14ac:dyDescent="0.25">
      <c r="A37" s="8" t="s">
        <v>32</v>
      </c>
      <c r="B37" s="24" t="s">
        <v>19</v>
      </c>
      <c r="C37" s="25"/>
      <c r="D37" s="25"/>
      <c r="E37" s="10" t="s">
        <v>40</v>
      </c>
      <c r="F37" s="37"/>
      <c r="G37" s="10" t="str">
        <f t="shared" si="4"/>
        <v/>
      </c>
    </row>
    <row r="38" spans="1:7" s="5" customFormat="1" x14ac:dyDescent="0.25">
      <c r="A38" s="8" t="s">
        <v>33</v>
      </c>
      <c r="B38" s="24" t="s">
        <v>21</v>
      </c>
      <c r="C38" s="25"/>
      <c r="D38" s="25"/>
      <c r="E38" s="10" t="s">
        <v>40</v>
      </c>
      <c r="F38" s="37"/>
      <c r="G38" s="10" t="str">
        <f t="shared" si="4"/>
        <v/>
      </c>
    </row>
    <row r="39" spans="1:7" s="5" customFormat="1" x14ac:dyDescent="0.25">
      <c r="A39" s="8" t="s">
        <v>34</v>
      </c>
      <c r="B39" s="24" t="s">
        <v>20</v>
      </c>
      <c r="C39" s="25"/>
      <c r="D39" s="25"/>
      <c r="E39" s="10" t="s">
        <v>40</v>
      </c>
      <c r="F39" s="37"/>
      <c r="G39" s="10" t="str">
        <f t="shared" si="4"/>
        <v/>
      </c>
    </row>
    <row r="40" spans="1:7" s="5" customFormat="1" x14ac:dyDescent="0.25">
      <c r="A40" s="8" t="s">
        <v>35</v>
      </c>
      <c r="B40" s="24" t="s">
        <v>12</v>
      </c>
      <c r="C40" s="25"/>
      <c r="D40" s="25"/>
      <c r="E40" s="10" t="s">
        <v>40</v>
      </c>
      <c r="F40" s="37"/>
      <c r="G40" s="10" t="str">
        <f t="shared" si="4"/>
        <v/>
      </c>
    </row>
    <row r="41" spans="1:7" s="5" customFormat="1" x14ac:dyDescent="0.25">
      <c r="A41" s="8" t="s">
        <v>36</v>
      </c>
      <c r="B41" s="24" t="s">
        <v>22</v>
      </c>
      <c r="C41" s="25"/>
      <c r="D41" s="25"/>
      <c r="E41" s="10" t="s">
        <v>40</v>
      </c>
      <c r="F41" s="37"/>
      <c r="G41" s="10" t="str">
        <f t="shared" si="4"/>
        <v/>
      </c>
    </row>
    <row r="42" spans="1:7" s="5" customFormat="1" x14ac:dyDescent="0.25">
      <c r="A42" s="8" t="s">
        <v>59</v>
      </c>
      <c r="B42" s="24" t="s">
        <v>58</v>
      </c>
      <c r="C42" s="25"/>
      <c r="D42" s="25"/>
      <c r="E42" s="9" t="s">
        <v>40</v>
      </c>
      <c r="F42" s="37"/>
      <c r="G42" s="9" t="str">
        <f t="shared" ref="G42" si="5">IF(F42&lt;&gt;"",IF(E42="E",IF(F42="Ja","OK","Knockout!"),E42*(F42="Ja")),"")</f>
        <v/>
      </c>
    </row>
    <row r="43" spans="1:7" s="5" customFormat="1" x14ac:dyDescent="0.25">
      <c r="A43" s="8" t="s">
        <v>65</v>
      </c>
      <c r="B43" s="24" t="s">
        <v>68</v>
      </c>
      <c r="C43" s="25"/>
      <c r="D43" s="25"/>
      <c r="E43" s="9" t="s">
        <v>40</v>
      </c>
      <c r="F43" s="37"/>
      <c r="G43" s="9" t="str">
        <f t="shared" ref="G43:G45" si="6">IF(F43&lt;&gt;"",IF(E43="E",IF(F43="Ja","OK","Knockout!"),E43*(F43="Ja")),"")</f>
        <v/>
      </c>
    </row>
    <row r="44" spans="1:7" s="5" customFormat="1" x14ac:dyDescent="0.25">
      <c r="A44" s="8" t="s">
        <v>66</v>
      </c>
      <c r="B44" s="24" t="s">
        <v>69</v>
      </c>
      <c r="C44" s="25"/>
      <c r="D44" s="25"/>
      <c r="E44" s="9" t="s">
        <v>40</v>
      </c>
      <c r="F44" s="37"/>
      <c r="G44" s="9" t="str">
        <f t="shared" si="6"/>
        <v/>
      </c>
    </row>
    <row r="45" spans="1:7" s="5" customFormat="1" x14ac:dyDescent="0.25">
      <c r="A45" s="8" t="s">
        <v>67</v>
      </c>
      <c r="B45" s="24" t="s">
        <v>70</v>
      </c>
      <c r="C45" s="25"/>
      <c r="D45" s="25"/>
      <c r="E45" s="9" t="s">
        <v>40</v>
      </c>
      <c r="F45" s="37"/>
      <c r="G45" s="9" t="str">
        <f t="shared" si="6"/>
        <v/>
      </c>
    </row>
    <row r="46" spans="1:7" s="5" customFormat="1" x14ac:dyDescent="0.25">
      <c r="D46" s="13" t="s">
        <v>48</v>
      </c>
      <c r="E46" s="12">
        <f>COUNTIF(E30:E45,"E")</f>
        <v>16</v>
      </c>
      <c r="F46" s="12" t="s">
        <v>47</v>
      </c>
      <c r="G46" s="12">
        <f>COUNTIF(G30:G45,"Ok")</f>
        <v>0</v>
      </c>
    </row>
    <row r="47" spans="1:7" s="5" customFormat="1" x14ac:dyDescent="0.25">
      <c r="C47" s="7"/>
      <c r="D47" s="7"/>
    </row>
    <row r="48" spans="1:7" s="5" customFormat="1" x14ac:dyDescent="0.25">
      <c r="A48" s="6" t="s">
        <v>42</v>
      </c>
      <c r="C48" s="7"/>
      <c r="D48" s="7"/>
    </row>
    <row r="49" spans="1:7" s="5" customFormat="1" x14ac:dyDescent="0.25">
      <c r="A49" s="22" t="s">
        <v>23</v>
      </c>
      <c r="B49" s="22" t="s">
        <v>24</v>
      </c>
      <c r="C49" s="25"/>
      <c r="D49" s="25"/>
      <c r="E49" s="11" t="s">
        <v>37</v>
      </c>
      <c r="F49" s="11" t="s">
        <v>38</v>
      </c>
      <c r="G49" s="11" t="s">
        <v>39</v>
      </c>
    </row>
    <row r="50" spans="1:7" s="5" customFormat="1" x14ac:dyDescent="0.25">
      <c r="A50" s="23" t="s">
        <v>43</v>
      </c>
      <c r="B50" s="24" t="s">
        <v>44</v>
      </c>
      <c r="C50" s="25"/>
      <c r="D50" s="25"/>
      <c r="E50" s="10"/>
      <c r="F50" s="10"/>
      <c r="G50" s="10"/>
    </row>
    <row r="51" spans="1:7" s="5" customFormat="1" x14ac:dyDescent="0.25">
      <c r="B51" s="34" t="s">
        <v>71</v>
      </c>
      <c r="C51" s="25"/>
      <c r="D51" s="25"/>
      <c r="E51" s="35">
        <v>5</v>
      </c>
      <c r="F51" s="37"/>
      <c r="G51" s="10" t="str">
        <f>IF(F51&lt;&gt;"",IF(E51="E",IF(F51="Ja","OK","Knockout"),E51*(F51="Ja")),"")</f>
        <v/>
      </c>
    </row>
    <row r="52" spans="1:7" s="5" customFormat="1" x14ac:dyDescent="0.25">
      <c r="B52" s="34" t="s">
        <v>72</v>
      </c>
      <c r="C52" s="25"/>
      <c r="D52" s="25"/>
      <c r="E52" s="35">
        <v>5</v>
      </c>
      <c r="F52" s="37"/>
      <c r="G52" s="10" t="str">
        <f>IF(F52&lt;&gt;"",IF(E52="E",IF(F52="Ja","OK","Knockout"),E52*(F52="Ja")),"")</f>
        <v/>
      </c>
    </row>
    <row r="53" spans="1:7" s="5" customFormat="1" x14ac:dyDescent="0.25">
      <c r="B53" s="34" t="s">
        <v>73</v>
      </c>
      <c r="C53" s="25"/>
      <c r="D53" s="25"/>
      <c r="E53" s="35">
        <v>10</v>
      </c>
      <c r="F53" s="37"/>
      <c r="G53" s="10" t="str">
        <f>IF(F53&lt;&gt;"",IF(E53="E",IF(F53="Ja","OK","Knockout"),E53*(F53="Ja")),"")</f>
        <v/>
      </c>
    </row>
    <row r="54" spans="1:7" s="5" customFormat="1" x14ac:dyDescent="0.25">
      <c r="D54" s="13" t="s">
        <v>46</v>
      </c>
      <c r="E54" s="12">
        <f>SUM(E50:E53)</f>
        <v>20</v>
      </c>
      <c r="F54" s="13" t="s">
        <v>45</v>
      </c>
      <c r="G54" s="12">
        <f>SUM(G50:G53)</f>
        <v>0</v>
      </c>
    </row>
    <row r="55" spans="1:7" s="5" customFormat="1" x14ac:dyDescent="0.25">
      <c r="D55" s="13"/>
      <c r="E55" s="12"/>
      <c r="F55" s="13"/>
      <c r="G55" s="12"/>
    </row>
    <row r="56" spans="1:7" s="5" customFormat="1" x14ac:dyDescent="0.25">
      <c r="C56" s="7"/>
      <c r="D56" s="7"/>
    </row>
    <row r="57" spans="1:7" x14ac:dyDescent="0.25">
      <c r="A57" s="51" t="s">
        <v>55</v>
      </c>
      <c r="B57" s="52"/>
      <c r="C57" s="53"/>
      <c r="F57" s="1" t="s">
        <v>76</v>
      </c>
    </row>
    <row r="58" spans="1:7" x14ac:dyDescent="0.25">
      <c r="A58" s="50" t="s">
        <v>74</v>
      </c>
      <c r="B58" s="54" t="str">
        <f>IF(C7="","",C7)</f>
        <v/>
      </c>
      <c r="C58" s="55"/>
    </row>
    <row r="59" spans="1:7" x14ac:dyDescent="0.25">
      <c r="A59" s="50" t="s">
        <v>75</v>
      </c>
      <c r="B59" s="54" t="str">
        <f>IF(C8="","",C8)</f>
        <v/>
      </c>
      <c r="C59" s="55"/>
    </row>
    <row r="60" spans="1:7" x14ac:dyDescent="0.25">
      <c r="A60" s="50" t="s">
        <v>57</v>
      </c>
      <c r="B60" s="56"/>
      <c r="C60" s="55"/>
    </row>
    <row r="61" spans="1:7" x14ac:dyDescent="0.25">
      <c r="A61" s="50"/>
      <c r="B61" s="57"/>
      <c r="C61" s="55"/>
    </row>
    <row r="62" spans="1:7" x14ac:dyDescent="0.25">
      <c r="A62" s="50" t="s">
        <v>55</v>
      </c>
      <c r="B62" s="57"/>
      <c r="C62" s="55"/>
    </row>
    <row r="63" spans="1:7" x14ac:dyDescent="0.25">
      <c r="A63" s="50"/>
      <c r="B63" s="61" t="s">
        <v>56</v>
      </c>
      <c r="C63" s="62"/>
    </row>
    <row r="64" spans="1:7" x14ac:dyDescent="0.25">
      <c r="A64" s="50"/>
      <c r="B64" s="61"/>
      <c r="C64" s="62"/>
    </row>
    <row r="65" spans="1:3" x14ac:dyDescent="0.25">
      <c r="A65" s="58"/>
      <c r="B65" s="63"/>
      <c r="C65" s="64"/>
    </row>
  </sheetData>
  <sheetProtection sheet="1" objects="1" scenarios="1"/>
  <mergeCells count="10">
    <mergeCell ref="G7:H7"/>
    <mergeCell ref="G8:H8"/>
    <mergeCell ref="G9:H9"/>
    <mergeCell ref="G10:H10"/>
    <mergeCell ref="B63:C65"/>
    <mergeCell ref="C7:D7"/>
    <mergeCell ref="C8:D8"/>
    <mergeCell ref="C9:D9"/>
    <mergeCell ref="C10:D10"/>
    <mergeCell ref="C11:D11"/>
  </mergeCells>
  <conditionalFormatting sqref="E15">
    <cfRule type="cellIs" dxfId="0" priority="1" operator="equal">
      <formula>"nee"</formula>
    </cfRule>
  </conditionalFormatting>
  <dataValidations count="1">
    <dataValidation type="list" allowBlank="1" showInputMessage="1" showErrorMessage="1" sqref="F51:F53 F30:F45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2022-08-13T12:03:37Z</dcterms:modified>
</cp:coreProperties>
</file>