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4 Klein Keukenmaterialen\Defensie\2. Aanbestedingsdocument\Publicatie\"/>
    </mc:Choice>
  </mc:AlternateContent>
  <xr:revisionPtr revIDLastSave="0" documentId="8_{06749BD4-59C3-4404-BD1C-140FD2AA25A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Blad1" sheetId="1" r:id="rId1"/>
  </sheets>
  <definedNames>
    <definedName name="_xlnm._FilterDatabase" localSheetId="0" hidden="1">Blad1!$A$84:$K$84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3" i="1" l="1"/>
  <c r="K504" i="1"/>
  <c r="K505" i="1"/>
  <c r="K506" i="1"/>
  <c r="K507" i="1"/>
  <c r="K508" i="1"/>
  <c r="K509" i="1"/>
  <c r="K510" i="1"/>
  <c r="M510" i="1" s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L583" i="1"/>
  <c r="L584" i="1"/>
  <c r="L585" i="1"/>
  <c r="L586" i="1"/>
  <c r="L587" i="1"/>
  <c r="L588" i="1"/>
  <c r="L589" i="1"/>
  <c r="L590" i="1"/>
  <c r="L591" i="1"/>
  <c r="L592" i="1"/>
  <c r="L593" i="1"/>
  <c r="L58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492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6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08" i="1"/>
  <c r="L384" i="1"/>
  <c r="L385" i="1"/>
  <c r="L386" i="1"/>
  <c r="L387" i="1"/>
  <c r="L388" i="1"/>
  <c r="L389" i="1"/>
  <c r="L390" i="1"/>
  <c r="M390" i="1" s="1"/>
  <c r="L391" i="1"/>
  <c r="M391" i="1" s="1"/>
  <c r="L392" i="1"/>
  <c r="L393" i="1"/>
  <c r="M393" i="1" s="1"/>
  <c r="L394" i="1"/>
  <c r="L395" i="1"/>
  <c r="L396" i="1"/>
  <c r="L397" i="1"/>
  <c r="L398" i="1"/>
  <c r="L399" i="1"/>
  <c r="L400" i="1"/>
  <c r="L401" i="1"/>
  <c r="L402" i="1"/>
  <c r="L403" i="1"/>
  <c r="L38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163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29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86" i="1"/>
  <c r="M506" i="1"/>
  <c r="K502" i="1"/>
  <c r="M502" i="1" s="1"/>
  <c r="K501" i="1"/>
  <c r="K500" i="1"/>
  <c r="K499" i="1"/>
  <c r="K498" i="1"/>
  <c r="M498" i="1" s="1"/>
  <c r="K497" i="1"/>
  <c r="K496" i="1"/>
  <c r="K495" i="1"/>
  <c r="K494" i="1"/>
  <c r="K493" i="1"/>
  <c r="K492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11" i="1"/>
  <c r="M392" i="1" l="1"/>
  <c r="M493" i="1"/>
  <c r="M497" i="1"/>
  <c r="M501" i="1"/>
  <c r="M509" i="1"/>
  <c r="M505" i="1"/>
  <c r="M495" i="1"/>
  <c r="M499" i="1"/>
  <c r="M503" i="1"/>
  <c r="M507" i="1"/>
  <c r="M511" i="1"/>
  <c r="M492" i="1"/>
  <c r="M496" i="1"/>
  <c r="M500" i="1"/>
  <c r="M504" i="1"/>
  <c r="M508" i="1"/>
  <c r="M494" i="1"/>
  <c r="M512" i="1"/>
  <c r="K130" i="1"/>
  <c r="M130" i="1" s="1"/>
  <c r="K131" i="1"/>
  <c r="M131" i="1" s="1"/>
  <c r="K132" i="1"/>
  <c r="M132" i="1" s="1"/>
  <c r="K133" i="1"/>
  <c r="M133" i="1" s="1"/>
  <c r="K134" i="1"/>
  <c r="M134" i="1" s="1"/>
  <c r="K135" i="1"/>
  <c r="M135" i="1" s="1"/>
  <c r="K136" i="1"/>
  <c r="M136" i="1" s="1"/>
  <c r="K137" i="1"/>
  <c r="M137" i="1" s="1"/>
  <c r="K138" i="1"/>
  <c r="M138" i="1" s="1"/>
  <c r="K139" i="1"/>
  <c r="M139" i="1" s="1"/>
  <c r="K140" i="1"/>
  <c r="M140" i="1" s="1"/>
  <c r="K141" i="1"/>
  <c r="M141" i="1" s="1"/>
  <c r="K142" i="1"/>
  <c r="M142" i="1" s="1"/>
  <c r="K143" i="1"/>
  <c r="M143" i="1" s="1"/>
  <c r="K144" i="1"/>
  <c r="M144" i="1" s="1"/>
  <c r="K145" i="1"/>
  <c r="M145" i="1" s="1"/>
  <c r="K146" i="1"/>
  <c r="M146" i="1" s="1"/>
  <c r="K147" i="1"/>
  <c r="M147" i="1" s="1"/>
  <c r="K148" i="1"/>
  <c r="M148" i="1" s="1"/>
  <c r="K149" i="1"/>
  <c r="M149" i="1" s="1"/>
  <c r="K150" i="1"/>
  <c r="M150" i="1" s="1"/>
  <c r="K151" i="1"/>
  <c r="M151" i="1" s="1"/>
  <c r="K152" i="1"/>
  <c r="M152" i="1" s="1"/>
  <c r="K153" i="1"/>
  <c r="M153" i="1" s="1"/>
  <c r="K154" i="1"/>
  <c r="M154" i="1" s="1"/>
  <c r="K155" i="1"/>
  <c r="M155" i="1" s="1"/>
  <c r="K156" i="1"/>
  <c r="M156" i="1" s="1"/>
  <c r="K157" i="1"/>
  <c r="M157" i="1" s="1"/>
  <c r="K158" i="1"/>
  <c r="M158" i="1" s="1"/>
  <c r="K87" i="1"/>
  <c r="M87" i="1" s="1"/>
  <c r="K88" i="1"/>
  <c r="M88" i="1" s="1"/>
  <c r="K89" i="1"/>
  <c r="M89" i="1" s="1"/>
  <c r="K90" i="1"/>
  <c r="M90" i="1" s="1"/>
  <c r="K91" i="1"/>
  <c r="M91" i="1" s="1"/>
  <c r="K92" i="1"/>
  <c r="M92" i="1" s="1"/>
  <c r="K93" i="1"/>
  <c r="M93" i="1" s="1"/>
  <c r="K94" i="1"/>
  <c r="M94" i="1" s="1"/>
  <c r="K95" i="1"/>
  <c r="M95" i="1" s="1"/>
  <c r="K96" i="1"/>
  <c r="M96" i="1" s="1"/>
  <c r="K97" i="1"/>
  <c r="M97" i="1" s="1"/>
  <c r="K98" i="1"/>
  <c r="M98" i="1" s="1"/>
  <c r="K99" i="1"/>
  <c r="M99" i="1" s="1"/>
  <c r="K100" i="1"/>
  <c r="M100" i="1" s="1"/>
  <c r="K101" i="1"/>
  <c r="M101" i="1" s="1"/>
  <c r="K102" i="1"/>
  <c r="M102" i="1" s="1"/>
  <c r="K103" i="1"/>
  <c r="M103" i="1" s="1"/>
  <c r="K104" i="1"/>
  <c r="M104" i="1" s="1"/>
  <c r="K105" i="1"/>
  <c r="M105" i="1" s="1"/>
  <c r="K106" i="1"/>
  <c r="M106" i="1" s="1"/>
  <c r="K107" i="1"/>
  <c r="M107" i="1" s="1"/>
  <c r="K108" i="1"/>
  <c r="M108" i="1" s="1"/>
  <c r="K109" i="1"/>
  <c r="M109" i="1" s="1"/>
  <c r="K110" i="1"/>
  <c r="M110" i="1" s="1"/>
  <c r="K111" i="1"/>
  <c r="M111" i="1" s="1"/>
  <c r="K112" i="1"/>
  <c r="M112" i="1" s="1"/>
  <c r="K113" i="1"/>
  <c r="M113" i="1" s="1"/>
  <c r="K114" i="1"/>
  <c r="M114" i="1" s="1"/>
  <c r="K115" i="1"/>
  <c r="M115" i="1" s="1"/>
  <c r="K116" i="1"/>
  <c r="M116" i="1" s="1"/>
  <c r="K117" i="1"/>
  <c r="M117" i="1" s="1"/>
  <c r="K118" i="1"/>
  <c r="M118" i="1" s="1"/>
  <c r="K119" i="1"/>
  <c r="M119" i="1" s="1"/>
  <c r="K120" i="1"/>
  <c r="M120" i="1" s="1"/>
  <c r="K121" i="1"/>
  <c r="M121" i="1" s="1"/>
  <c r="K122" i="1"/>
  <c r="M122" i="1" s="1"/>
  <c r="K123" i="1"/>
  <c r="M123" i="1" s="1"/>
  <c r="K124" i="1"/>
  <c r="M124" i="1" s="1"/>
  <c r="K12" i="1"/>
  <c r="M12" i="1" s="1"/>
  <c r="K13" i="1"/>
  <c r="M13" i="1" s="1"/>
  <c r="K14" i="1"/>
  <c r="M14" i="1" s="1"/>
  <c r="K15" i="1"/>
  <c r="M15" i="1" s="1"/>
  <c r="K16" i="1"/>
  <c r="M16" i="1" s="1"/>
  <c r="K17" i="1"/>
  <c r="M17" i="1" s="1"/>
  <c r="K18" i="1"/>
  <c r="M18" i="1" s="1"/>
  <c r="K19" i="1"/>
  <c r="M19" i="1" s="1"/>
  <c r="K20" i="1"/>
  <c r="M20" i="1" s="1"/>
  <c r="K21" i="1"/>
  <c r="M21" i="1" s="1"/>
  <c r="K22" i="1"/>
  <c r="M22" i="1" s="1"/>
  <c r="K23" i="1"/>
  <c r="M23" i="1" s="1"/>
  <c r="K24" i="1"/>
  <c r="M24" i="1" s="1"/>
  <c r="K25" i="1"/>
  <c r="M25" i="1" s="1"/>
  <c r="K26" i="1"/>
  <c r="M26" i="1" s="1"/>
  <c r="K27" i="1"/>
  <c r="M27" i="1" s="1"/>
  <c r="K28" i="1"/>
  <c r="M28" i="1" s="1"/>
  <c r="K29" i="1"/>
  <c r="M29" i="1" s="1"/>
  <c r="K30" i="1"/>
  <c r="M30" i="1" s="1"/>
  <c r="K31" i="1"/>
  <c r="M31" i="1" s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41" i="1"/>
  <c r="M41" i="1" s="1"/>
  <c r="K42" i="1"/>
  <c r="M42" i="1" s="1"/>
  <c r="K43" i="1"/>
  <c r="M43" i="1" s="1"/>
  <c r="K44" i="1"/>
  <c r="M44" i="1" s="1"/>
  <c r="K45" i="1"/>
  <c r="M45" i="1" s="1"/>
  <c r="K46" i="1"/>
  <c r="M46" i="1" s="1"/>
  <c r="K47" i="1"/>
  <c r="M47" i="1" s="1"/>
  <c r="K48" i="1"/>
  <c r="M48" i="1" s="1"/>
  <c r="K49" i="1"/>
  <c r="M49" i="1" s="1"/>
  <c r="K50" i="1"/>
  <c r="M50" i="1" s="1"/>
  <c r="K51" i="1"/>
  <c r="M51" i="1" s="1"/>
  <c r="K52" i="1"/>
  <c r="M52" i="1" s="1"/>
  <c r="K53" i="1"/>
  <c r="M53" i="1" s="1"/>
  <c r="K54" i="1"/>
  <c r="M54" i="1" s="1"/>
  <c r="K55" i="1"/>
  <c r="M55" i="1" s="1"/>
  <c r="K56" i="1"/>
  <c r="M56" i="1" s="1"/>
  <c r="K57" i="1"/>
  <c r="M57" i="1" s="1"/>
  <c r="K58" i="1"/>
  <c r="M58" i="1" s="1"/>
  <c r="K59" i="1"/>
  <c r="K60" i="1"/>
  <c r="M60" i="1" s="1"/>
  <c r="K61" i="1"/>
  <c r="M61" i="1" s="1"/>
  <c r="K62" i="1"/>
  <c r="M62" i="1" s="1"/>
  <c r="K63" i="1"/>
  <c r="M63" i="1" s="1"/>
  <c r="K64" i="1"/>
  <c r="M64" i="1" s="1"/>
  <c r="K65" i="1"/>
  <c r="M65" i="1" s="1"/>
  <c r="K66" i="1"/>
  <c r="M66" i="1" s="1"/>
  <c r="K67" i="1"/>
  <c r="M67" i="1" s="1"/>
  <c r="K68" i="1"/>
  <c r="M68" i="1" s="1"/>
  <c r="K69" i="1"/>
  <c r="M69" i="1" s="1"/>
  <c r="K70" i="1"/>
  <c r="M70" i="1" s="1"/>
  <c r="K71" i="1"/>
  <c r="M71" i="1" s="1"/>
  <c r="K72" i="1"/>
  <c r="M72" i="1" s="1"/>
  <c r="K73" i="1"/>
  <c r="M73" i="1" s="1"/>
  <c r="K74" i="1"/>
  <c r="M74" i="1" s="1"/>
  <c r="K75" i="1"/>
  <c r="M75" i="1" s="1"/>
  <c r="K76" i="1"/>
  <c r="M76" i="1" s="1"/>
  <c r="K77" i="1"/>
  <c r="M77" i="1" s="1"/>
  <c r="K78" i="1"/>
  <c r="M78" i="1" s="1"/>
  <c r="K79" i="1"/>
  <c r="M79" i="1" s="1"/>
  <c r="K80" i="1"/>
  <c r="M80" i="1" s="1"/>
  <c r="K81" i="1"/>
  <c r="M81" i="1" s="1"/>
  <c r="K164" i="1"/>
  <c r="M164" i="1" s="1"/>
  <c r="K165" i="1"/>
  <c r="M165" i="1" s="1"/>
  <c r="K166" i="1"/>
  <c r="M166" i="1" s="1"/>
  <c r="K167" i="1"/>
  <c r="M167" i="1" s="1"/>
  <c r="K168" i="1"/>
  <c r="M168" i="1" s="1"/>
  <c r="K169" i="1"/>
  <c r="M169" i="1" s="1"/>
  <c r="K170" i="1"/>
  <c r="M170" i="1" s="1"/>
  <c r="K171" i="1"/>
  <c r="M171" i="1" s="1"/>
  <c r="K172" i="1"/>
  <c r="M172" i="1" s="1"/>
  <c r="K173" i="1"/>
  <c r="M173" i="1" s="1"/>
  <c r="K174" i="1"/>
  <c r="M174" i="1" s="1"/>
  <c r="K175" i="1"/>
  <c r="M175" i="1" s="1"/>
  <c r="K176" i="1"/>
  <c r="M176" i="1" s="1"/>
  <c r="K177" i="1"/>
  <c r="M177" i="1" s="1"/>
  <c r="K178" i="1"/>
  <c r="M178" i="1" s="1"/>
  <c r="K179" i="1"/>
  <c r="M179" i="1" s="1"/>
  <c r="K180" i="1"/>
  <c r="M180" i="1" s="1"/>
  <c r="K181" i="1"/>
  <c r="M181" i="1" s="1"/>
  <c r="K182" i="1"/>
  <c r="M182" i="1" s="1"/>
  <c r="K183" i="1"/>
  <c r="M183" i="1" s="1"/>
  <c r="K184" i="1"/>
  <c r="M184" i="1" s="1"/>
  <c r="K185" i="1"/>
  <c r="M185" i="1" s="1"/>
  <c r="K186" i="1"/>
  <c r="M186" i="1" s="1"/>
  <c r="K187" i="1"/>
  <c r="M187" i="1" s="1"/>
  <c r="K188" i="1"/>
  <c r="M188" i="1" s="1"/>
  <c r="K189" i="1"/>
  <c r="M189" i="1" s="1"/>
  <c r="K190" i="1"/>
  <c r="M190" i="1" s="1"/>
  <c r="K191" i="1"/>
  <c r="M191" i="1" s="1"/>
  <c r="K192" i="1"/>
  <c r="M192" i="1" s="1"/>
  <c r="K193" i="1"/>
  <c r="M193" i="1" s="1"/>
  <c r="K194" i="1"/>
  <c r="M194" i="1" s="1"/>
  <c r="K195" i="1"/>
  <c r="M195" i="1" s="1"/>
  <c r="K196" i="1"/>
  <c r="M196" i="1" s="1"/>
  <c r="K197" i="1"/>
  <c r="M197" i="1" s="1"/>
  <c r="K198" i="1"/>
  <c r="M198" i="1" s="1"/>
  <c r="K199" i="1"/>
  <c r="M199" i="1" s="1"/>
  <c r="K200" i="1"/>
  <c r="M200" i="1" s="1"/>
  <c r="K201" i="1"/>
  <c r="M201" i="1" s="1"/>
  <c r="K202" i="1"/>
  <c r="M202" i="1" s="1"/>
  <c r="K203" i="1"/>
  <c r="M203" i="1" s="1"/>
  <c r="K204" i="1"/>
  <c r="M204" i="1" s="1"/>
  <c r="K205" i="1"/>
  <c r="M205" i="1" s="1"/>
  <c r="K206" i="1"/>
  <c r="M206" i="1" s="1"/>
  <c r="K207" i="1"/>
  <c r="M207" i="1" s="1"/>
  <c r="K208" i="1"/>
  <c r="M208" i="1" s="1"/>
  <c r="K209" i="1"/>
  <c r="M209" i="1" s="1"/>
  <c r="K210" i="1"/>
  <c r="M210" i="1" s="1"/>
  <c r="K211" i="1"/>
  <c r="M211" i="1" s="1"/>
  <c r="K212" i="1"/>
  <c r="M212" i="1" s="1"/>
  <c r="K213" i="1"/>
  <c r="M213" i="1" s="1"/>
  <c r="K214" i="1"/>
  <c r="M214" i="1" s="1"/>
  <c r="K215" i="1"/>
  <c r="M215" i="1" s="1"/>
  <c r="K216" i="1"/>
  <c r="M216" i="1" s="1"/>
  <c r="K217" i="1"/>
  <c r="M217" i="1" s="1"/>
  <c r="K218" i="1"/>
  <c r="M218" i="1" s="1"/>
  <c r="K219" i="1"/>
  <c r="M219" i="1" s="1"/>
  <c r="K220" i="1"/>
  <c r="M220" i="1" s="1"/>
  <c r="K221" i="1"/>
  <c r="M221" i="1" s="1"/>
  <c r="K222" i="1"/>
  <c r="M222" i="1" s="1"/>
  <c r="K223" i="1"/>
  <c r="M223" i="1" s="1"/>
  <c r="K224" i="1"/>
  <c r="M224" i="1" s="1"/>
  <c r="K225" i="1"/>
  <c r="M225" i="1" s="1"/>
  <c r="K226" i="1"/>
  <c r="M226" i="1" s="1"/>
  <c r="K227" i="1"/>
  <c r="M227" i="1" s="1"/>
  <c r="K228" i="1"/>
  <c r="M228" i="1" s="1"/>
  <c r="K229" i="1"/>
  <c r="M229" i="1" s="1"/>
  <c r="K230" i="1"/>
  <c r="M230" i="1" s="1"/>
  <c r="K231" i="1"/>
  <c r="M231" i="1" s="1"/>
  <c r="K232" i="1"/>
  <c r="M232" i="1" s="1"/>
  <c r="K233" i="1"/>
  <c r="M233" i="1" s="1"/>
  <c r="K234" i="1"/>
  <c r="M234" i="1" s="1"/>
  <c r="K235" i="1"/>
  <c r="M235" i="1" s="1"/>
  <c r="K236" i="1"/>
  <c r="M236" i="1" s="1"/>
  <c r="K237" i="1"/>
  <c r="M237" i="1" s="1"/>
  <c r="K238" i="1"/>
  <c r="M238" i="1" s="1"/>
  <c r="K239" i="1"/>
  <c r="M239" i="1" s="1"/>
  <c r="K240" i="1"/>
  <c r="M240" i="1" s="1"/>
  <c r="K241" i="1"/>
  <c r="M241" i="1" s="1"/>
  <c r="K242" i="1"/>
  <c r="M242" i="1" s="1"/>
  <c r="K243" i="1"/>
  <c r="M243" i="1" s="1"/>
  <c r="K244" i="1"/>
  <c r="M244" i="1" s="1"/>
  <c r="K245" i="1"/>
  <c r="M245" i="1" s="1"/>
  <c r="K246" i="1"/>
  <c r="M246" i="1" s="1"/>
  <c r="K247" i="1"/>
  <c r="M247" i="1" s="1"/>
  <c r="K248" i="1"/>
  <c r="M248" i="1" s="1"/>
  <c r="K249" i="1"/>
  <c r="M249" i="1" s="1"/>
  <c r="K250" i="1"/>
  <c r="M250" i="1" s="1"/>
  <c r="K251" i="1"/>
  <c r="M251" i="1" s="1"/>
  <c r="K252" i="1"/>
  <c r="M252" i="1" s="1"/>
  <c r="K253" i="1"/>
  <c r="M253" i="1" s="1"/>
  <c r="K254" i="1"/>
  <c r="M254" i="1" s="1"/>
  <c r="K255" i="1"/>
  <c r="M255" i="1" s="1"/>
  <c r="K256" i="1"/>
  <c r="M256" i="1" s="1"/>
  <c r="K257" i="1"/>
  <c r="M257" i="1" s="1"/>
  <c r="K258" i="1"/>
  <c r="M258" i="1" s="1"/>
  <c r="K259" i="1"/>
  <c r="M259" i="1" s="1"/>
  <c r="K260" i="1"/>
  <c r="M260" i="1" s="1"/>
  <c r="K261" i="1"/>
  <c r="M261" i="1" s="1"/>
  <c r="K262" i="1"/>
  <c r="M262" i="1" s="1"/>
  <c r="K263" i="1"/>
  <c r="M263" i="1" s="1"/>
  <c r="K264" i="1"/>
  <c r="M264" i="1" s="1"/>
  <c r="K265" i="1"/>
  <c r="M265" i="1" s="1"/>
  <c r="K266" i="1"/>
  <c r="M266" i="1" s="1"/>
  <c r="K267" i="1"/>
  <c r="M267" i="1" s="1"/>
  <c r="K268" i="1"/>
  <c r="M268" i="1" s="1"/>
  <c r="K269" i="1"/>
  <c r="M269" i="1" s="1"/>
  <c r="K270" i="1"/>
  <c r="M270" i="1" s="1"/>
  <c r="K271" i="1"/>
  <c r="M271" i="1" s="1"/>
  <c r="K272" i="1"/>
  <c r="M272" i="1" s="1"/>
  <c r="K273" i="1"/>
  <c r="M273" i="1" s="1"/>
  <c r="K274" i="1"/>
  <c r="M274" i="1" s="1"/>
  <c r="K275" i="1"/>
  <c r="M275" i="1" s="1"/>
  <c r="K276" i="1"/>
  <c r="M276" i="1" s="1"/>
  <c r="K277" i="1"/>
  <c r="M277" i="1" s="1"/>
  <c r="K278" i="1"/>
  <c r="M278" i="1" s="1"/>
  <c r="K279" i="1"/>
  <c r="M279" i="1" s="1"/>
  <c r="K280" i="1"/>
  <c r="M280" i="1" s="1"/>
  <c r="K281" i="1"/>
  <c r="M281" i="1" s="1"/>
  <c r="K282" i="1"/>
  <c r="M282" i="1" s="1"/>
  <c r="K283" i="1"/>
  <c r="M283" i="1" s="1"/>
  <c r="K284" i="1"/>
  <c r="M284" i="1" s="1"/>
  <c r="K285" i="1"/>
  <c r="M285" i="1" s="1"/>
  <c r="K286" i="1"/>
  <c r="M286" i="1" s="1"/>
  <c r="K287" i="1"/>
  <c r="M287" i="1" s="1"/>
  <c r="K288" i="1"/>
  <c r="M288" i="1" s="1"/>
  <c r="K289" i="1"/>
  <c r="M289" i="1" s="1"/>
  <c r="K290" i="1"/>
  <c r="M290" i="1" s="1"/>
  <c r="K291" i="1"/>
  <c r="M291" i="1" s="1"/>
  <c r="K292" i="1"/>
  <c r="M292" i="1" s="1"/>
  <c r="K293" i="1"/>
  <c r="M293" i="1" s="1"/>
  <c r="K294" i="1"/>
  <c r="M294" i="1" s="1"/>
  <c r="K295" i="1"/>
  <c r="M295" i="1" s="1"/>
  <c r="K296" i="1"/>
  <c r="M296" i="1" s="1"/>
  <c r="K297" i="1"/>
  <c r="M297" i="1" s="1"/>
  <c r="K298" i="1"/>
  <c r="M298" i="1" s="1"/>
  <c r="K299" i="1"/>
  <c r="M299" i="1" s="1"/>
  <c r="K300" i="1"/>
  <c r="M300" i="1" s="1"/>
  <c r="K301" i="1"/>
  <c r="M301" i="1" s="1"/>
  <c r="K302" i="1"/>
  <c r="M302" i="1" s="1"/>
  <c r="K303" i="1"/>
  <c r="M303" i="1" s="1"/>
  <c r="K304" i="1"/>
  <c r="M304" i="1" s="1"/>
  <c r="K305" i="1"/>
  <c r="M305" i="1" s="1"/>
  <c r="K306" i="1"/>
  <c r="M306" i="1" s="1"/>
  <c r="K307" i="1"/>
  <c r="M307" i="1" s="1"/>
  <c r="K308" i="1"/>
  <c r="M308" i="1" s="1"/>
  <c r="K309" i="1"/>
  <c r="M309" i="1" s="1"/>
  <c r="K310" i="1"/>
  <c r="M310" i="1" s="1"/>
  <c r="K311" i="1"/>
  <c r="M311" i="1" s="1"/>
  <c r="K312" i="1"/>
  <c r="M312" i="1" s="1"/>
  <c r="K313" i="1"/>
  <c r="M313" i="1" s="1"/>
  <c r="K314" i="1"/>
  <c r="M314" i="1" s="1"/>
  <c r="K315" i="1"/>
  <c r="M315" i="1" s="1"/>
  <c r="K316" i="1"/>
  <c r="M316" i="1" s="1"/>
  <c r="K317" i="1"/>
  <c r="M317" i="1" s="1"/>
  <c r="K318" i="1"/>
  <c r="M318" i="1" s="1"/>
  <c r="K319" i="1"/>
  <c r="M319" i="1" s="1"/>
  <c r="K320" i="1"/>
  <c r="M320" i="1" s="1"/>
  <c r="K321" i="1"/>
  <c r="M321" i="1" s="1"/>
  <c r="K322" i="1"/>
  <c r="M322" i="1" s="1"/>
  <c r="K323" i="1"/>
  <c r="M323" i="1" s="1"/>
  <c r="K324" i="1"/>
  <c r="M324" i="1" s="1"/>
  <c r="K325" i="1"/>
  <c r="M325" i="1" s="1"/>
  <c r="K326" i="1"/>
  <c r="M326" i="1" s="1"/>
  <c r="K327" i="1"/>
  <c r="M327" i="1" s="1"/>
  <c r="K328" i="1"/>
  <c r="M328" i="1" s="1"/>
  <c r="K329" i="1"/>
  <c r="M329" i="1" s="1"/>
  <c r="K330" i="1"/>
  <c r="M330" i="1" s="1"/>
  <c r="K331" i="1"/>
  <c r="M331" i="1" s="1"/>
  <c r="K332" i="1"/>
  <c r="M332" i="1" s="1"/>
  <c r="K333" i="1"/>
  <c r="M333" i="1" s="1"/>
  <c r="K334" i="1"/>
  <c r="M334" i="1" s="1"/>
  <c r="K335" i="1"/>
  <c r="M335" i="1" s="1"/>
  <c r="K336" i="1"/>
  <c r="M336" i="1" s="1"/>
  <c r="K337" i="1"/>
  <c r="M337" i="1" s="1"/>
  <c r="K338" i="1"/>
  <c r="M338" i="1" s="1"/>
  <c r="K339" i="1"/>
  <c r="M339" i="1" s="1"/>
  <c r="K340" i="1"/>
  <c r="M340" i="1" s="1"/>
  <c r="K341" i="1"/>
  <c r="M341" i="1" s="1"/>
  <c r="K342" i="1"/>
  <c r="M342" i="1" s="1"/>
  <c r="K343" i="1"/>
  <c r="M343" i="1" s="1"/>
  <c r="K344" i="1"/>
  <c r="M344" i="1" s="1"/>
  <c r="K345" i="1"/>
  <c r="M345" i="1" s="1"/>
  <c r="K346" i="1"/>
  <c r="M346" i="1" s="1"/>
  <c r="K347" i="1"/>
  <c r="M347" i="1" s="1"/>
  <c r="K348" i="1"/>
  <c r="M348" i="1" s="1"/>
  <c r="K349" i="1"/>
  <c r="M349" i="1" s="1"/>
  <c r="K350" i="1"/>
  <c r="M350" i="1" s="1"/>
  <c r="K351" i="1"/>
  <c r="M351" i="1" s="1"/>
  <c r="K352" i="1"/>
  <c r="M352" i="1" s="1"/>
  <c r="K353" i="1"/>
  <c r="M353" i="1" s="1"/>
  <c r="K354" i="1"/>
  <c r="M354" i="1" s="1"/>
  <c r="K355" i="1"/>
  <c r="M355" i="1" s="1"/>
  <c r="K356" i="1"/>
  <c r="M356" i="1" s="1"/>
  <c r="K357" i="1"/>
  <c r="M357" i="1" s="1"/>
  <c r="K358" i="1"/>
  <c r="M358" i="1" s="1"/>
  <c r="K359" i="1"/>
  <c r="M359" i="1" s="1"/>
  <c r="K360" i="1"/>
  <c r="M360" i="1" s="1"/>
  <c r="K361" i="1"/>
  <c r="M361" i="1" s="1"/>
  <c r="K362" i="1"/>
  <c r="M362" i="1" s="1"/>
  <c r="K363" i="1"/>
  <c r="M363" i="1" s="1"/>
  <c r="K364" i="1"/>
  <c r="M364" i="1" s="1"/>
  <c r="K365" i="1"/>
  <c r="M365" i="1" s="1"/>
  <c r="K366" i="1"/>
  <c r="M366" i="1" s="1"/>
  <c r="K367" i="1"/>
  <c r="M367" i="1" s="1"/>
  <c r="K368" i="1"/>
  <c r="M368" i="1" s="1"/>
  <c r="K369" i="1"/>
  <c r="M369" i="1" s="1"/>
  <c r="K370" i="1"/>
  <c r="M370" i="1" s="1"/>
  <c r="K371" i="1"/>
  <c r="M371" i="1" s="1"/>
  <c r="K372" i="1"/>
  <c r="M372" i="1" s="1"/>
  <c r="K373" i="1"/>
  <c r="M373" i="1" s="1"/>
  <c r="K374" i="1"/>
  <c r="M374" i="1" s="1"/>
  <c r="K375" i="1"/>
  <c r="M375" i="1" s="1"/>
  <c r="K376" i="1"/>
  <c r="M376" i="1" s="1"/>
  <c r="K377" i="1"/>
  <c r="M377" i="1" s="1"/>
  <c r="K378" i="1"/>
  <c r="M378" i="1" s="1"/>
  <c r="K408" i="1"/>
  <c r="K409" i="1"/>
  <c r="M409" i="1" s="1"/>
  <c r="K410" i="1"/>
  <c r="M410" i="1" s="1"/>
  <c r="K411" i="1"/>
  <c r="M411" i="1" s="1"/>
  <c r="K412" i="1"/>
  <c r="M412" i="1" s="1"/>
  <c r="K413" i="1"/>
  <c r="M413" i="1" s="1"/>
  <c r="K414" i="1"/>
  <c r="M414" i="1" s="1"/>
  <c r="K415" i="1"/>
  <c r="M415" i="1" s="1"/>
  <c r="K416" i="1"/>
  <c r="M416" i="1" s="1"/>
  <c r="K417" i="1"/>
  <c r="M417" i="1" s="1"/>
  <c r="K418" i="1"/>
  <c r="M418" i="1" s="1"/>
  <c r="K419" i="1"/>
  <c r="M419" i="1" s="1"/>
  <c r="K420" i="1"/>
  <c r="M420" i="1" s="1"/>
  <c r="K421" i="1"/>
  <c r="M421" i="1" s="1"/>
  <c r="K422" i="1"/>
  <c r="M422" i="1" s="1"/>
  <c r="K423" i="1"/>
  <c r="M423" i="1" s="1"/>
  <c r="K424" i="1"/>
  <c r="M424" i="1" s="1"/>
  <c r="K425" i="1"/>
  <c r="M425" i="1" s="1"/>
  <c r="K426" i="1"/>
  <c r="M426" i="1" s="1"/>
  <c r="K427" i="1"/>
  <c r="M427" i="1" s="1"/>
  <c r="K428" i="1"/>
  <c r="M428" i="1" s="1"/>
  <c r="K429" i="1"/>
  <c r="M429" i="1" s="1"/>
  <c r="K430" i="1"/>
  <c r="M430" i="1" s="1"/>
  <c r="K431" i="1"/>
  <c r="M431" i="1" s="1"/>
  <c r="K432" i="1"/>
  <c r="M432" i="1" s="1"/>
  <c r="K433" i="1"/>
  <c r="M433" i="1" s="1"/>
  <c r="K434" i="1"/>
  <c r="M434" i="1" s="1"/>
  <c r="K435" i="1"/>
  <c r="M435" i="1" s="1"/>
  <c r="K436" i="1"/>
  <c r="M436" i="1" s="1"/>
  <c r="K437" i="1"/>
  <c r="M437" i="1" s="1"/>
  <c r="K468" i="1"/>
  <c r="K469" i="1"/>
  <c r="M469" i="1" s="1"/>
  <c r="K470" i="1"/>
  <c r="M470" i="1" s="1"/>
  <c r="K471" i="1"/>
  <c r="M471" i="1" s="1"/>
  <c r="K472" i="1"/>
  <c r="M472" i="1" s="1"/>
  <c r="K473" i="1"/>
  <c r="M473" i="1" s="1"/>
  <c r="K474" i="1"/>
  <c r="M474" i="1" s="1"/>
  <c r="K475" i="1"/>
  <c r="M475" i="1" s="1"/>
  <c r="K476" i="1"/>
  <c r="M476" i="1" s="1"/>
  <c r="K477" i="1"/>
  <c r="M477" i="1" s="1"/>
  <c r="K478" i="1"/>
  <c r="M478" i="1" s="1"/>
  <c r="K479" i="1"/>
  <c r="M479" i="1" s="1"/>
  <c r="K480" i="1"/>
  <c r="M480" i="1" s="1"/>
  <c r="K481" i="1"/>
  <c r="M481" i="1" s="1"/>
  <c r="K482" i="1"/>
  <c r="M482" i="1" s="1"/>
  <c r="K483" i="1"/>
  <c r="M483" i="1" s="1"/>
  <c r="M408" i="1" l="1"/>
  <c r="M513" i="1"/>
  <c r="M468" i="1"/>
  <c r="M59" i="1"/>
  <c r="K487" i="1"/>
  <c r="M487" i="1" s="1"/>
  <c r="K486" i="1"/>
  <c r="M486" i="1" s="1"/>
  <c r="K485" i="1"/>
  <c r="M485" i="1" s="1"/>
  <c r="K484" i="1"/>
  <c r="M484" i="1" s="1"/>
  <c r="M488" i="1" l="1"/>
  <c r="K488" i="1"/>
  <c r="M514" i="1" l="1"/>
  <c r="M515" i="1"/>
  <c r="K593" i="1"/>
  <c r="M593" i="1" s="1"/>
  <c r="K592" i="1"/>
  <c r="M592" i="1" s="1"/>
  <c r="K591" i="1"/>
  <c r="M591" i="1" s="1"/>
  <c r="K590" i="1"/>
  <c r="M590" i="1" s="1"/>
  <c r="K589" i="1"/>
  <c r="M589" i="1" s="1"/>
  <c r="K588" i="1"/>
  <c r="M588" i="1" s="1"/>
  <c r="K587" i="1"/>
  <c r="M587" i="1" s="1"/>
  <c r="K586" i="1"/>
  <c r="M586" i="1" s="1"/>
  <c r="K585" i="1"/>
  <c r="M585" i="1" s="1"/>
  <c r="K584" i="1"/>
  <c r="M584" i="1" s="1"/>
  <c r="K583" i="1"/>
  <c r="M583" i="1" s="1"/>
  <c r="K582" i="1"/>
  <c r="M582" i="1" l="1"/>
  <c r="M594" i="1" s="1"/>
  <c r="K594" i="1"/>
  <c r="M516" i="1"/>
  <c r="M399" i="1"/>
  <c r="K11" i="1"/>
  <c r="K458" i="1"/>
  <c r="M458" i="1" s="1"/>
  <c r="K438" i="1"/>
  <c r="K439" i="1"/>
  <c r="M439" i="1" s="1"/>
  <c r="K440" i="1"/>
  <c r="M440" i="1" s="1"/>
  <c r="K441" i="1"/>
  <c r="M441" i="1" s="1"/>
  <c r="K442" i="1"/>
  <c r="M442" i="1" s="1"/>
  <c r="K443" i="1"/>
  <c r="M443" i="1" s="1"/>
  <c r="K444" i="1"/>
  <c r="M444" i="1" s="1"/>
  <c r="K445" i="1"/>
  <c r="M445" i="1" s="1"/>
  <c r="K446" i="1"/>
  <c r="M446" i="1" s="1"/>
  <c r="K447" i="1"/>
  <c r="M447" i="1" s="1"/>
  <c r="K448" i="1"/>
  <c r="M448" i="1" s="1"/>
  <c r="K449" i="1"/>
  <c r="M449" i="1" s="1"/>
  <c r="K450" i="1"/>
  <c r="M450" i="1" s="1"/>
  <c r="K451" i="1"/>
  <c r="M451" i="1" s="1"/>
  <c r="K452" i="1"/>
  <c r="M452" i="1" s="1"/>
  <c r="K453" i="1"/>
  <c r="M453" i="1" s="1"/>
  <c r="K454" i="1"/>
  <c r="M454" i="1" s="1"/>
  <c r="K455" i="1"/>
  <c r="M455" i="1" s="1"/>
  <c r="K456" i="1"/>
  <c r="M456" i="1" s="1"/>
  <c r="K457" i="1"/>
  <c r="M457" i="1" s="1"/>
  <c r="K459" i="1"/>
  <c r="M459" i="1" s="1"/>
  <c r="K460" i="1"/>
  <c r="M460" i="1" s="1"/>
  <c r="K461" i="1"/>
  <c r="M461" i="1" s="1"/>
  <c r="K462" i="1"/>
  <c r="M462" i="1" s="1"/>
  <c r="K463" i="1"/>
  <c r="M463" i="1" s="1"/>
  <c r="K384" i="1"/>
  <c r="M384" i="1" s="1"/>
  <c r="K385" i="1"/>
  <c r="M385" i="1" s="1"/>
  <c r="K386" i="1"/>
  <c r="M386" i="1" s="1"/>
  <c r="K387" i="1"/>
  <c r="M387" i="1" s="1"/>
  <c r="K388" i="1"/>
  <c r="M388" i="1" s="1"/>
  <c r="M389" i="1"/>
  <c r="M394" i="1"/>
  <c r="M395" i="1"/>
  <c r="M396" i="1"/>
  <c r="M397" i="1"/>
  <c r="M398" i="1"/>
  <c r="M400" i="1"/>
  <c r="M401" i="1"/>
  <c r="M402" i="1"/>
  <c r="M403" i="1"/>
  <c r="K383" i="1"/>
  <c r="K163" i="1"/>
  <c r="K129" i="1"/>
  <c r="K159" i="1" s="1"/>
  <c r="K86" i="1"/>
  <c r="K125" i="1" s="1"/>
  <c r="M11" i="1" l="1"/>
  <c r="M82" i="1" s="1"/>
  <c r="K82" i="1"/>
  <c r="M163" i="1"/>
  <c r="M379" i="1" s="1"/>
  <c r="K379" i="1"/>
  <c r="M383" i="1"/>
  <c r="M404" i="1" s="1"/>
  <c r="K404" i="1"/>
  <c r="M438" i="1"/>
  <c r="M464" i="1" s="1"/>
  <c r="K464" i="1"/>
  <c r="M517" i="1"/>
  <c r="M129" i="1"/>
  <c r="M159" i="1" s="1"/>
  <c r="M86" i="1"/>
  <c r="M125" i="1" s="1"/>
  <c r="M518" i="1" l="1"/>
  <c r="M519" i="1" l="1"/>
  <c r="M520" i="1" l="1"/>
  <c r="M522" i="1" l="1"/>
  <c r="M521" i="1"/>
  <c r="M523" i="1" l="1"/>
  <c r="M524" i="1" l="1"/>
  <c r="M525" i="1" l="1"/>
  <c r="M527" i="1" l="1"/>
  <c r="M528" i="1" l="1"/>
  <c r="M526" i="1"/>
  <c r="M529" i="1" l="1"/>
  <c r="M530" i="1"/>
  <c r="M531" i="1" l="1"/>
  <c r="M532" i="1" l="1"/>
  <c r="M533" i="1" l="1"/>
  <c r="M534" i="1" l="1"/>
  <c r="M535" i="1" l="1"/>
  <c r="M536" i="1" l="1"/>
  <c r="M537" i="1" l="1"/>
  <c r="M538" i="1" l="1"/>
  <c r="M539" i="1" l="1"/>
  <c r="M540" i="1" l="1"/>
  <c r="M541" i="1" l="1"/>
  <c r="M542" i="1" l="1"/>
  <c r="M543" i="1" l="1"/>
  <c r="M544" i="1" l="1"/>
  <c r="M545" i="1" l="1"/>
  <c r="M546" i="1" l="1"/>
  <c r="M547" i="1"/>
  <c r="M548" i="1"/>
  <c r="M549" i="1" l="1"/>
  <c r="M550" i="1" l="1"/>
  <c r="M551" i="1" l="1"/>
  <c r="M552" i="1" l="1"/>
  <c r="M553" i="1" l="1"/>
  <c r="M554" i="1" l="1"/>
  <c r="M555" i="1" l="1"/>
  <c r="M556" i="1" l="1"/>
  <c r="M557" i="1" l="1"/>
  <c r="M558" i="1" l="1"/>
  <c r="M559" i="1" l="1"/>
  <c r="M560" i="1" l="1"/>
  <c r="M561" i="1" l="1"/>
  <c r="M562" i="1" l="1"/>
  <c r="M563" i="1" l="1"/>
  <c r="M564" i="1" l="1"/>
  <c r="M565" i="1" l="1"/>
  <c r="M566" i="1" l="1"/>
  <c r="M567" i="1" l="1"/>
  <c r="M568" i="1" l="1"/>
  <c r="M569" i="1" l="1"/>
  <c r="M570" i="1" l="1"/>
  <c r="M571" i="1" l="1"/>
  <c r="M572" i="1" l="1"/>
  <c r="M573" i="1" l="1"/>
  <c r="M574" i="1" l="1"/>
  <c r="M575" i="1" l="1"/>
  <c r="M576" i="1" l="1"/>
  <c r="M577" i="1" l="1"/>
  <c r="M578" i="1" s="1"/>
  <c r="M598" i="1" s="1"/>
  <c r="L601" i="1" s="1"/>
  <c r="K578" i="1"/>
  <c r="K598" i="1" s="1"/>
  <c r="L602" i="1" l="1"/>
  <c r="L603" i="1" s="1"/>
</calcChain>
</file>

<file path=xl/sharedStrings.xml><?xml version="1.0" encoding="utf-8"?>
<sst xmlns="http://schemas.openxmlformats.org/spreadsheetml/2006/main" count="3042" uniqueCount="1044">
  <si>
    <t>Glaswerk</t>
  </si>
  <si>
    <t>Bestek</t>
  </si>
  <si>
    <t>Potten en pannen</t>
  </si>
  <si>
    <t>Omschrijving</t>
  </si>
  <si>
    <t>Maatvoering</t>
  </si>
  <si>
    <t>Inhoud</t>
  </si>
  <si>
    <t>Type</t>
  </si>
  <si>
    <t>Materiaal</t>
  </si>
  <si>
    <t>ø 240mm</t>
  </si>
  <si>
    <t>240mm</t>
  </si>
  <si>
    <t xml:space="preserve">Bord diep </t>
  </si>
  <si>
    <t xml:space="preserve">Bord lunch  </t>
  </si>
  <si>
    <t>Bord diner</t>
  </si>
  <si>
    <t xml:space="preserve">Bord side plate </t>
  </si>
  <si>
    <t>ø 160mm</t>
  </si>
  <si>
    <t xml:space="preserve">Soepkop 2 oren </t>
  </si>
  <si>
    <t>Schotel voor soepkop</t>
  </si>
  <si>
    <t>26cl</t>
  </si>
  <si>
    <t>ø 92mm</t>
  </si>
  <si>
    <t>20cl</t>
  </si>
  <si>
    <t>ø 120mm</t>
  </si>
  <si>
    <t>125x125mm</t>
  </si>
  <si>
    <t>Koffiekop met oor</t>
  </si>
  <si>
    <t>Schotel voor koffiekop</t>
  </si>
  <si>
    <t>nvt</t>
  </si>
  <si>
    <t>Koksmes</t>
  </si>
  <si>
    <t>Smeedijzer</t>
  </si>
  <si>
    <t>Tafelmes</t>
  </si>
  <si>
    <t>Tafellepel</t>
  </si>
  <si>
    <t>Tafelvork</t>
  </si>
  <si>
    <t>217mm</t>
  </si>
  <si>
    <t>197mm</t>
  </si>
  <si>
    <t>200mm</t>
  </si>
  <si>
    <t>1/1 GN</t>
  </si>
  <si>
    <t>Glasvezel, alu versteviging</t>
  </si>
  <si>
    <t>Mandoline</t>
  </si>
  <si>
    <t>400x120mm</t>
  </si>
  <si>
    <t>RVS</t>
  </si>
  <si>
    <t>Schuimspaan</t>
  </si>
  <si>
    <t>Serveertang</t>
  </si>
  <si>
    <t xml:space="preserve">450x350mm  </t>
  </si>
  <si>
    <t xml:space="preserve">Trapezium </t>
  </si>
  <si>
    <t>Rechthoekig</t>
  </si>
  <si>
    <t>1ltr</t>
  </si>
  <si>
    <t xml:space="preserve">RVS met kunststof </t>
  </si>
  <si>
    <t>1,5ltr</t>
  </si>
  <si>
    <t>360x250mm</t>
  </si>
  <si>
    <t>Ovaal</t>
  </si>
  <si>
    <t xml:space="preserve">Schotel  </t>
  </si>
  <si>
    <t xml:space="preserve">Schotel </t>
  </si>
  <si>
    <t>320x210mm</t>
  </si>
  <si>
    <t>Glas</t>
  </si>
  <si>
    <t>10ltr</t>
  </si>
  <si>
    <t xml:space="preserve">Wijnglas Gilde </t>
  </si>
  <si>
    <t xml:space="preserve">21cl </t>
  </si>
  <si>
    <t>Bordeauxglas</t>
  </si>
  <si>
    <t>23cl</t>
  </si>
  <si>
    <t>Bourgogneglas</t>
  </si>
  <si>
    <t xml:space="preserve">130cl  </t>
  </si>
  <si>
    <t xml:space="preserve">Bierglas </t>
  </si>
  <si>
    <t>28cl</t>
  </si>
  <si>
    <t>Stapelbaar</t>
  </si>
  <si>
    <t xml:space="preserve">Colaglas tumbler </t>
  </si>
  <si>
    <t xml:space="preserve">22cl </t>
  </si>
  <si>
    <t xml:space="preserve">6cl </t>
  </si>
  <si>
    <t xml:space="preserve">Borrelglas Gilde </t>
  </si>
  <si>
    <t xml:space="preserve">Gebaksvorkje </t>
  </si>
  <si>
    <t xml:space="preserve">Theelepel </t>
  </si>
  <si>
    <t xml:space="preserve">114mm   </t>
  </si>
  <si>
    <t xml:space="preserve">Dessertlepel </t>
  </si>
  <si>
    <t>179mm</t>
  </si>
  <si>
    <t xml:space="preserve"> RVS</t>
  </si>
  <si>
    <t xml:space="preserve">Rechthoekig </t>
  </si>
  <si>
    <t xml:space="preserve">Broodmand </t>
  </si>
  <si>
    <t xml:space="preserve">360x300mm </t>
  </si>
  <si>
    <t xml:space="preserve">Ovaal </t>
  </si>
  <si>
    <t xml:space="preserve">Steelpan </t>
  </si>
  <si>
    <t xml:space="preserve">4ltr  </t>
  </si>
  <si>
    <t>Steelpan hoog</t>
  </si>
  <si>
    <t xml:space="preserve">120mm </t>
  </si>
  <si>
    <t xml:space="preserve">3ltr  </t>
  </si>
  <si>
    <t>Steelpan laag</t>
  </si>
  <si>
    <t>2ltr</t>
  </si>
  <si>
    <t>Kookpan met deksel</t>
  </si>
  <si>
    <t xml:space="preserve">240x140mm </t>
  </si>
  <si>
    <t xml:space="preserve">240x240mm </t>
  </si>
  <si>
    <t xml:space="preserve">280x280mm </t>
  </si>
  <si>
    <t xml:space="preserve">200x130mm  </t>
  </si>
  <si>
    <t xml:space="preserve">360x215mm  </t>
  </si>
  <si>
    <t>Koekenpan</t>
  </si>
  <si>
    <t xml:space="preserve">Vergiet </t>
  </si>
  <si>
    <t xml:space="preserve">Schuimspaan </t>
  </si>
  <si>
    <t xml:space="preserve">L475x120mm </t>
  </si>
  <si>
    <t>L320x115mm</t>
  </si>
  <si>
    <t xml:space="preserve">L505x140mm </t>
  </si>
  <si>
    <t>Opscheplepel</t>
  </si>
  <si>
    <t>12,5cl</t>
  </si>
  <si>
    <t xml:space="preserve">L360x80mm </t>
  </si>
  <si>
    <t>25cl</t>
  </si>
  <si>
    <t xml:space="preserve">L430x100mm </t>
  </si>
  <si>
    <t>Garde</t>
  </si>
  <si>
    <t xml:space="preserve">250mm </t>
  </si>
  <si>
    <t xml:space="preserve">350mm </t>
  </si>
  <si>
    <t xml:space="preserve">Puntzeef </t>
  </si>
  <si>
    <t xml:space="preserve">230mm  </t>
  </si>
  <si>
    <t xml:space="preserve">Bolzeef </t>
  </si>
  <si>
    <t xml:space="preserve">Eiersnijder </t>
  </si>
  <si>
    <t>210mm</t>
  </si>
  <si>
    <t xml:space="preserve">Broodmes </t>
  </si>
  <si>
    <t xml:space="preserve">Veiligheidswanten (paar) </t>
  </si>
  <si>
    <t xml:space="preserve">Hittebestendig </t>
  </si>
  <si>
    <t>420mm</t>
  </si>
  <si>
    <t xml:space="preserve">Knoflookpers </t>
  </si>
  <si>
    <t>150mm</t>
  </si>
  <si>
    <t xml:space="preserve">Trechter </t>
  </si>
  <si>
    <t xml:space="preserve">Spuitje </t>
  </si>
  <si>
    <t>Glad/kartel</t>
  </si>
  <si>
    <t xml:space="preserve">Lepel wit </t>
  </si>
  <si>
    <t>Rond</t>
  </si>
  <si>
    <t>Melamine</t>
  </si>
  <si>
    <t>450mm</t>
  </si>
  <si>
    <t xml:space="preserve">Pannenlikker  </t>
  </si>
  <si>
    <t>Kunststof</t>
  </si>
  <si>
    <t xml:space="preserve">Deegkrabber </t>
  </si>
  <si>
    <t xml:space="preserve">198x149mm </t>
  </si>
  <si>
    <t xml:space="preserve">Kunststof </t>
  </si>
  <si>
    <t xml:space="preserve">Snijplank zonder geul  </t>
  </si>
  <si>
    <t>500x300x20mm</t>
  </si>
  <si>
    <t>Kleuren conform HACCP</t>
  </si>
  <si>
    <t xml:space="preserve">Voor 6 snijplanken </t>
  </si>
  <si>
    <t xml:space="preserve">Vleesvork </t>
  </si>
  <si>
    <t xml:space="preserve">200mm </t>
  </si>
  <si>
    <t>230mm</t>
  </si>
  <si>
    <t>260mm</t>
  </si>
  <si>
    <t xml:space="preserve">Aanzetstaal </t>
  </si>
  <si>
    <t>22mm/25mm</t>
  </si>
  <si>
    <t xml:space="preserve">Citroentrekker </t>
  </si>
  <si>
    <t xml:space="preserve">Schilmesje </t>
  </si>
  <si>
    <t>80mm</t>
  </si>
  <si>
    <t>Dunschiller</t>
  </si>
  <si>
    <t>60mm</t>
  </si>
  <si>
    <t xml:space="preserve">2 zijdig </t>
  </si>
  <si>
    <t xml:space="preserve">Officemes </t>
  </si>
  <si>
    <t xml:space="preserve">100mm </t>
  </si>
  <si>
    <t>110mm</t>
  </si>
  <si>
    <t xml:space="preserve">Messenmagneet </t>
  </si>
  <si>
    <t xml:space="preserve">Zware kwaliteit </t>
  </si>
  <si>
    <t xml:space="preserve">Schaal conisch  </t>
  </si>
  <si>
    <t>2,5ltr</t>
  </si>
  <si>
    <t>3,5ltr</t>
  </si>
  <si>
    <t xml:space="preserve">Beslagkom </t>
  </si>
  <si>
    <t>6ltr</t>
  </si>
  <si>
    <t xml:space="preserve"> Kunststof</t>
  </si>
  <si>
    <t>Emmer</t>
  </si>
  <si>
    <t>Met maatverdeling</t>
  </si>
  <si>
    <t>Zonder voet</t>
  </si>
  <si>
    <t xml:space="preserve">56mm </t>
  </si>
  <si>
    <t>50mm</t>
  </si>
  <si>
    <t>IJsknijper 1/16</t>
  </si>
  <si>
    <t>IJsknijper 1/24</t>
  </si>
  <si>
    <t xml:space="preserve">195mm </t>
  </si>
  <si>
    <t xml:space="preserve">Aluminium </t>
  </si>
  <si>
    <t xml:space="preserve">Staartblikopener </t>
  </si>
  <si>
    <t xml:space="preserve">Bestekbak </t>
  </si>
  <si>
    <t xml:space="preserve">100x530x325mm </t>
  </si>
  <si>
    <t xml:space="preserve"> Kunststof </t>
  </si>
  <si>
    <t xml:space="preserve">Koksgerei/keukengereedschap </t>
  </si>
  <si>
    <t>Gastronorm / overigen</t>
  </si>
  <si>
    <t xml:space="preserve">Kelnersmes </t>
  </si>
  <si>
    <t xml:space="preserve">Servettendispencer </t>
  </si>
  <si>
    <t>330x330mm</t>
  </si>
  <si>
    <t xml:space="preserve"> RVS </t>
  </si>
  <si>
    <t xml:space="preserve"> Wilgenteen </t>
  </si>
  <si>
    <t>1/2 GN</t>
  </si>
  <si>
    <t>1/4 GN</t>
  </si>
  <si>
    <t>1/8 GN</t>
  </si>
  <si>
    <t>Met lepeluitsparing</t>
  </si>
  <si>
    <t xml:space="preserve">Met lepeluitsparing </t>
  </si>
  <si>
    <t xml:space="preserve">Saladeschaaltje </t>
  </si>
  <si>
    <t xml:space="preserve">Saladeschaaltje  </t>
  </si>
  <si>
    <t>Rond / stapelbaar</t>
  </si>
  <si>
    <t>Vierkant / stapelbaar</t>
  </si>
  <si>
    <t xml:space="preserve">Combi (plakjes/partjes) </t>
  </si>
  <si>
    <t>Melkbeker</t>
  </si>
  <si>
    <t>ø 210mm</t>
  </si>
  <si>
    <t>Wit</t>
  </si>
  <si>
    <t>Kop espresso</t>
  </si>
  <si>
    <t>Schotel espressokop</t>
  </si>
  <si>
    <t>Kop cappuccino</t>
  </si>
  <si>
    <t>Schotel cappuccinokop</t>
  </si>
  <si>
    <t>8cl</t>
  </si>
  <si>
    <t>ø 220mm</t>
  </si>
  <si>
    <t>ø 270mm</t>
  </si>
  <si>
    <t>ø 230mm</t>
  </si>
  <si>
    <t xml:space="preserve">Waterglas </t>
  </si>
  <si>
    <t>36cl</t>
  </si>
  <si>
    <t xml:space="preserve">Theeglas </t>
  </si>
  <si>
    <t xml:space="preserve">Glas </t>
  </si>
  <si>
    <t xml:space="preserve">Champagneglas </t>
  </si>
  <si>
    <t>Flute</t>
  </si>
  <si>
    <t>Stapelbaar met kraag</t>
  </si>
  <si>
    <t>22cl</t>
  </si>
  <si>
    <t xml:space="preserve">Vleesschaal </t>
  </si>
  <si>
    <t>Vleesschaal</t>
  </si>
  <si>
    <t>450x320mm</t>
  </si>
  <si>
    <t>500x350mm</t>
  </si>
  <si>
    <t xml:space="preserve">Plateau </t>
  </si>
  <si>
    <t>Plateau barok</t>
  </si>
  <si>
    <t xml:space="preserve">420x280mm </t>
  </si>
  <si>
    <t>400x300mm</t>
  </si>
  <si>
    <t>450x340mm</t>
  </si>
  <si>
    <t>415x340mm</t>
  </si>
  <si>
    <t>1/1 GN - 100</t>
  </si>
  <si>
    <t>1/1 GN - 150</t>
  </si>
  <si>
    <t xml:space="preserve"> Riet</t>
  </si>
  <si>
    <t xml:space="preserve">Chafing Dish </t>
  </si>
  <si>
    <t>1,2ltr</t>
  </si>
  <si>
    <t xml:space="preserve">10ltr  </t>
  </si>
  <si>
    <t xml:space="preserve">17ltr  </t>
  </si>
  <si>
    <t xml:space="preserve">2ltr </t>
  </si>
  <si>
    <t>290mm</t>
  </si>
  <si>
    <t xml:space="preserve">Spatel </t>
  </si>
  <si>
    <t>260x77mm</t>
  </si>
  <si>
    <t>Paletmes geknikt</t>
  </si>
  <si>
    <t xml:space="preserve">300mm </t>
  </si>
  <si>
    <t>600mm</t>
  </si>
  <si>
    <t>Soeplepel</t>
  </si>
  <si>
    <t>310mm</t>
  </si>
  <si>
    <t xml:space="preserve">Afruimbak </t>
  </si>
  <si>
    <t>550x410mm</t>
  </si>
  <si>
    <t xml:space="preserve">Grijs </t>
  </si>
  <si>
    <t>550mm</t>
  </si>
  <si>
    <t>Clou of vergelijkbaar</t>
  </si>
  <si>
    <t>Maatbeker</t>
  </si>
  <si>
    <t>3ltr</t>
  </si>
  <si>
    <t>5ltr</t>
  </si>
  <si>
    <t>250mm</t>
  </si>
  <si>
    <t>340mm</t>
  </si>
  <si>
    <t xml:space="preserve"> Aluminium</t>
  </si>
  <si>
    <t>Dubbel</t>
  </si>
  <si>
    <t>Bakrooster</t>
  </si>
  <si>
    <t>Gastronormbak</t>
  </si>
  <si>
    <t>Geperforeerd</t>
  </si>
  <si>
    <t>20,5cl</t>
  </si>
  <si>
    <t>ø 295mm</t>
  </si>
  <si>
    <t>Inzetbak</t>
  </si>
  <si>
    <t>1/1 GN - 150 diep</t>
  </si>
  <si>
    <t>1/1 GN - 100 diep</t>
  </si>
  <si>
    <t>1/2 GN - 200 diep</t>
  </si>
  <si>
    <t xml:space="preserve">Gekarteld </t>
  </si>
  <si>
    <t>Broodbak</t>
  </si>
  <si>
    <t>Met klapdeksel</t>
  </si>
  <si>
    <t>Transparant kunststof</t>
  </si>
  <si>
    <t>Hard porselein</t>
  </si>
  <si>
    <t xml:space="preserve">Reken eenheid </t>
  </si>
  <si>
    <t>per stuk</t>
  </si>
  <si>
    <t>Reken eenheid</t>
  </si>
  <si>
    <t>Fictieve afname</t>
  </si>
  <si>
    <t>Prijs per eenheid</t>
  </si>
  <si>
    <t>Totaalprijs</t>
  </si>
  <si>
    <t xml:space="preserve">28cl </t>
  </si>
  <si>
    <t>Kom soep/dessert</t>
  </si>
  <si>
    <t xml:space="preserve">Saladeschaal </t>
  </si>
  <si>
    <t>70cl</t>
  </si>
  <si>
    <t>Glas granity</t>
  </si>
  <si>
    <t>Roll top elektrisch</t>
  </si>
  <si>
    <t>Met deksel elektrisch</t>
  </si>
  <si>
    <t>Longdrinkglas</t>
  </si>
  <si>
    <t>30cl</t>
  </si>
  <si>
    <t>Dessertvork</t>
  </si>
  <si>
    <t>IJsknijper 1/10</t>
  </si>
  <si>
    <t>66mm</t>
  </si>
  <si>
    <t xml:space="preserve"> </t>
  </si>
  <si>
    <t>Merk / Kleur</t>
  </si>
  <si>
    <t>Hard Porselein</t>
  </si>
  <si>
    <t>Pasta / stapelbaar</t>
  </si>
  <si>
    <t>Kies &amp; lunch / stapelbaar</t>
  </si>
  <si>
    <t xml:space="preserve">Met oor </t>
  </si>
  <si>
    <t>Water / sapkan</t>
  </si>
  <si>
    <t>Grijs</t>
  </si>
  <si>
    <t xml:space="preserve">4 vaks </t>
  </si>
  <si>
    <t>RVS (18/10) - 3mm</t>
  </si>
  <si>
    <t>Sabatier of vergelijkbaar</t>
  </si>
  <si>
    <t xml:space="preserve">Parisienneboor </t>
  </si>
  <si>
    <t>Staart</t>
  </si>
  <si>
    <t xml:space="preserve">Zoutstrooier </t>
  </si>
  <si>
    <t>Groot</t>
  </si>
  <si>
    <t xml:space="preserve"> ø 120mm</t>
  </si>
  <si>
    <t xml:space="preserve"> ø 320mm</t>
  </si>
  <si>
    <t xml:space="preserve"> ø 240mm </t>
  </si>
  <si>
    <t xml:space="preserve"> ø 450mm</t>
  </si>
  <si>
    <t>Dienblad</t>
  </si>
  <si>
    <t xml:space="preserve">Dienblad </t>
  </si>
  <si>
    <t>Zwart</t>
  </si>
  <si>
    <t>Geel</t>
  </si>
  <si>
    <t xml:space="preserve">Isoleerkan </t>
  </si>
  <si>
    <t>TOTAAL hard porselein</t>
  </si>
  <si>
    <t>TOTAAL glaswerk</t>
  </si>
  <si>
    <t>TOTAAL Bestek</t>
  </si>
  <si>
    <t>TOTAAL Potten en pannen</t>
  </si>
  <si>
    <t>TOTAAL Gastronorm en overigen</t>
  </si>
  <si>
    <t>Let op!</t>
  </si>
  <si>
    <t>Inschrijver dient alleen de grijze cellen in te vullen.</t>
  </si>
  <si>
    <t>Alle prijzen dienen excl. BTW, maar incl. alle overige kosten te zijn.</t>
  </si>
  <si>
    <t>Alle prijzen dienen in € te zijn.</t>
  </si>
  <si>
    <t>wit / stapelbaar</t>
  </si>
  <si>
    <t>14 cl</t>
  </si>
  <si>
    <t>22 cl</t>
  </si>
  <si>
    <t>Koffiekop</t>
  </si>
  <si>
    <t>17,5 cl</t>
  </si>
  <si>
    <t>Onbreekbaar kunststof</t>
  </si>
  <si>
    <t>Beker zonder oor</t>
  </si>
  <si>
    <t>25 cl</t>
  </si>
  <si>
    <t xml:space="preserve">Sapkan/waterkan </t>
  </si>
  <si>
    <t>2 ltr</t>
  </si>
  <si>
    <t xml:space="preserve">Soepkom </t>
  </si>
  <si>
    <t>45 cl</t>
  </si>
  <si>
    <t>Mepal of vergelijkbaar</t>
  </si>
  <si>
    <t xml:space="preserve">kleur blauw </t>
  </si>
  <si>
    <t xml:space="preserve">Mok </t>
  </si>
  <si>
    <t>28 cl</t>
  </si>
  <si>
    <t>24 cl</t>
  </si>
  <si>
    <t>stapelbaar</t>
  </si>
  <si>
    <t xml:space="preserve">Bord  plat </t>
  </si>
  <si>
    <t>ø 230 mm</t>
  </si>
  <si>
    <t>ø 254 mm</t>
  </si>
  <si>
    <t xml:space="preserve">Pollepel </t>
  </si>
  <si>
    <t>300 mm</t>
  </si>
  <si>
    <t xml:space="preserve">Sauslepel </t>
  </si>
  <si>
    <t>kleur zwart</t>
  </si>
  <si>
    <t xml:space="preserve">Lepel </t>
  </si>
  <si>
    <t>380 mm</t>
  </si>
  <si>
    <t>kleur wit</t>
  </si>
  <si>
    <t xml:space="preserve">Garde </t>
  </si>
  <si>
    <t>310 mm</t>
  </si>
  <si>
    <t>uit één stuk</t>
  </si>
  <si>
    <t>RVS 18/10</t>
  </si>
  <si>
    <t>Aluminium</t>
  </si>
  <si>
    <t>1 ltr</t>
  </si>
  <si>
    <t>4 ltr</t>
  </si>
  <si>
    <t>7 ltr</t>
  </si>
  <si>
    <t>Steelpan</t>
  </si>
  <si>
    <t xml:space="preserve">Mok met oor - magnetronbestendig </t>
  </si>
  <si>
    <t>Eiken</t>
  </si>
  <si>
    <t xml:space="preserve"> ø 160mm</t>
  </si>
  <si>
    <t xml:space="preserve">380mm </t>
  </si>
  <si>
    <t>Snijplankhouder</t>
  </si>
  <si>
    <t>Draden kort</t>
  </si>
  <si>
    <t xml:space="preserve">transparant </t>
  </si>
  <si>
    <t>ø 92 mm</t>
  </si>
  <si>
    <t>Passend bij 20,5 cl</t>
  </si>
  <si>
    <t>ø 70 mm</t>
  </si>
  <si>
    <t>Passend bij koffiekop met oor (regel hierboven)</t>
  </si>
  <si>
    <t>ø 6 mm</t>
  </si>
  <si>
    <t>Passend bij espressokop (regel hierboven)</t>
  </si>
  <si>
    <t>Passend bij cappuccino kop (regel hierboven)</t>
  </si>
  <si>
    <t>Bord, diep</t>
  </si>
  <si>
    <t>Bord, eet, bijzet</t>
  </si>
  <si>
    <t>Bord, eet, plat</t>
  </si>
  <si>
    <t>Bord, vierkant</t>
  </si>
  <si>
    <t>Kop, met oor</t>
  </si>
  <si>
    <t>Melkbeker, zonder oor</t>
  </si>
  <si>
    <t>Mok, 1 oor</t>
  </si>
  <si>
    <t>Saladeschaal rond</t>
  </si>
  <si>
    <t>Schaal, rechthoekig</t>
  </si>
  <si>
    <t>Schaal, vierkant</t>
  </si>
  <si>
    <t>Schaal, vierkant conisch</t>
  </si>
  <si>
    <t>Schotel, tbv kop</t>
  </si>
  <si>
    <t>Schotel</t>
  </si>
  <si>
    <t>Soepkop, twee oren</t>
  </si>
  <si>
    <t>Soepschotel</t>
  </si>
  <si>
    <t>320x290mm</t>
  </si>
  <si>
    <t>16cl</t>
  </si>
  <si>
    <t>20 cl</t>
  </si>
  <si>
    <t>100 cl</t>
  </si>
  <si>
    <t>65 cl</t>
  </si>
  <si>
    <t>40 cl</t>
  </si>
  <si>
    <t>97x118mm</t>
  </si>
  <si>
    <t>Nvt</t>
  </si>
  <si>
    <t>125x205mm</t>
  </si>
  <si>
    <t>12x12cm</t>
  </si>
  <si>
    <t>260x230mm</t>
  </si>
  <si>
    <t>Porselein</t>
  </si>
  <si>
    <t>Ramon</t>
  </si>
  <si>
    <t>wit</t>
  </si>
  <si>
    <t>Bord, met logo CLAS</t>
  </si>
  <si>
    <t>Bord, met logo CLSK</t>
  </si>
  <si>
    <t>Bord, met logo CZSK</t>
  </si>
  <si>
    <t>Bord, diep, met logo CLAS</t>
  </si>
  <si>
    <t>Bord, diep, met logo CZSK</t>
  </si>
  <si>
    <t>Kop, lungo, met logo CZSK</t>
  </si>
  <si>
    <t>Soepkop, 2 oren, met logo CLSK</t>
  </si>
  <si>
    <t>Soepkop, 2 oren, met logo CZSK</t>
  </si>
  <si>
    <t>Mok, 1 oor, met logo CLSK</t>
  </si>
  <si>
    <t>Mok, 1 oor, met logo CZSK</t>
  </si>
  <si>
    <t>Mok, 1 oor, met logo KMAR</t>
  </si>
  <si>
    <t>Kop, 1 oor, met logo CLAS</t>
  </si>
  <si>
    <t>Kop, 1 oor, met logo CLSK</t>
  </si>
  <si>
    <t>Kop, 1 oor, met logo CZSK</t>
  </si>
  <si>
    <t>Kop, 1 oor, met logo KMAR</t>
  </si>
  <si>
    <t>Champagne/cocktailcoupe</t>
  </si>
  <si>
    <t>Champagneflute</t>
  </si>
  <si>
    <t>15 cl</t>
  </si>
  <si>
    <t>Drinkglas, bier, fluitje</t>
  </si>
  <si>
    <t>19 cl</t>
  </si>
  <si>
    <t>Drinkglas, borrel</t>
  </si>
  <si>
    <t>7 cl</t>
  </si>
  <si>
    <t>Drinkglas, cola, tumbler</t>
  </si>
  <si>
    <t>Drinkglas, hoog</t>
  </si>
  <si>
    <t>Drinkglas, laag</t>
  </si>
  <si>
    <t>Drinkglas, port</t>
  </si>
  <si>
    <t>Drinkglas, water</t>
  </si>
  <si>
    <t>Drinkglas, whiskey</t>
  </si>
  <si>
    <t>Drinkglas, wijn</t>
  </si>
  <si>
    <t>23 cl</t>
  </si>
  <si>
    <t>29 cl</t>
  </si>
  <si>
    <t>Ijscoupe</t>
  </si>
  <si>
    <t>22,5 cl</t>
  </si>
  <si>
    <t xml:space="preserve">Karaf, met oor </t>
  </si>
  <si>
    <t>130 cl</t>
  </si>
  <si>
    <t>50 cl</t>
  </si>
  <si>
    <t>27 cl</t>
  </si>
  <si>
    <t>Schotel, tbv theeglas</t>
  </si>
  <si>
    <t>32 cl</t>
  </si>
  <si>
    <t>Stapelglas, groot</t>
  </si>
  <si>
    <t>Stapelglas, klein</t>
  </si>
  <si>
    <t>Theeglas, met oor</t>
  </si>
  <si>
    <t>Theeglas, zonder oor</t>
  </si>
  <si>
    <t>Royal Leerdam</t>
  </si>
  <si>
    <t>Gilde</t>
  </si>
  <si>
    <t>Bouquet</t>
  </si>
  <si>
    <t>Arcoroc</t>
  </si>
  <si>
    <t>Granity</t>
  </si>
  <si>
    <t>Norvege</t>
  </si>
  <si>
    <t>Savoie</t>
  </si>
  <si>
    <t>Broc</t>
  </si>
  <si>
    <t>Amsterdam</t>
  </si>
  <si>
    <t>Islande</t>
  </si>
  <si>
    <t>Durobor</t>
  </si>
  <si>
    <t>Duke</t>
  </si>
  <si>
    <t>Duralex</t>
  </si>
  <si>
    <t>Gigogne</t>
  </si>
  <si>
    <t>Mixtes</t>
  </si>
  <si>
    <t>Carre</t>
  </si>
  <si>
    <t>Bredemeijer</t>
  </si>
  <si>
    <t>Tazza</t>
  </si>
  <si>
    <t>L: 217mm</t>
  </si>
  <si>
    <t>Grocier</t>
  </si>
  <si>
    <t>Nova 2010</t>
  </si>
  <si>
    <t>RVS (18/10)</t>
  </si>
  <si>
    <t>L: 200mm</t>
  </si>
  <si>
    <t>L: 197mm</t>
  </si>
  <si>
    <t>Dessertmes</t>
  </si>
  <si>
    <t>L: 193mm</t>
  </si>
  <si>
    <t>Dessertlepel</t>
  </si>
  <si>
    <t>L: 180mm</t>
  </si>
  <si>
    <t>Theelepel</t>
  </si>
  <si>
    <t>L: 100mm</t>
  </si>
  <si>
    <t>Koffielepel</t>
  </si>
  <si>
    <t>L: 140mm</t>
  </si>
  <si>
    <t>Serveerlepel</t>
  </si>
  <si>
    <t>L: 205mm</t>
  </si>
  <si>
    <t>L: 190mm</t>
  </si>
  <si>
    <t>Botermes</t>
  </si>
  <si>
    <t>L: 153mm</t>
  </si>
  <si>
    <t>Gebaksvork</t>
  </si>
  <si>
    <t>L: 150mm</t>
  </si>
  <si>
    <t>Gero</t>
  </si>
  <si>
    <t>DF500</t>
  </si>
  <si>
    <t>RVS (18/0)</t>
  </si>
  <si>
    <t>L: 211mm</t>
  </si>
  <si>
    <t>L: 204mm</t>
  </si>
  <si>
    <t>Amefa</t>
  </si>
  <si>
    <t>L: 239mm</t>
  </si>
  <si>
    <t>L: 214mm</t>
  </si>
  <si>
    <t>L: 182mm</t>
  </si>
  <si>
    <t>Sorbetlepel</t>
  </si>
  <si>
    <t>L: 185mm</t>
  </si>
  <si>
    <t>L: 210mm</t>
  </si>
  <si>
    <t>Steakmes</t>
  </si>
  <si>
    <t>7000 Bistro</t>
  </si>
  <si>
    <t>Kunststof/RVS</t>
  </si>
  <si>
    <t>Steakvork</t>
  </si>
  <si>
    <t>L: 201mm</t>
  </si>
  <si>
    <t>Aanzetstaal, met ophangring</t>
  </si>
  <si>
    <t>Kunststof, RVS</t>
  </si>
  <si>
    <t>Anti-aanbak bakplaatmat</t>
  </si>
  <si>
    <t>1/1GN</t>
  </si>
  <si>
    <t>Siliconen</t>
  </si>
  <si>
    <t>Appelboor, getand</t>
  </si>
  <si>
    <t>L: 18cm</t>
  </si>
  <si>
    <t>Kunststof / RVS (18/8)</t>
  </si>
  <si>
    <t>Bakplaat, met 3 opstaande randen</t>
  </si>
  <si>
    <t>60x40cm</t>
  </si>
  <si>
    <t>Bakplaatmat, anti-aanbak</t>
  </si>
  <si>
    <t>Bestekbak, 4 vakken, grijs</t>
  </si>
  <si>
    <t>1/1 GN, H 105mm</t>
  </si>
  <si>
    <t>Bestekdraagkorf, 8 vakken, blauw</t>
  </si>
  <si>
    <t>155(h)x430x210mm</t>
  </si>
  <si>
    <t>Polypropyleen</t>
  </si>
  <si>
    <t>Blikopener</t>
  </si>
  <si>
    <t>L: 15cm</t>
  </si>
  <si>
    <t>Blikopener, tafelmodel, max. hoogte 50cm</t>
  </si>
  <si>
    <t>Bolzeef, met handgreep en hanghaak</t>
  </si>
  <si>
    <t>Braadpan</t>
  </si>
  <si>
    <t>4,5 ltr</t>
  </si>
  <si>
    <t>Gietijzer</t>
  </si>
  <si>
    <t>6,7 ltr</t>
  </si>
  <si>
    <t>10 ltr</t>
  </si>
  <si>
    <t xml:space="preserve">Broodkoppel, 4 delig </t>
  </si>
  <si>
    <t>Pan: 300 x105 x 85mm</t>
  </si>
  <si>
    <t>Broodmand</t>
  </si>
  <si>
    <t>1/1GN-150</t>
  </si>
  <si>
    <t>Riet</t>
  </si>
  <si>
    <t>Broodmes</t>
  </si>
  <si>
    <t>L: 29cm</t>
  </si>
  <si>
    <t>Chafing Dish, met 2 brandpastahouders</t>
  </si>
  <si>
    <t>Deegkleed</t>
  </si>
  <si>
    <t>100x100</t>
  </si>
  <si>
    <t>Linnen</t>
  </si>
  <si>
    <t>Deegschraper</t>
  </si>
  <si>
    <t>12x10cm</t>
  </si>
  <si>
    <t>Kunststof/Staal</t>
  </si>
  <si>
    <t>Deegschraper, rechthoekig, beige</t>
  </si>
  <si>
    <t>12x11cm</t>
  </si>
  <si>
    <t>Eiersnijder, plakjes/partjes</t>
  </si>
  <si>
    <t>Staal</t>
  </si>
  <si>
    <t>Frikandellensnijder</t>
  </si>
  <si>
    <t>L: 20cm</t>
  </si>
  <si>
    <t>RVS (18/8)</t>
  </si>
  <si>
    <t>Frituurspaan</t>
  </si>
  <si>
    <t>Garde met ophangoog</t>
  </si>
  <si>
    <t>L: 30cm</t>
  </si>
  <si>
    <t>L: 35cm</t>
  </si>
  <si>
    <t>L: 40cm</t>
  </si>
  <si>
    <t>L: 45cm</t>
  </si>
  <si>
    <t>Gastronormschaal, vlak, zwart</t>
  </si>
  <si>
    <t>1/1 GN - 65</t>
  </si>
  <si>
    <t>Gastronormschaal, vlak, wit</t>
  </si>
  <si>
    <t>Grillrek</t>
  </si>
  <si>
    <t>Grilltang</t>
  </si>
  <si>
    <t>L: 38cm</t>
  </si>
  <si>
    <t>Ham/bakkersmes</t>
  </si>
  <si>
    <t>RVS / Kunststof</t>
  </si>
  <si>
    <t>Ijsknijper</t>
  </si>
  <si>
    <t>1/40 ltr</t>
  </si>
  <si>
    <t>1/20 ltr</t>
  </si>
  <si>
    <t>1/4 ltr</t>
  </si>
  <si>
    <t>Invetkwast, siliconen</t>
  </si>
  <si>
    <t>B: 30mm</t>
  </si>
  <si>
    <t>Kunststof/Siliconen</t>
  </si>
  <si>
    <t>B: 60mm</t>
  </si>
  <si>
    <t>Kelnersmes met flesopener</t>
  </si>
  <si>
    <t>L: 14cm</t>
  </si>
  <si>
    <t>Keukenlepel</t>
  </si>
  <si>
    <t>L: 31cm</t>
  </si>
  <si>
    <t>Keukenmes, wit</t>
  </si>
  <si>
    <t>Keukenschaar</t>
  </si>
  <si>
    <t>L: 21cm</t>
  </si>
  <si>
    <t>Kunststof / RVS</t>
  </si>
  <si>
    <t>Knikspatel</t>
  </si>
  <si>
    <t>125x52mm</t>
  </si>
  <si>
    <t>RVS (18/8) / Kunststof</t>
  </si>
  <si>
    <t>Keramische aanbaklaag</t>
  </si>
  <si>
    <t>Plaatstaal</t>
  </si>
  <si>
    <t>Koffiekan</t>
  </si>
  <si>
    <t>1,5 ltr</t>
  </si>
  <si>
    <t>Koksmes, volledig RVS</t>
  </si>
  <si>
    <t>Lemmet L: 20cm</t>
  </si>
  <si>
    <t>Lemmet L: 25cm</t>
  </si>
  <si>
    <t>10,5 ltr</t>
  </si>
  <si>
    <t>25,6 ltr</t>
  </si>
  <si>
    <t>Kurketrekker, hefboom</t>
  </si>
  <si>
    <t>Verchroomd staal</t>
  </si>
  <si>
    <t>Maatbeker, op voet met maatverdeling</t>
  </si>
  <si>
    <t>Maatbeker, transparant met maatverdeling</t>
  </si>
  <si>
    <t>500 cl</t>
  </si>
  <si>
    <t>Mandoline, opzetstuk</t>
  </si>
  <si>
    <t>Melkkan</t>
  </si>
  <si>
    <t>0,25 ltr</t>
  </si>
  <si>
    <t>Menagestel, 5 delig, peper, zout, mosterd, olie, azijn</t>
  </si>
  <si>
    <t>RVS / Glas</t>
  </si>
  <si>
    <t>Mes, gekarteld tbv tomaten</t>
  </si>
  <si>
    <t>Lemmet 110mm</t>
  </si>
  <si>
    <t>Kunstof lemmet, RVS</t>
  </si>
  <si>
    <t>Mes, uitbeen</t>
  </si>
  <si>
    <t>L: 15cm (lemmet)</t>
  </si>
  <si>
    <t>Officemes</t>
  </si>
  <si>
    <t>Lemmet: 12cm</t>
  </si>
  <si>
    <t>Lemmet: 9cm</t>
  </si>
  <si>
    <t>Officemes, volledig RVS</t>
  </si>
  <si>
    <t>Lemmet L: 10cm</t>
  </si>
  <si>
    <t>Opscheplepel, zwart</t>
  </si>
  <si>
    <t>L: 27,9cm</t>
  </si>
  <si>
    <t>Pannenlikker, wit</t>
  </si>
  <si>
    <t>L: 25cm</t>
  </si>
  <si>
    <t>L: 42cm</t>
  </si>
  <si>
    <t>Plaatmes</t>
  </si>
  <si>
    <t>L: 14cm, B: 12cm</t>
  </si>
  <si>
    <t>Kunststof, RVS (18/8)</t>
  </si>
  <si>
    <t>L: 24,5cm, B: 10cm</t>
  </si>
  <si>
    <t>Hout, Staal</t>
  </si>
  <si>
    <t>Pollepel, zwart</t>
  </si>
  <si>
    <t>Boor, dubbel tbv Pommes Parisiennes</t>
  </si>
  <si>
    <t>Rechaud, incl 2 kaarsenhouders met dover</t>
  </si>
  <si>
    <t>Metaal</t>
  </si>
  <si>
    <t>Saladelepel, zwart</t>
  </si>
  <si>
    <t>Saladetang, getand, zwart</t>
  </si>
  <si>
    <t>L: 22,9cm</t>
  </si>
  <si>
    <t>Schaal, vierkant, wit</t>
  </si>
  <si>
    <t>12,5x12,5x6,5cm</t>
  </si>
  <si>
    <t>Scheplepel, met ophanghaak</t>
  </si>
  <si>
    <t>6 cl</t>
  </si>
  <si>
    <t>12,5 cl</t>
  </si>
  <si>
    <t>Schilmes, gebogen lemmet</t>
  </si>
  <si>
    <t>L: 16cm</t>
  </si>
  <si>
    <t>Schilmes, tweezijdig</t>
  </si>
  <si>
    <t>L: 17cm</t>
  </si>
  <si>
    <t>Schotel, ovaal</t>
  </si>
  <si>
    <t>25x17cm</t>
  </si>
  <si>
    <t>36x23cm</t>
  </si>
  <si>
    <t>42x28cm</t>
  </si>
  <si>
    <t>Schuimspaan, met ophanghaak</t>
  </si>
  <si>
    <t>Serveerblad, rond</t>
  </si>
  <si>
    <t>Serveerplateau, met barokrand</t>
  </si>
  <si>
    <t>Serveerplateau, wit</t>
  </si>
  <si>
    <t>26,5x26,5cm</t>
  </si>
  <si>
    <t>Serveerschaal, m/grepen</t>
  </si>
  <si>
    <t>53x33cm</t>
  </si>
  <si>
    <t>L: 24cm</t>
  </si>
  <si>
    <t>Serveerwagen, 2 bladen, 4 zwenkwielen</t>
  </si>
  <si>
    <t>80x50x102cm</t>
  </si>
  <si>
    <t>Serveerwagen, 3 bladen, 4 zwenkwielen</t>
  </si>
  <si>
    <t>Slacentrifuge, rond</t>
  </si>
  <si>
    <t>Snijplank, rechthoekig, blauw, zonder geul</t>
  </si>
  <si>
    <t>50x30x1,5cm</t>
  </si>
  <si>
    <t>Kunststof (HDPE 500)</t>
  </si>
  <si>
    <t>Snijplank, rechthoekig, bruin, zonder geul</t>
  </si>
  <si>
    <t>Snijplank, rechthoekig, geel, zonder geul</t>
  </si>
  <si>
    <t>Snijplank, rechthoekig, groen, zonder geul</t>
  </si>
  <si>
    <t>Snijplank, rechthoekig, rood, zonder geul</t>
  </si>
  <si>
    <t>Snijplank, rechthoekig, wit, zonder geul</t>
  </si>
  <si>
    <t>60x30x1,5cm</t>
  </si>
  <si>
    <t>Springvorm, anti-aanbak, rond</t>
  </si>
  <si>
    <t>26x7cm</t>
  </si>
  <si>
    <t>Spuitmondjes, glad, set 7 stuks</t>
  </si>
  <si>
    <t>6-16mm</t>
  </si>
  <si>
    <t>Nylon</t>
  </si>
  <si>
    <t>Spuitmondjes, kartel, set 7 stuks</t>
  </si>
  <si>
    <t>Spuitzak, wegwerp, rol van 100sts</t>
  </si>
  <si>
    <t>L: 55cm</t>
  </si>
  <si>
    <t>2,6 ltr</t>
  </si>
  <si>
    <t>3,9 ltr</t>
  </si>
  <si>
    <t>6,5 ltr</t>
  </si>
  <si>
    <t>Vleesvork, 2 tanden met ophanghaak</t>
  </si>
  <si>
    <t>Voedseldoos, met deksel</t>
  </si>
  <si>
    <t>1/3GN-100</t>
  </si>
  <si>
    <t>Voorraadbus, met deksel, transparant</t>
  </si>
  <si>
    <t>176x108x150mm</t>
  </si>
  <si>
    <t>1,3 ltr</t>
  </si>
  <si>
    <t>Wokpan</t>
  </si>
  <si>
    <t>RVS (volledig)</t>
  </si>
  <si>
    <t>Acrylglasdisplay, tbv menukaarthouder</t>
  </si>
  <si>
    <t>Gereserveerd bordje</t>
  </si>
  <si>
    <t>Glazenspoelborstel, 3 delig</t>
  </si>
  <si>
    <t>Hoes, tbv statafel</t>
  </si>
  <si>
    <t>Keukendoek</t>
  </si>
  <si>
    <t>Menukaarthouder</t>
  </si>
  <si>
    <t>Ovenhandschoen</t>
  </si>
  <si>
    <t>Servet</t>
  </si>
  <si>
    <t>Standaard, tbv menukaarten</t>
  </si>
  <si>
    <t>Statafelhoes</t>
  </si>
  <si>
    <t>Sticker vriezer</t>
  </si>
  <si>
    <t>Sticker, rond, dinsdag weg op donderdag</t>
  </si>
  <si>
    <t>Sticker, rond, donderdag weg op zaterdag</t>
  </si>
  <si>
    <t>Sticker, rond, maandag weg op woensdag</t>
  </si>
  <si>
    <t>Sticker, rond, vrijdag weg op zondag</t>
  </si>
  <si>
    <t>Sticker, rond, woensdag weg op vrijdag</t>
  </si>
  <si>
    <t>Sticker, rond, zaterdag weg op maandag</t>
  </si>
  <si>
    <t>Sticker, rond, zondag weg op dinsdag</t>
  </si>
  <si>
    <t>Tafelclip, doorzichtig</t>
  </si>
  <si>
    <t>Tafelkleed, rechthoekig</t>
  </si>
  <si>
    <t>Tafelkleed, vierkant</t>
  </si>
  <si>
    <t>Tafellaken, rechthoekig</t>
  </si>
  <si>
    <t>Tafelrok</t>
  </si>
  <si>
    <t>Veiligheidswanten</t>
  </si>
  <si>
    <t>A3</t>
  </si>
  <si>
    <t>A4</t>
  </si>
  <si>
    <t>130x40mm</t>
  </si>
  <si>
    <t>H: 18cm</t>
  </si>
  <si>
    <t>Ø85CM</t>
  </si>
  <si>
    <t>Ø80-90cm</t>
  </si>
  <si>
    <t>650x650mm</t>
  </si>
  <si>
    <t>B: 105mm</t>
  </si>
  <si>
    <t>B: 210mm</t>
  </si>
  <si>
    <t>L=420mm</t>
  </si>
  <si>
    <t>L=350mm</t>
  </si>
  <si>
    <t>50x50cm</t>
  </si>
  <si>
    <t>A7</t>
  </si>
  <si>
    <t>A5</t>
  </si>
  <si>
    <t>Ø70CM</t>
  </si>
  <si>
    <t>Ø80-85cm</t>
  </si>
  <si>
    <t>35x70mm</t>
  </si>
  <si>
    <t>10-25mm</t>
  </si>
  <si>
    <t>25-50mm</t>
  </si>
  <si>
    <t>220x130cm</t>
  </si>
  <si>
    <t>280x130cm</t>
  </si>
  <si>
    <t>190x130cm</t>
  </si>
  <si>
    <t>210x210cm</t>
  </si>
  <si>
    <t>180x180cm</t>
  </si>
  <si>
    <t>240x240cm</t>
  </si>
  <si>
    <t>220x170cm</t>
  </si>
  <si>
    <t>490x73cm</t>
  </si>
  <si>
    <t>90%Micro polyester / 10% Elastaan</t>
  </si>
  <si>
    <t>Polyester (100%)</t>
  </si>
  <si>
    <t>Katoen</t>
  </si>
  <si>
    <t>Plexiglas</t>
  </si>
  <si>
    <t>90% Polyester / 10% Elastaan</t>
  </si>
  <si>
    <t>100% Polyester</t>
  </si>
  <si>
    <t>Transparant</t>
  </si>
  <si>
    <t>Bordeaux</t>
  </si>
  <si>
    <t>Crème</t>
  </si>
  <si>
    <t>Donkerblauw</t>
  </si>
  <si>
    <t>Spierwit</t>
  </si>
  <si>
    <t>Disposable biologisch afbreekbaar</t>
  </si>
  <si>
    <t xml:space="preserve">Kartelmes </t>
  </si>
  <si>
    <t>Bakplaat geemaileerd 20mm diep</t>
  </si>
  <si>
    <t>Rational 9014.1102</t>
  </si>
  <si>
    <t>Grillreiniger 10L</t>
  </si>
  <si>
    <t xml:space="preserve">Geëmailleerde bak  </t>
  </si>
  <si>
    <t xml:space="preserve">1/1 GN </t>
  </si>
  <si>
    <t>Rational 6014.1104</t>
  </si>
  <si>
    <t xml:space="preserve">Geëmailleerd Bak </t>
  </si>
  <si>
    <t>Rational 9013.1103</t>
  </si>
  <si>
    <t>1/1 GN 20mm diep</t>
  </si>
  <si>
    <t>1/1 GN 40 mm diep</t>
  </si>
  <si>
    <t xml:space="preserve"> 325x530mm</t>
  </si>
  <si>
    <t xml:space="preserve">  325x530mm</t>
  </si>
  <si>
    <t>Braad en bakblik Aluminium</t>
  </si>
  <si>
    <t>Rational 9010.1004</t>
  </si>
  <si>
    <t>1/1 GN RVS</t>
  </si>
  <si>
    <t xml:space="preserve">Rooster </t>
  </si>
  <si>
    <t>1/1 GN  65 mm diep</t>
  </si>
  <si>
    <t>Rational 9013.1106</t>
  </si>
  <si>
    <t>Dichte bak RVS</t>
  </si>
  <si>
    <t>Rational 9013.1110</t>
  </si>
  <si>
    <t>1/1 GN  100 mm diep</t>
  </si>
  <si>
    <t>Rational 9015.1106</t>
  </si>
  <si>
    <t>Geperforeerde bak</t>
  </si>
  <si>
    <t>Rationel 9006.0153</t>
  </si>
  <si>
    <t>Rational 56.01.535</t>
  </si>
  <si>
    <t>Active Green-reinigingstabs 150 stuks</t>
  </si>
  <si>
    <t>Rational 56.00.210</t>
  </si>
  <si>
    <t>Reinigingstab SelfCookingCenter 100 stuks</t>
  </si>
  <si>
    <t>Rieber</t>
  </si>
  <si>
    <t>1/1 GN - 200 diep</t>
  </si>
  <si>
    <t>1/2 GN - 100 diep</t>
  </si>
  <si>
    <t>Deksel Gastronorm</t>
  </si>
  <si>
    <t>1/4 GN - 100 diep</t>
  </si>
  <si>
    <t>1/4 GN - 200 diep</t>
  </si>
  <si>
    <t>1/8 GN - 100 diep</t>
  </si>
  <si>
    <t>1/8 GN - 200 diep</t>
  </si>
  <si>
    <t>Gastronormbak met deksel</t>
  </si>
  <si>
    <t xml:space="preserve">Rieber </t>
  </si>
  <si>
    <t>Rieber 84010121</t>
  </si>
  <si>
    <t>Rieber 84010119</t>
  </si>
  <si>
    <t>Rieber 84080101</t>
  </si>
  <si>
    <t>Rieber 84080103</t>
  </si>
  <si>
    <t>Deksel waterdicht</t>
  </si>
  <si>
    <t>Met ventiel</t>
  </si>
  <si>
    <t>Scheplepel</t>
  </si>
  <si>
    <t>Kunstof</t>
  </si>
  <si>
    <t>kunstof</t>
  </si>
  <si>
    <t>Klapbaar lepelsparing</t>
  </si>
  <si>
    <t>Moa braadpannen Rood</t>
  </si>
  <si>
    <t>5 Ltr</t>
  </si>
  <si>
    <t>5,5 Ltr</t>
  </si>
  <si>
    <t>Moa braadpannen Zwart</t>
  </si>
  <si>
    <t>50 st</t>
  </si>
  <si>
    <t>biologisch afbreekbaar</t>
  </si>
  <si>
    <t>100 St</t>
  </si>
  <si>
    <t>100 st</t>
  </si>
  <si>
    <t>400 st</t>
  </si>
  <si>
    <t>500 st</t>
  </si>
  <si>
    <t>per pak</t>
  </si>
  <si>
    <t>25 St</t>
  </si>
  <si>
    <t>25 st</t>
  </si>
  <si>
    <t>80 ST</t>
  </si>
  <si>
    <t>500 ST</t>
  </si>
  <si>
    <t>ø 280mm</t>
  </si>
  <si>
    <t>ø 140mm</t>
  </si>
  <si>
    <t>ø 150mm</t>
  </si>
  <si>
    <t>ø 190mm</t>
  </si>
  <si>
    <t>ø 73mm</t>
  </si>
  <si>
    <t>ø 54mm H: 117mm</t>
  </si>
  <si>
    <t>ø 64mm, H: 127mm</t>
  </si>
  <si>
    <t>ø 80mm, H: 81mm</t>
  </si>
  <si>
    <t>ø 26mm, H: 135mm</t>
  </si>
  <si>
    <t>ø 135mm</t>
  </si>
  <si>
    <t>ø 70mm</t>
  </si>
  <si>
    <t>ø 65mm</t>
  </si>
  <si>
    <t>L: 25cm, ø1,1cm</t>
  </si>
  <si>
    <t>ø 20cm</t>
  </si>
  <si>
    <t>ø 24cm</t>
  </si>
  <si>
    <t>ø 28cm</t>
  </si>
  <si>
    <t>ø 32cm</t>
  </si>
  <si>
    <t>L: 50cm, ø 20cm</t>
  </si>
  <si>
    <t>ø 42mm</t>
  </si>
  <si>
    <t>ø 53mm</t>
  </si>
  <si>
    <t>ø 100mm</t>
  </si>
  <si>
    <t>ø 36cm</t>
  </si>
  <si>
    <t>ø 40cm</t>
  </si>
  <si>
    <t>H: 15cm, ø 12cm</t>
  </si>
  <si>
    <t>ø 24cm H:15cm</t>
  </si>
  <si>
    <t>ø 26cm H: 20cm</t>
  </si>
  <si>
    <t>ø 30cm H: 30cm</t>
  </si>
  <si>
    <t>ø 8,0cm, H: 9,6cm</t>
  </si>
  <si>
    <t>L: 32cm, ø 9cm</t>
  </si>
  <si>
    <t>ø 22mm &amp; ø 25mm</t>
  </si>
  <si>
    <t>L: 25cm, ø 6cm</t>
  </si>
  <si>
    <t>L: 36cm, ø 8cm</t>
  </si>
  <si>
    <t>L: 34cm, ø 10cm</t>
  </si>
  <si>
    <t>L: 42cm, ø 12cm</t>
  </si>
  <si>
    <t>L: 45cm, ø 16cm</t>
  </si>
  <si>
    <t>L: 32cm, ø 11,5cm</t>
  </si>
  <si>
    <t>L: 46,5cm, ø12cm</t>
  </si>
  <si>
    <t>L: 33,5cm, ø8cm</t>
  </si>
  <si>
    <t>L: 43,5cm, ø10cm</t>
  </si>
  <si>
    <t>L: 65,5cm, ø 20cm</t>
  </si>
  <si>
    <t>ø 30cm</t>
  </si>
  <si>
    <t>ø 8 tot 20mm</t>
  </si>
  <si>
    <t>ø 18cm</t>
  </si>
  <si>
    <t>ø 24</t>
  </si>
  <si>
    <t>ø 19mm</t>
  </si>
  <si>
    <t>Bord</t>
  </si>
  <si>
    <t>TAKE DIS BORD</t>
  </si>
  <si>
    <t>Mes</t>
  </si>
  <si>
    <t>Lepel</t>
  </si>
  <si>
    <t>Vork</t>
  </si>
  <si>
    <t>Roerstaaf</t>
  </si>
  <si>
    <t>Bestekset + Servet VERP.P.STUK</t>
  </si>
  <si>
    <t>Soepbeker</t>
  </si>
  <si>
    <t>Deksel voor Soepbeker</t>
  </si>
  <si>
    <t>Menubak</t>
  </si>
  <si>
    <t>Hamburgerbak</t>
  </si>
  <si>
    <t>IJslepels</t>
  </si>
  <si>
    <t>Blokbodemtas</t>
  </si>
  <si>
    <t>ROND 22CM</t>
  </si>
  <si>
    <t>23CM ROND</t>
  </si>
  <si>
    <t>23CM</t>
  </si>
  <si>
    <t>165MM</t>
  </si>
  <si>
    <t>160MM</t>
  </si>
  <si>
    <t>140MM</t>
  </si>
  <si>
    <t>250ML</t>
  </si>
  <si>
    <t>250/360ML</t>
  </si>
  <si>
    <t>3VAKS</t>
  </si>
  <si>
    <t>2VAKS</t>
  </si>
  <si>
    <t>95MM</t>
  </si>
  <si>
    <t>WIT 22X10X28CM</t>
  </si>
  <si>
    <t>Amuse lepel</t>
  </si>
  <si>
    <t>Suikerriet</t>
  </si>
  <si>
    <t>Karton</t>
  </si>
  <si>
    <t>KRAFT FSC</t>
  </si>
  <si>
    <t>Hout/bamboe</t>
  </si>
  <si>
    <t>Bioplastic</t>
  </si>
  <si>
    <t>Hout/Bamboe</t>
  </si>
  <si>
    <t>Hout</t>
  </si>
  <si>
    <t>Karton FSC</t>
  </si>
  <si>
    <t>Papier</t>
  </si>
  <si>
    <t>Bijlage 3A - Prijzenblad Perceel 1</t>
  </si>
  <si>
    <t>Kortingspercentage productgroep</t>
  </si>
  <si>
    <t>Inschrijfprijs</t>
  </si>
  <si>
    <t>SOM TOTAALPRIJS</t>
  </si>
  <si>
    <t>SOM INSCHRIJFPRIJS</t>
  </si>
  <si>
    <t>GEMIDDELD KORTINGSPERCENTAGE (dit percentage dient u ook in mindering te brenen op uw catalogus prijzen Overig assortiment)</t>
  </si>
  <si>
    <t>BEOORDELINGSPRIJS (0,2 X GEMIDDELD KORTINGSPERCENTAGE X INSCHRIJFPRIJS)</t>
  </si>
  <si>
    <t>Disposables overig</t>
  </si>
  <si>
    <t>Napperons</t>
  </si>
  <si>
    <t>Tafelloper</t>
  </si>
  <si>
    <t>Stompkaars</t>
  </si>
  <si>
    <t>Dinerkaars</t>
  </si>
  <si>
    <t>Korffilterpapier</t>
  </si>
  <si>
    <t>Alu Cateringschaal Ovaal</t>
  </si>
  <si>
    <t>Alu Bak 850Gram</t>
  </si>
  <si>
    <t>Theelicht</t>
  </si>
  <si>
    <t>Tafellaken</t>
  </si>
  <si>
    <t>Bakplaatpapier</t>
  </si>
  <si>
    <t>Brandpasta</t>
  </si>
  <si>
    <t>Vacuumzak 90 Mu</t>
  </si>
  <si>
    <t>0,72x4m</t>
  </si>
  <si>
    <t>80x80cm</t>
  </si>
  <si>
    <t>33x33cm</t>
  </si>
  <si>
    <t>0,4x24m</t>
  </si>
  <si>
    <t>68x168mm</t>
  </si>
  <si>
    <t>22x240mm</t>
  </si>
  <si>
    <t>90/250mm</t>
  </si>
  <si>
    <t>45cm</t>
  </si>
  <si>
    <t>55cm</t>
  </si>
  <si>
    <t>20,3x13,8x4,5cm</t>
  </si>
  <si>
    <t>ds</t>
  </si>
  <si>
    <t>84x84cm</t>
  </si>
  <si>
    <t>40cm</t>
  </si>
  <si>
    <t>40x40cm</t>
  </si>
  <si>
    <t>30cmx300m</t>
  </si>
  <si>
    <t>45cmx300m</t>
  </si>
  <si>
    <t>30x40cm</t>
  </si>
  <si>
    <t>2-lgs</t>
  </si>
  <si>
    <t>Type/kleur</t>
  </si>
  <si>
    <t>Merk</t>
  </si>
  <si>
    <t>bordeaux</t>
  </si>
  <si>
    <t>donkerblauw</t>
  </si>
  <si>
    <t>dark bl</t>
  </si>
  <si>
    <t>ivoor</t>
  </si>
  <si>
    <t>cream</t>
  </si>
  <si>
    <t>zwart</t>
  </si>
  <si>
    <t>donker blauw</t>
  </si>
  <si>
    <t>pa/pe</t>
  </si>
  <si>
    <t>Vershoud Folie Navulling 8My</t>
  </si>
  <si>
    <t>Vetvrij Papier</t>
  </si>
  <si>
    <t>Taartrand</t>
  </si>
  <si>
    <t>Placemats</t>
  </si>
  <si>
    <t>Soep/Dess.Bak</t>
  </si>
  <si>
    <t>Damastrol</t>
  </si>
  <si>
    <t>Wegwerpspuitzakken</t>
  </si>
  <si>
    <t>Onderzetter</t>
  </si>
  <si>
    <t>Handwikkelfolie</t>
  </si>
  <si>
    <t>Vacuumzakken</t>
  </si>
  <si>
    <t>Palmblad</t>
  </si>
  <si>
    <t>Allergenenlabel</t>
  </si>
  <si>
    <t>Eetstokjes</t>
  </si>
  <si>
    <t>Rondfilterpapier</t>
  </si>
  <si>
    <t>Natuurpapier</t>
  </si>
  <si>
    <t>Kookzak Sous-Vide/120Gr.Celcius</t>
  </si>
  <si>
    <t>Kookzak Sous-Vide</t>
  </si>
  <si>
    <t>Rekfolie Navulling</t>
  </si>
  <si>
    <t>Caisses</t>
  </si>
  <si>
    <t>Pansaver 1/3Gn+1/4Gn</t>
  </si>
  <si>
    <t>Etiket</t>
  </si>
  <si>
    <t>Korffilter B5</t>
  </si>
  <si>
    <t>Evolin</t>
  </si>
  <si>
    <t>Hamburgerenvelopzakjes</t>
  </si>
  <si>
    <t>Aluminiumfolie 12My</t>
  </si>
  <si>
    <t>Aluminiumfolie 14My</t>
  </si>
  <si>
    <t>62x85cm</t>
  </si>
  <si>
    <t>20cm</t>
  </si>
  <si>
    <t>24cm</t>
  </si>
  <si>
    <t>27x42cm</t>
  </si>
  <si>
    <t>160x110x39mm</t>
  </si>
  <si>
    <t>203/533mm</t>
  </si>
  <si>
    <t>100x1m</t>
  </si>
  <si>
    <t>59x28cm</t>
  </si>
  <si>
    <t>152/350mm</t>
  </si>
  <si>
    <t>280/635</t>
  </si>
  <si>
    <t>9cm</t>
  </si>
  <si>
    <t>300mx50cm</t>
  </si>
  <si>
    <t>24x24</t>
  </si>
  <si>
    <t>24x24cm</t>
  </si>
  <si>
    <t>15x25cm</t>
  </si>
  <si>
    <t>12x17cm</t>
  </si>
  <si>
    <t>50x50mm</t>
  </si>
  <si>
    <t>101/317mm</t>
  </si>
  <si>
    <t>152/457mm</t>
  </si>
  <si>
    <t>172mm</t>
  </si>
  <si>
    <t>1x4</t>
  </si>
  <si>
    <t>22x15cm</t>
  </si>
  <si>
    <t>244mm</t>
  </si>
  <si>
    <t>30x35cm</t>
  </si>
  <si>
    <t>18x30</t>
  </si>
  <si>
    <t>14x20cm</t>
  </si>
  <si>
    <t>60cmx300m</t>
  </si>
  <si>
    <t>88mm</t>
  </si>
  <si>
    <t>40x240cm</t>
  </si>
  <si>
    <t>4-5,7l</t>
  </si>
  <si>
    <t>350/152mm</t>
  </si>
  <si>
    <t>0,4x24cm</t>
  </si>
  <si>
    <t>15x15cm</t>
  </si>
  <si>
    <t>50x1,2m</t>
  </si>
  <si>
    <t>50cmx150m</t>
  </si>
  <si>
    <t>40cmx200m</t>
  </si>
  <si>
    <t>30cm,</t>
  </si>
  <si>
    <t>25x35cm</t>
  </si>
  <si>
    <t>30x50cm</t>
  </si>
  <si>
    <t>vel 2,5 kg</t>
  </si>
  <si>
    <t>blue winter</t>
  </si>
  <si>
    <t>geperf.rond</t>
  </si>
  <si>
    <t>1000st</t>
  </si>
  <si>
    <t>groen</t>
  </si>
  <si>
    <t>8-lgs</t>
  </si>
  <si>
    <t>70c</t>
  </si>
  <si>
    <t>schaal</t>
  </si>
  <si>
    <t>geel</t>
  </si>
  <si>
    <t>geperf.ovaal</t>
  </si>
  <si>
    <t>120c</t>
  </si>
  <si>
    <t>champagne</t>
  </si>
  <si>
    <t>lin.bordeaux</t>
  </si>
  <si>
    <t>d.blauw</t>
  </si>
  <si>
    <t>buttermilk</t>
  </si>
  <si>
    <t>bamboo</t>
  </si>
  <si>
    <t>umc</t>
  </si>
  <si>
    <t>brabants</t>
  </si>
  <si>
    <t>Arcoroc of vergelijkbaar</t>
  </si>
  <si>
    <t>3-lgs wit</t>
  </si>
  <si>
    <t>2-lgs donkergroen</t>
  </si>
  <si>
    <t>8u wit</t>
  </si>
  <si>
    <t>evolin wit</t>
  </si>
  <si>
    <t>1 stuk</t>
  </si>
  <si>
    <t>12 stuks</t>
  </si>
  <si>
    <t>6 stuks</t>
  </si>
  <si>
    <t>60 stuks</t>
  </si>
  <si>
    <t>1 rol</t>
  </si>
  <si>
    <t>1 doos</t>
  </si>
  <si>
    <t>1 zak</t>
  </si>
  <si>
    <t>1 pak</t>
  </si>
  <si>
    <t>3 rollen</t>
  </si>
  <si>
    <t>4 pakken</t>
  </si>
  <si>
    <t>4 rollen</t>
  </si>
  <si>
    <t>Dunicel of vergelijkbaar</t>
  </si>
  <si>
    <t>Duness of vergelijkbaar</t>
  </si>
  <si>
    <t>Duni of vergelijkbaar</t>
  </si>
  <si>
    <t>Bonfire of vergelijkbaar</t>
  </si>
  <si>
    <t>Alex meijer of vergelijkbaar</t>
  </si>
  <si>
    <t>Take dis of vergelijkbaar</t>
  </si>
  <si>
    <t>Bf of vergelijkbaar</t>
  </si>
  <si>
    <t>Dunilin of vergelijkbaar</t>
  </si>
  <si>
    <t>Depa of vergelijkbaar</t>
  </si>
  <si>
    <t>Tork of vergelijkbaar</t>
  </si>
  <si>
    <t>Alu of vergelijkbaar</t>
  </si>
  <si>
    <t>Animo of vergelijkbaar</t>
  </si>
  <si>
    <t>Oneway of vergelijkbaar</t>
  </si>
  <si>
    <t>Filiaal of vergelijkbaar</t>
  </si>
  <si>
    <t>Yama of vergelijkbaar</t>
  </si>
  <si>
    <t>Melitta of vergelijkbaar</t>
  </si>
  <si>
    <t>Pansaver of vergelijkbaar</t>
  </si>
  <si>
    <t>Labellord of vergelijkbaar</t>
  </si>
  <si>
    <t>Korffilter of vergelijkbaar</t>
  </si>
  <si>
    <t>Du.t-a-t of vergelijkbaar</t>
  </si>
  <si>
    <t>TOTAAL Disposable biologisch afbreekbaar</t>
  </si>
  <si>
    <t>TOTAAL disposable overig</t>
  </si>
  <si>
    <t>TOTAAL Kunststof</t>
  </si>
  <si>
    <t>TOTAAL koksgerei / keukengereedschap</t>
  </si>
  <si>
    <t>200 ml</t>
  </si>
  <si>
    <t>18gr</t>
  </si>
  <si>
    <t>naturel, 1 lgs</t>
  </si>
  <si>
    <t>N4 Dispenserservetten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</si>
</sst>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1" x14ac:knownFonts="1">
    <font>
      <sz val="9"/>
      <color theme="1"/>
      <name val="Verdana"/>
      <family val="2"/>
    </font>
    <font>
      <b/>
      <sz val="11"/>
      <color theme="0"/>
      <name val="Verdana"/>
      <family val="2"/>
    </font>
    <font>
      <sz val="10"/>
      <color theme="5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5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indexed="64"/>
      </right>
      <top style="medium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 style="thin">
        <color theme="4"/>
      </right>
      <top style="thin">
        <color theme="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98">
    <xf numFmtId="0" fontId="0" fillId="0" borderId="0" xfId="0"/>
    <xf numFmtId="0" fontId="0" fillId="0" borderId="1" xfId="0" applyFont="1" applyBorder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/>
    </xf>
    <xf numFmtId="0" fontId="1" fillId="2" borderId="6" xfId="0" applyFont="1" applyFill="1" applyBorder="1" applyAlignment="1">
      <alignment vertical="center" wrapText="1"/>
    </xf>
    <xf numFmtId="44" fontId="3" fillId="0" borderId="2" xfId="0" applyNumberFormat="1" applyFont="1" applyFill="1" applyBorder="1" applyAlignment="1">
      <alignment vertical="center" readingOrder="1"/>
    </xf>
    <xf numFmtId="4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/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horizontal="left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0" fillId="0" borderId="8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0" xfId="0" applyFont="1" applyBorder="1"/>
    <xf numFmtId="0" fontId="4" fillId="0" borderId="10" xfId="0" applyFont="1" applyBorder="1"/>
    <xf numFmtId="0" fontId="6" fillId="0" borderId="12" xfId="0" applyFont="1" applyBorder="1"/>
    <xf numFmtId="0" fontId="6" fillId="0" borderId="8" xfId="0" applyFont="1" applyBorder="1"/>
    <xf numFmtId="0" fontId="0" fillId="0" borderId="15" xfId="0" applyFont="1" applyBorder="1"/>
    <xf numFmtId="0" fontId="0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2" fillId="3" borderId="11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Border="1" applyAlignment="1">
      <alignment wrapText="1"/>
    </xf>
    <xf numFmtId="44" fontId="3" fillId="0" borderId="2" xfId="0" applyNumberFormat="1" applyFont="1" applyFill="1" applyBorder="1" applyAlignment="1">
      <alignment horizontal="left" vertical="center"/>
    </xf>
    <xf numFmtId="0" fontId="8" fillId="2" borderId="9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0" fillId="0" borderId="7" xfId="0" applyFont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0" fillId="0" borderId="2" xfId="0" applyFont="1" applyBorder="1" applyAlignment="1">
      <alignment vertical="top"/>
    </xf>
    <xf numFmtId="164" fontId="3" fillId="0" borderId="2" xfId="0" applyNumberFormat="1" applyFont="1" applyFill="1" applyBorder="1" applyAlignment="1">
      <alignment vertical="top"/>
    </xf>
    <xf numFmtId="0" fontId="3" fillId="0" borderId="2" xfId="0" applyFont="1" applyBorder="1" applyAlignment="1">
      <alignment vertical="top" wrapText="1"/>
    </xf>
    <xf numFmtId="4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/>
    </xf>
    <xf numFmtId="0" fontId="0" fillId="0" borderId="7" xfId="0" applyFont="1" applyFill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/>
    <xf numFmtId="0" fontId="0" fillId="0" borderId="13" xfId="0" applyFont="1" applyBorder="1" applyAlignment="1"/>
    <xf numFmtId="1" fontId="3" fillId="0" borderId="2" xfId="0" applyNumberFormat="1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4" xfId="0" applyFont="1" applyBorder="1" applyAlignment="1"/>
    <xf numFmtId="0" fontId="0" fillId="0" borderId="34" xfId="0" applyFont="1" applyBorder="1"/>
    <xf numFmtId="9" fontId="2" fillId="5" borderId="5" xfId="2" applyFont="1" applyFill="1" applyBorder="1" applyAlignment="1" applyProtection="1">
      <alignment vertical="center"/>
      <protection locked="0"/>
    </xf>
    <xf numFmtId="0" fontId="0" fillId="0" borderId="32" xfId="0" applyBorder="1"/>
    <xf numFmtId="0" fontId="8" fillId="2" borderId="35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9" fontId="3" fillId="4" borderId="2" xfId="2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0" fillId="0" borderId="38" xfId="0" applyBorder="1"/>
    <xf numFmtId="0" fontId="2" fillId="3" borderId="37" xfId="0" applyFont="1" applyFill="1" applyBorder="1" applyAlignment="1">
      <alignment vertical="top"/>
    </xf>
    <xf numFmtId="44" fontId="0" fillId="0" borderId="19" xfId="0" applyNumberFormat="1" applyBorder="1"/>
    <xf numFmtId="0" fontId="10" fillId="0" borderId="19" xfId="0" applyFont="1" applyBorder="1" applyAlignment="1">
      <alignment wrapText="1"/>
    </xf>
    <xf numFmtId="44" fontId="7" fillId="0" borderId="19" xfId="0" applyNumberFormat="1" applyFont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9" fontId="7" fillId="0" borderId="19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7" fillId="0" borderId="19" xfId="1" applyFont="1" applyBorder="1" applyAlignment="1">
      <alignment horizontal="center" vertical="center"/>
    </xf>
    <xf numFmtId="165" fontId="3" fillId="0" borderId="2" xfId="3" applyNumberFormat="1" applyFont="1" applyFill="1" applyBorder="1" applyAlignment="1">
      <alignment vertical="center"/>
    </xf>
    <xf numFmtId="0" fontId="3" fillId="6" borderId="7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165" fontId="3" fillId="6" borderId="2" xfId="3" applyNumberFormat="1" applyFont="1" applyFill="1" applyBorder="1" applyAlignment="1">
      <alignment vertical="center"/>
    </xf>
    <xf numFmtId="164" fontId="3" fillId="6" borderId="2" xfId="0" applyNumberFormat="1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/>
    </xf>
    <xf numFmtId="44" fontId="3" fillId="6" borderId="2" xfId="0" applyNumberFormat="1" applyFont="1" applyFill="1" applyBorder="1" applyAlignment="1">
      <alignment horizontal="left" vertical="center" wrapText="1"/>
    </xf>
    <xf numFmtId="44" fontId="3" fillId="6" borderId="2" xfId="0" applyNumberFormat="1" applyFont="1" applyFill="1" applyBorder="1" applyAlignment="1">
      <alignment vertical="center" readingOrder="1"/>
    </xf>
    <xf numFmtId="44" fontId="3" fillId="4" borderId="2" xfId="0" applyNumberFormat="1" applyFont="1" applyFill="1" applyBorder="1" applyAlignment="1" applyProtection="1">
      <alignment horizontal="left" vertical="center" wrapText="1"/>
      <protection locked="0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N603"/>
  <sheetViews>
    <sheetView tabSelected="1" topLeftCell="D571" zoomScaleNormal="100" workbookViewId="0">
      <selection activeCell="J583" sqref="J583"/>
    </sheetView>
  </sheetViews>
  <sheetFormatPr defaultColWidth="9" defaultRowHeight="11.25" x14ac:dyDescent="0.15"/>
  <cols>
    <col min="1" max="1" width="20.875" style="1" customWidth="1"/>
    <col min="2" max="2" width="39.625" style="1" customWidth="1"/>
    <col min="3" max="3" width="16.625" style="1" bestFit="1" customWidth="1"/>
    <col min="4" max="4" width="21.25" style="1" bestFit="1" customWidth="1"/>
    <col min="5" max="5" width="24" style="1" bestFit="1" customWidth="1"/>
    <col min="6" max="6" width="20.875" style="1" customWidth="1"/>
    <col min="7" max="8" width="24.25" style="1" customWidth="1"/>
    <col min="9" max="9" width="24.25" style="69" customWidth="1"/>
    <col min="10" max="10" width="28.375" style="1" customWidth="1"/>
    <col min="11" max="11" width="22.375" style="1" customWidth="1"/>
    <col min="12" max="12" width="36.25" style="1" bestFit="1" customWidth="1"/>
    <col min="13" max="13" width="20.5" style="1" customWidth="1"/>
    <col min="14" max="16384" width="9" style="1"/>
  </cols>
  <sheetData>
    <row r="1" spans="1:13" x14ac:dyDescent="0.15">
      <c r="A1" s="28" t="s">
        <v>869</v>
      </c>
      <c r="B1" s="25"/>
      <c r="C1" s="23"/>
      <c r="D1" s="23"/>
      <c r="E1" s="23"/>
      <c r="F1" s="23"/>
      <c r="G1" s="23"/>
      <c r="H1" s="26"/>
      <c r="I1" s="66"/>
      <c r="J1" s="26"/>
      <c r="K1" s="26"/>
    </row>
    <row r="2" spans="1:13" ht="12" thickBot="1" x14ac:dyDescent="0.2">
      <c r="A2" s="27"/>
      <c r="B2" s="32"/>
      <c r="C2" s="24"/>
      <c r="D2" s="24"/>
      <c r="E2" s="24"/>
      <c r="F2" s="24"/>
      <c r="G2" s="24"/>
      <c r="H2" s="26"/>
      <c r="I2" s="66"/>
      <c r="J2" s="26"/>
      <c r="K2" s="26"/>
    </row>
    <row r="3" spans="1:13" ht="12" thickBot="1" x14ac:dyDescent="0.2">
      <c r="A3" s="35" t="s">
        <v>301</v>
      </c>
      <c r="B3" s="36"/>
      <c r="C3" s="37"/>
      <c r="D3" s="37"/>
      <c r="E3" s="37"/>
      <c r="F3" s="37"/>
      <c r="G3" s="38"/>
      <c r="H3" s="31"/>
      <c r="I3" s="66"/>
      <c r="J3" s="26"/>
      <c r="K3" s="26"/>
    </row>
    <row r="4" spans="1:13" x14ac:dyDescent="0.15">
      <c r="A4" s="39" t="s">
        <v>302</v>
      </c>
      <c r="B4" s="33"/>
      <c r="C4" s="34"/>
      <c r="D4" s="34"/>
      <c r="E4" s="34"/>
      <c r="F4" s="34"/>
      <c r="G4" s="40"/>
      <c r="H4" s="31"/>
      <c r="I4" s="66"/>
      <c r="J4" s="26"/>
      <c r="K4" s="26"/>
    </row>
    <row r="5" spans="1:13" x14ac:dyDescent="0.15">
      <c r="A5" s="41" t="s">
        <v>303</v>
      </c>
      <c r="B5" s="29"/>
      <c r="C5" s="30"/>
      <c r="D5" s="30"/>
      <c r="E5" s="30"/>
      <c r="F5" s="30"/>
      <c r="G5" s="42"/>
      <c r="H5" s="31"/>
      <c r="I5" s="66"/>
      <c r="J5" s="26"/>
      <c r="K5" s="26"/>
    </row>
    <row r="6" spans="1:13" x14ac:dyDescent="0.15">
      <c r="A6" s="41" t="s">
        <v>304</v>
      </c>
      <c r="B6" s="29"/>
      <c r="C6" s="30"/>
      <c r="D6" s="30"/>
      <c r="E6" s="30"/>
      <c r="F6" s="30"/>
      <c r="G6" s="42"/>
      <c r="H6" s="31"/>
      <c r="I6" s="66"/>
      <c r="J6" s="26"/>
      <c r="K6" s="26"/>
    </row>
    <row r="7" spans="1:13" ht="12" thickBot="1" x14ac:dyDescent="0.2">
      <c r="A7" s="43"/>
      <c r="B7" s="44"/>
      <c r="C7" s="45"/>
      <c r="D7" s="45"/>
      <c r="E7" s="45"/>
      <c r="F7" s="45"/>
      <c r="G7" s="46"/>
      <c r="H7" s="31"/>
      <c r="I7" s="66"/>
      <c r="J7" s="26"/>
      <c r="K7" s="26"/>
    </row>
    <row r="8" spans="1:13" x14ac:dyDescent="0.15">
      <c r="A8" s="24"/>
      <c r="B8" s="25"/>
      <c r="C8" s="23"/>
      <c r="D8" s="23"/>
      <c r="E8" s="23"/>
      <c r="F8" s="23"/>
      <c r="G8" s="23"/>
      <c r="H8" s="26"/>
      <c r="I8" s="66"/>
      <c r="J8" s="26"/>
      <c r="K8" s="26"/>
    </row>
    <row r="9" spans="1:13" ht="25.5" customHeight="1" x14ac:dyDescent="0.15">
      <c r="A9" s="20" t="s">
        <v>253</v>
      </c>
      <c r="B9" s="19" t="s">
        <v>3</v>
      </c>
      <c r="C9" s="2" t="s">
        <v>4</v>
      </c>
      <c r="D9" s="2" t="s">
        <v>5</v>
      </c>
      <c r="E9" s="2" t="s">
        <v>273</v>
      </c>
      <c r="F9" s="2" t="s">
        <v>6</v>
      </c>
      <c r="G9" s="2" t="s">
        <v>7</v>
      </c>
      <c r="H9" s="6" t="s">
        <v>254</v>
      </c>
      <c r="I9" s="6" t="s">
        <v>257</v>
      </c>
      <c r="J9" s="6" t="s">
        <v>258</v>
      </c>
      <c r="K9" s="3" t="s">
        <v>259</v>
      </c>
      <c r="L9" s="3" t="s">
        <v>870</v>
      </c>
      <c r="M9" s="3" t="s">
        <v>871</v>
      </c>
    </row>
    <row r="10" spans="1:13" ht="25.5" customHeight="1" x14ac:dyDescent="0.15">
      <c r="A10" s="20"/>
      <c r="B10" s="19"/>
      <c r="C10" s="2"/>
      <c r="D10" s="2"/>
      <c r="E10" s="2"/>
      <c r="F10" s="2"/>
      <c r="G10" s="2"/>
      <c r="H10" s="6"/>
      <c r="I10" s="6"/>
      <c r="J10" s="6"/>
      <c r="K10" s="3"/>
      <c r="L10" s="72">
        <v>0</v>
      </c>
      <c r="M10" s="50"/>
    </row>
    <row r="11" spans="1:13" ht="11.25" customHeight="1" x14ac:dyDescent="0.15">
      <c r="A11" s="21"/>
      <c r="B11" s="15" t="s">
        <v>11</v>
      </c>
      <c r="C11" s="9" t="s">
        <v>184</v>
      </c>
      <c r="D11" s="10" t="s">
        <v>24</v>
      </c>
      <c r="E11" s="10" t="s">
        <v>185</v>
      </c>
      <c r="F11" s="5" t="s">
        <v>61</v>
      </c>
      <c r="G11" s="8" t="s">
        <v>274</v>
      </c>
      <c r="H11" s="7" t="s">
        <v>255</v>
      </c>
      <c r="I11" s="67">
        <v>5760</v>
      </c>
      <c r="J11" s="97"/>
      <c r="K11" s="50">
        <f>I11*J11</f>
        <v>0</v>
      </c>
      <c r="L11" s="77">
        <f>$L$10</f>
        <v>0</v>
      </c>
      <c r="M11" s="50">
        <f>K11*(1-L11)</f>
        <v>0</v>
      </c>
    </row>
    <row r="12" spans="1:13" ht="11.25" customHeight="1" x14ac:dyDescent="0.15">
      <c r="A12" s="21"/>
      <c r="B12" s="15" t="s">
        <v>11</v>
      </c>
      <c r="C12" s="9" t="s">
        <v>191</v>
      </c>
      <c r="D12" s="10" t="s">
        <v>24</v>
      </c>
      <c r="E12" s="10" t="s">
        <v>185</v>
      </c>
      <c r="F12" s="5" t="s">
        <v>61</v>
      </c>
      <c r="G12" s="8" t="s">
        <v>274</v>
      </c>
      <c r="H12" s="7" t="s">
        <v>255</v>
      </c>
      <c r="I12" s="67">
        <v>6480</v>
      </c>
      <c r="J12" s="97"/>
      <c r="K12" s="50">
        <f t="shared" ref="K12:K75" si="0">I12*J12</f>
        <v>0</v>
      </c>
      <c r="L12" s="77">
        <f t="shared" ref="L12:L75" si="1">$L$10</f>
        <v>0</v>
      </c>
      <c r="M12" s="50">
        <f t="shared" ref="M12:M75" si="2">K12*(1-L12)</f>
        <v>0</v>
      </c>
    </row>
    <row r="13" spans="1:13" ht="11.25" customHeight="1" x14ac:dyDescent="0.15">
      <c r="A13" s="21"/>
      <c r="B13" s="15" t="s">
        <v>11</v>
      </c>
      <c r="C13" s="9" t="s">
        <v>193</v>
      </c>
      <c r="D13" s="10" t="s">
        <v>24</v>
      </c>
      <c r="E13" s="10" t="s">
        <v>185</v>
      </c>
      <c r="F13" s="5" t="s">
        <v>61</v>
      </c>
      <c r="G13" s="8" t="s">
        <v>274</v>
      </c>
      <c r="H13" s="7" t="s">
        <v>255</v>
      </c>
      <c r="I13" s="67">
        <v>2280</v>
      </c>
      <c r="J13" s="97"/>
      <c r="K13" s="50">
        <f t="shared" si="0"/>
        <v>0</v>
      </c>
      <c r="L13" s="77">
        <f t="shared" si="1"/>
        <v>0</v>
      </c>
      <c r="M13" s="50">
        <f t="shared" si="2"/>
        <v>0</v>
      </c>
    </row>
    <row r="14" spans="1:13" ht="11.25" customHeight="1" x14ac:dyDescent="0.15">
      <c r="A14" s="21"/>
      <c r="B14" s="15" t="s">
        <v>11</v>
      </c>
      <c r="C14" s="9" t="s">
        <v>8</v>
      </c>
      <c r="D14" s="10" t="s">
        <v>24</v>
      </c>
      <c r="E14" s="10" t="s">
        <v>185</v>
      </c>
      <c r="F14" s="5" t="s">
        <v>61</v>
      </c>
      <c r="G14" s="8" t="s">
        <v>274</v>
      </c>
      <c r="H14" s="7" t="s">
        <v>255</v>
      </c>
      <c r="I14" s="67">
        <v>2400</v>
      </c>
      <c r="J14" s="97"/>
      <c r="K14" s="50">
        <f t="shared" si="0"/>
        <v>0</v>
      </c>
      <c r="L14" s="77">
        <f t="shared" si="1"/>
        <v>0</v>
      </c>
      <c r="M14" s="50">
        <f t="shared" si="2"/>
        <v>0</v>
      </c>
    </row>
    <row r="15" spans="1:13" ht="11.25" customHeight="1" x14ac:dyDescent="0.15">
      <c r="A15" s="21"/>
      <c r="B15" s="16" t="s">
        <v>10</v>
      </c>
      <c r="C15" s="11" t="s">
        <v>184</v>
      </c>
      <c r="D15" s="12" t="s">
        <v>24</v>
      </c>
      <c r="E15" s="10" t="s">
        <v>185</v>
      </c>
      <c r="F15" s="5" t="s">
        <v>61</v>
      </c>
      <c r="G15" s="8" t="s">
        <v>274</v>
      </c>
      <c r="H15" s="7" t="s">
        <v>255</v>
      </c>
      <c r="I15" s="67">
        <v>1200</v>
      </c>
      <c r="J15" s="97"/>
      <c r="K15" s="50">
        <f t="shared" si="0"/>
        <v>0</v>
      </c>
      <c r="L15" s="77">
        <f t="shared" si="1"/>
        <v>0</v>
      </c>
      <c r="M15" s="50">
        <f t="shared" si="2"/>
        <v>0</v>
      </c>
    </row>
    <row r="16" spans="1:13" ht="11.25" customHeight="1" x14ac:dyDescent="0.15">
      <c r="A16" s="21"/>
      <c r="B16" s="16" t="s">
        <v>10</v>
      </c>
      <c r="C16" s="9" t="s">
        <v>244</v>
      </c>
      <c r="D16" s="12" t="s">
        <v>24</v>
      </c>
      <c r="E16" s="10" t="s">
        <v>185</v>
      </c>
      <c r="F16" s="13" t="s">
        <v>275</v>
      </c>
      <c r="G16" s="8" t="s">
        <v>274</v>
      </c>
      <c r="H16" s="7" t="s">
        <v>255</v>
      </c>
      <c r="I16" s="67">
        <v>2400</v>
      </c>
      <c r="J16" s="97"/>
      <c r="K16" s="50">
        <f t="shared" si="0"/>
        <v>0</v>
      </c>
      <c r="L16" s="77">
        <f t="shared" si="1"/>
        <v>0</v>
      </c>
      <c r="M16" s="50">
        <f t="shared" si="2"/>
        <v>0</v>
      </c>
    </row>
    <row r="17" spans="1:13" ht="11.25" customHeight="1" x14ac:dyDescent="0.15">
      <c r="A17" s="21"/>
      <c r="B17" s="16" t="s">
        <v>12</v>
      </c>
      <c r="C17" s="9" t="s">
        <v>192</v>
      </c>
      <c r="D17" s="12" t="s">
        <v>24</v>
      </c>
      <c r="E17" s="10" t="s">
        <v>185</v>
      </c>
      <c r="F17" s="5" t="s">
        <v>61</v>
      </c>
      <c r="G17" s="8" t="s">
        <v>274</v>
      </c>
      <c r="H17" s="7" t="s">
        <v>255</v>
      </c>
      <c r="I17" s="67">
        <v>960</v>
      </c>
      <c r="J17" s="97"/>
      <c r="K17" s="50">
        <f t="shared" si="0"/>
        <v>0</v>
      </c>
      <c r="L17" s="77">
        <f t="shared" si="1"/>
        <v>0</v>
      </c>
      <c r="M17" s="50">
        <f t="shared" si="2"/>
        <v>0</v>
      </c>
    </row>
    <row r="18" spans="1:13" ht="11.25" customHeight="1" x14ac:dyDescent="0.15">
      <c r="A18" s="21"/>
      <c r="B18" s="16" t="s">
        <v>13</v>
      </c>
      <c r="C18" s="11" t="s">
        <v>14</v>
      </c>
      <c r="D18" s="12" t="s">
        <v>24</v>
      </c>
      <c r="E18" s="10" t="s">
        <v>185</v>
      </c>
      <c r="F18" s="13" t="s">
        <v>61</v>
      </c>
      <c r="G18" s="8" t="s">
        <v>274</v>
      </c>
      <c r="H18" s="7" t="s">
        <v>255</v>
      </c>
      <c r="I18" s="67">
        <v>3840</v>
      </c>
      <c r="J18" s="97"/>
      <c r="K18" s="50">
        <f t="shared" si="0"/>
        <v>0</v>
      </c>
      <c r="L18" s="77">
        <f t="shared" si="1"/>
        <v>0</v>
      </c>
      <c r="M18" s="50">
        <f t="shared" si="2"/>
        <v>0</v>
      </c>
    </row>
    <row r="19" spans="1:13" ht="11.25" customHeight="1" x14ac:dyDescent="0.15">
      <c r="A19" s="21"/>
      <c r="B19" s="16" t="s">
        <v>15</v>
      </c>
      <c r="C19" s="11" t="s">
        <v>18</v>
      </c>
      <c r="D19" s="12" t="s">
        <v>17</v>
      </c>
      <c r="E19" s="10" t="s">
        <v>185</v>
      </c>
      <c r="F19" s="13" t="s">
        <v>61</v>
      </c>
      <c r="G19" s="8" t="s">
        <v>274</v>
      </c>
      <c r="H19" s="7" t="s">
        <v>255</v>
      </c>
      <c r="I19" s="67">
        <v>5760</v>
      </c>
      <c r="J19" s="97"/>
      <c r="K19" s="50">
        <f t="shared" si="0"/>
        <v>0</v>
      </c>
      <c r="L19" s="77">
        <f t="shared" si="1"/>
        <v>0</v>
      </c>
      <c r="M19" s="50">
        <f t="shared" si="2"/>
        <v>0</v>
      </c>
    </row>
    <row r="20" spans="1:13" ht="11.25" customHeight="1" x14ac:dyDescent="0.15">
      <c r="A20" s="21"/>
      <c r="B20" s="16" t="s">
        <v>16</v>
      </c>
      <c r="C20" s="11" t="s">
        <v>14</v>
      </c>
      <c r="D20" s="14" t="s">
        <v>24</v>
      </c>
      <c r="E20" s="10" t="s">
        <v>185</v>
      </c>
      <c r="F20" s="13" t="s">
        <v>61</v>
      </c>
      <c r="G20" s="8" t="s">
        <v>274</v>
      </c>
      <c r="H20" s="7" t="s">
        <v>255</v>
      </c>
      <c r="I20" s="67">
        <v>2280</v>
      </c>
      <c r="J20" s="97"/>
      <c r="K20" s="50">
        <f t="shared" si="0"/>
        <v>0</v>
      </c>
      <c r="L20" s="77">
        <f t="shared" si="1"/>
        <v>0</v>
      </c>
      <c r="M20" s="50">
        <f t="shared" si="2"/>
        <v>0</v>
      </c>
    </row>
    <row r="21" spans="1:13" ht="11.25" customHeight="1" x14ac:dyDescent="0.15">
      <c r="A21" s="21"/>
      <c r="B21" s="16" t="s">
        <v>261</v>
      </c>
      <c r="C21" s="9" t="s">
        <v>349</v>
      </c>
      <c r="D21" s="5" t="s">
        <v>260</v>
      </c>
      <c r="E21" s="10" t="s">
        <v>185</v>
      </c>
      <c r="F21" s="13" t="s">
        <v>276</v>
      </c>
      <c r="G21" s="8" t="s">
        <v>274</v>
      </c>
      <c r="H21" s="7" t="s">
        <v>255</v>
      </c>
      <c r="I21" s="67">
        <v>960</v>
      </c>
      <c r="J21" s="97"/>
      <c r="K21" s="50">
        <f t="shared" si="0"/>
        <v>0</v>
      </c>
      <c r="L21" s="77">
        <f t="shared" si="1"/>
        <v>0</v>
      </c>
      <c r="M21" s="50">
        <f t="shared" si="2"/>
        <v>0</v>
      </c>
    </row>
    <row r="22" spans="1:13" ht="11.25" customHeight="1" x14ac:dyDescent="0.15">
      <c r="A22" s="21"/>
      <c r="B22" s="16" t="s">
        <v>183</v>
      </c>
      <c r="C22" s="9" t="s">
        <v>350</v>
      </c>
      <c r="D22" s="5" t="s">
        <v>243</v>
      </c>
      <c r="E22" s="10" t="s">
        <v>185</v>
      </c>
      <c r="F22" s="13" t="s">
        <v>61</v>
      </c>
      <c r="G22" s="8" t="s">
        <v>274</v>
      </c>
      <c r="H22" s="7" t="s">
        <v>255</v>
      </c>
      <c r="I22" s="67">
        <v>7680</v>
      </c>
      <c r="J22" s="97"/>
      <c r="K22" s="50">
        <f t="shared" si="0"/>
        <v>0</v>
      </c>
      <c r="L22" s="77">
        <f t="shared" si="1"/>
        <v>0</v>
      </c>
      <c r="M22" s="50">
        <f t="shared" si="2"/>
        <v>0</v>
      </c>
    </row>
    <row r="23" spans="1:13" ht="11.25" customHeight="1" x14ac:dyDescent="0.15">
      <c r="A23" s="21"/>
      <c r="B23" s="16" t="s">
        <v>179</v>
      </c>
      <c r="C23" s="11" t="s">
        <v>20</v>
      </c>
      <c r="D23" s="12" t="s">
        <v>19</v>
      </c>
      <c r="E23" s="10" t="s">
        <v>185</v>
      </c>
      <c r="F23" s="13" t="s">
        <v>180</v>
      </c>
      <c r="G23" s="8" t="s">
        <v>274</v>
      </c>
      <c r="H23" s="7" t="s">
        <v>255</v>
      </c>
      <c r="I23" s="67">
        <v>2400</v>
      </c>
      <c r="J23" s="97"/>
      <c r="K23" s="50">
        <f t="shared" si="0"/>
        <v>0</v>
      </c>
      <c r="L23" s="77">
        <f t="shared" si="1"/>
        <v>0</v>
      </c>
      <c r="M23" s="50">
        <f t="shared" si="2"/>
        <v>0</v>
      </c>
    </row>
    <row r="24" spans="1:13" ht="11.25" customHeight="1" x14ac:dyDescent="0.15">
      <c r="A24" s="21"/>
      <c r="B24" s="17" t="s">
        <v>178</v>
      </c>
      <c r="C24" s="4" t="s">
        <v>21</v>
      </c>
      <c r="D24" s="4" t="s">
        <v>24</v>
      </c>
      <c r="E24" s="10" t="s">
        <v>185</v>
      </c>
      <c r="F24" s="13" t="s">
        <v>181</v>
      </c>
      <c r="G24" s="8" t="s">
        <v>274</v>
      </c>
      <c r="H24" s="7" t="s">
        <v>255</v>
      </c>
      <c r="I24" s="67">
        <v>3600</v>
      </c>
      <c r="J24" s="97"/>
      <c r="K24" s="50">
        <f t="shared" si="0"/>
        <v>0</v>
      </c>
      <c r="L24" s="77">
        <f t="shared" si="1"/>
        <v>0</v>
      </c>
      <c r="M24" s="50">
        <f t="shared" si="2"/>
        <v>0</v>
      </c>
    </row>
    <row r="25" spans="1:13" ht="11.25" customHeight="1" x14ac:dyDescent="0.15">
      <c r="A25" s="21"/>
      <c r="B25" s="17" t="s">
        <v>262</v>
      </c>
      <c r="C25" s="4" t="s">
        <v>14</v>
      </c>
      <c r="D25" s="4" t="s">
        <v>263</v>
      </c>
      <c r="E25" s="10" t="s">
        <v>185</v>
      </c>
      <c r="F25" s="13" t="s">
        <v>61</v>
      </c>
      <c r="G25" s="8" t="s">
        <v>274</v>
      </c>
      <c r="H25" s="7" t="s">
        <v>255</v>
      </c>
      <c r="I25" s="67">
        <v>2400</v>
      </c>
      <c r="J25" s="97"/>
      <c r="K25" s="50">
        <f t="shared" si="0"/>
        <v>0</v>
      </c>
      <c r="L25" s="77">
        <f t="shared" si="1"/>
        <v>0</v>
      </c>
      <c r="M25" s="50">
        <f t="shared" si="2"/>
        <v>0</v>
      </c>
    </row>
    <row r="26" spans="1:13" ht="11.25" customHeight="1" x14ac:dyDescent="0.15">
      <c r="A26" s="21"/>
      <c r="B26" s="18" t="s">
        <v>22</v>
      </c>
      <c r="C26" s="9" t="s">
        <v>351</v>
      </c>
      <c r="D26" s="5" t="s">
        <v>19</v>
      </c>
      <c r="E26" s="10" t="s">
        <v>185</v>
      </c>
      <c r="F26" s="13" t="s">
        <v>61</v>
      </c>
      <c r="G26" s="8" t="s">
        <v>274</v>
      </c>
      <c r="H26" s="7" t="s">
        <v>255</v>
      </c>
      <c r="I26" s="67">
        <v>7200</v>
      </c>
      <c r="J26" s="97"/>
      <c r="K26" s="50">
        <f t="shared" si="0"/>
        <v>0</v>
      </c>
      <c r="L26" s="77">
        <f t="shared" si="1"/>
        <v>0</v>
      </c>
      <c r="M26" s="50">
        <f t="shared" si="2"/>
        <v>0</v>
      </c>
    </row>
    <row r="27" spans="1:13" s="48" customFormat="1" ht="36.75" customHeight="1" x14ac:dyDescent="0.15">
      <c r="A27" s="47"/>
      <c r="B27" s="55" t="s">
        <v>23</v>
      </c>
      <c r="C27" s="56" t="s">
        <v>352</v>
      </c>
      <c r="D27" s="57" t="s">
        <v>24</v>
      </c>
      <c r="E27" s="58" t="s">
        <v>185</v>
      </c>
      <c r="F27" s="59" t="s">
        <v>61</v>
      </c>
      <c r="G27" s="60" t="s">
        <v>274</v>
      </c>
      <c r="H27" s="7" t="s">
        <v>255</v>
      </c>
      <c r="I27" s="68">
        <v>5760</v>
      </c>
      <c r="J27" s="97"/>
      <c r="K27" s="50">
        <f t="shared" si="0"/>
        <v>0</v>
      </c>
      <c r="L27" s="77">
        <f t="shared" si="1"/>
        <v>0</v>
      </c>
      <c r="M27" s="50">
        <f t="shared" si="2"/>
        <v>0</v>
      </c>
    </row>
    <row r="28" spans="1:13" s="48" customFormat="1" ht="11.25" customHeight="1" x14ac:dyDescent="0.15">
      <c r="A28" s="47"/>
      <c r="B28" s="55" t="s">
        <v>186</v>
      </c>
      <c r="C28" s="61" t="s">
        <v>353</v>
      </c>
      <c r="D28" s="57" t="s">
        <v>190</v>
      </c>
      <c r="E28" s="58" t="s">
        <v>185</v>
      </c>
      <c r="F28" s="59" t="s">
        <v>61</v>
      </c>
      <c r="G28" s="60" t="s">
        <v>274</v>
      </c>
      <c r="H28" s="7" t="s">
        <v>255</v>
      </c>
      <c r="I28" s="68">
        <v>720</v>
      </c>
      <c r="J28" s="97"/>
      <c r="K28" s="50">
        <f t="shared" si="0"/>
        <v>0</v>
      </c>
      <c r="L28" s="77">
        <f t="shared" si="1"/>
        <v>0</v>
      </c>
      <c r="M28" s="50">
        <f t="shared" si="2"/>
        <v>0</v>
      </c>
    </row>
    <row r="29" spans="1:13" s="48" customFormat="1" ht="39.75" customHeight="1" x14ac:dyDescent="0.15">
      <c r="A29" s="47"/>
      <c r="B29" s="55" t="s">
        <v>187</v>
      </c>
      <c r="C29" s="56" t="s">
        <v>354</v>
      </c>
      <c r="D29" s="57" t="s">
        <v>24</v>
      </c>
      <c r="E29" s="58" t="s">
        <v>185</v>
      </c>
      <c r="F29" s="59" t="s">
        <v>61</v>
      </c>
      <c r="G29" s="60" t="s">
        <v>274</v>
      </c>
      <c r="H29" s="7" t="s">
        <v>255</v>
      </c>
      <c r="I29" s="68">
        <v>360</v>
      </c>
      <c r="J29" s="97"/>
      <c r="K29" s="50">
        <f t="shared" si="0"/>
        <v>0</v>
      </c>
      <c r="L29" s="77">
        <f t="shared" si="1"/>
        <v>0</v>
      </c>
      <c r="M29" s="50">
        <f t="shared" si="2"/>
        <v>0</v>
      </c>
    </row>
    <row r="30" spans="1:13" s="48" customFormat="1" ht="11.25" customHeight="1" x14ac:dyDescent="0.15">
      <c r="A30" s="47"/>
      <c r="B30" s="55" t="s">
        <v>188</v>
      </c>
      <c r="C30" s="61" t="s">
        <v>349</v>
      </c>
      <c r="D30" s="57" t="s">
        <v>60</v>
      </c>
      <c r="E30" s="58" t="s">
        <v>185</v>
      </c>
      <c r="F30" s="59" t="s">
        <v>61</v>
      </c>
      <c r="G30" s="60" t="s">
        <v>274</v>
      </c>
      <c r="H30" s="7" t="s">
        <v>255</v>
      </c>
      <c r="I30" s="68">
        <v>2400</v>
      </c>
      <c r="J30" s="97"/>
      <c r="K30" s="50">
        <f t="shared" si="0"/>
        <v>0</v>
      </c>
      <c r="L30" s="77">
        <f t="shared" si="1"/>
        <v>0</v>
      </c>
      <c r="M30" s="50">
        <f t="shared" si="2"/>
        <v>0</v>
      </c>
    </row>
    <row r="31" spans="1:13" s="64" customFormat="1" ht="37.5" customHeight="1" x14ac:dyDescent="0.15">
      <c r="A31" s="47"/>
      <c r="B31" s="62" t="s">
        <v>189</v>
      </c>
      <c r="C31" s="56" t="s">
        <v>355</v>
      </c>
      <c r="D31" s="63" t="s">
        <v>24</v>
      </c>
      <c r="E31" s="58" t="s">
        <v>185</v>
      </c>
      <c r="F31" s="56" t="s">
        <v>61</v>
      </c>
      <c r="G31" s="60" t="s">
        <v>274</v>
      </c>
      <c r="H31" s="7" t="s">
        <v>255</v>
      </c>
      <c r="I31" s="68">
        <v>1440</v>
      </c>
      <c r="J31" s="97"/>
      <c r="K31" s="50">
        <f t="shared" si="0"/>
        <v>0</v>
      </c>
      <c r="L31" s="77">
        <f t="shared" si="1"/>
        <v>0</v>
      </c>
      <c r="M31" s="50">
        <f t="shared" si="2"/>
        <v>0</v>
      </c>
    </row>
    <row r="32" spans="1:13" s="64" customFormat="1" ht="12.75" x14ac:dyDescent="0.15">
      <c r="A32" s="47"/>
      <c r="B32" s="62" t="s">
        <v>356</v>
      </c>
      <c r="C32" s="62" t="s">
        <v>8</v>
      </c>
      <c r="D32" s="62"/>
      <c r="E32" s="62" t="s">
        <v>384</v>
      </c>
      <c r="F32" s="62" t="s">
        <v>61</v>
      </c>
      <c r="G32" s="62" t="s">
        <v>382</v>
      </c>
      <c r="H32" s="7" t="s">
        <v>255</v>
      </c>
      <c r="I32" s="62">
        <v>1104</v>
      </c>
      <c r="J32" s="97"/>
      <c r="K32" s="50">
        <f t="shared" si="0"/>
        <v>0</v>
      </c>
      <c r="L32" s="77">
        <f t="shared" si="1"/>
        <v>0</v>
      </c>
      <c r="M32" s="50">
        <f t="shared" si="2"/>
        <v>0</v>
      </c>
    </row>
    <row r="33" spans="1:13" s="64" customFormat="1" ht="12.75" x14ac:dyDescent="0.15">
      <c r="A33" s="47"/>
      <c r="B33" s="62" t="s">
        <v>357</v>
      </c>
      <c r="C33" s="62" t="s">
        <v>14</v>
      </c>
      <c r="D33" s="62"/>
      <c r="E33" s="62" t="s">
        <v>384</v>
      </c>
      <c r="F33" s="62" t="s">
        <v>61</v>
      </c>
      <c r="G33" s="62" t="s">
        <v>382</v>
      </c>
      <c r="H33" s="7" t="s">
        <v>255</v>
      </c>
      <c r="I33" s="62">
        <v>1680</v>
      </c>
      <c r="J33" s="97"/>
      <c r="K33" s="50">
        <f t="shared" si="0"/>
        <v>0</v>
      </c>
      <c r="L33" s="77">
        <f t="shared" si="1"/>
        <v>0</v>
      </c>
      <c r="M33" s="50">
        <f t="shared" si="2"/>
        <v>0</v>
      </c>
    </row>
    <row r="34" spans="1:13" s="64" customFormat="1" ht="12.75" x14ac:dyDescent="0.15">
      <c r="A34" s="47"/>
      <c r="B34" s="62" t="s">
        <v>358</v>
      </c>
      <c r="C34" s="62" t="s">
        <v>8</v>
      </c>
      <c r="D34" s="62"/>
      <c r="E34" s="62" t="s">
        <v>384</v>
      </c>
      <c r="F34" s="62" t="s">
        <v>61</v>
      </c>
      <c r="G34" s="62" t="s">
        <v>382</v>
      </c>
      <c r="H34" s="7" t="s">
        <v>255</v>
      </c>
      <c r="I34" s="62">
        <v>3000</v>
      </c>
      <c r="J34" s="97"/>
      <c r="K34" s="50">
        <f t="shared" si="0"/>
        <v>0</v>
      </c>
      <c r="L34" s="77">
        <f t="shared" si="1"/>
        <v>0</v>
      </c>
      <c r="M34" s="50">
        <f t="shared" si="2"/>
        <v>0</v>
      </c>
    </row>
    <row r="35" spans="1:13" s="64" customFormat="1" ht="12.75" x14ac:dyDescent="0.15">
      <c r="A35" s="47"/>
      <c r="B35" s="62" t="s">
        <v>358</v>
      </c>
      <c r="C35" s="62" t="s">
        <v>789</v>
      </c>
      <c r="D35" s="62"/>
      <c r="E35" s="62" t="s">
        <v>384</v>
      </c>
      <c r="F35" s="62" t="s">
        <v>61</v>
      </c>
      <c r="G35" s="62" t="s">
        <v>382</v>
      </c>
      <c r="H35" s="7" t="s">
        <v>255</v>
      </c>
      <c r="I35" s="62">
        <v>504</v>
      </c>
      <c r="J35" s="97"/>
      <c r="K35" s="50">
        <f t="shared" si="0"/>
        <v>0</v>
      </c>
      <c r="L35" s="77">
        <f t="shared" si="1"/>
        <v>0</v>
      </c>
      <c r="M35" s="50">
        <f t="shared" si="2"/>
        <v>0</v>
      </c>
    </row>
    <row r="36" spans="1:13" s="64" customFormat="1" ht="12.75" x14ac:dyDescent="0.15">
      <c r="A36" s="47"/>
      <c r="B36" s="62" t="s">
        <v>358</v>
      </c>
      <c r="C36" s="62" t="s">
        <v>184</v>
      </c>
      <c r="D36" s="62"/>
      <c r="E36" s="62" t="s">
        <v>384</v>
      </c>
      <c r="F36" s="62" t="s">
        <v>61</v>
      </c>
      <c r="G36" s="62" t="s">
        <v>382</v>
      </c>
      <c r="H36" s="7" t="s">
        <v>255</v>
      </c>
      <c r="I36" s="62">
        <v>1032</v>
      </c>
      <c r="J36" s="97"/>
      <c r="K36" s="50">
        <f t="shared" si="0"/>
        <v>0</v>
      </c>
      <c r="L36" s="77">
        <f t="shared" si="1"/>
        <v>0</v>
      </c>
      <c r="M36" s="50">
        <f t="shared" si="2"/>
        <v>0</v>
      </c>
    </row>
    <row r="37" spans="1:13" s="64" customFormat="1" ht="12.75" x14ac:dyDescent="0.15">
      <c r="A37" s="47"/>
      <c r="B37" s="62" t="s">
        <v>359</v>
      </c>
      <c r="C37" s="62" t="s">
        <v>371</v>
      </c>
      <c r="D37" s="62"/>
      <c r="E37" s="62" t="s">
        <v>384</v>
      </c>
      <c r="F37" s="62" t="s">
        <v>61</v>
      </c>
      <c r="G37" s="62" t="s">
        <v>382</v>
      </c>
      <c r="H37" s="7" t="s">
        <v>255</v>
      </c>
      <c r="I37" s="62">
        <v>180</v>
      </c>
      <c r="J37" s="97"/>
      <c r="K37" s="50">
        <f t="shared" si="0"/>
        <v>0</v>
      </c>
      <c r="L37" s="77">
        <f t="shared" si="1"/>
        <v>0</v>
      </c>
      <c r="M37" s="50">
        <f t="shared" si="2"/>
        <v>0</v>
      </c>
    </row>
    <row r="38" spans="1:13" s="64" customFormat="1" ht="12.75" x14ac:dyDescent="0.15">
      <c r="A38" s="47"/>
      <c r="B38" s="62" t="s">
        <v>359</v>
      </c>
      <c r="C38" s="62" t="s">
        <v>381</v>
      </c>
      <c r="D38" s="62"/>
      <c r="E38" s="62" t="s">
        <v>384</v>
      </c>
      <c r="F38" s="62" t="s">
        <v>61</v>
      </c>
      <c r="G38" s="62" t="s">
        <v>382</v>
      </c>
      <c r="H38" s="7" t="s">
        <v>255</v>
      </c>
      <c r="I38" s="62">
        <v>120</v>
      </c>
      <c r="J38" s="97"/>
      <c r="K38" s="50">
        <f t="shared" si="0"/>
        <v>0</v>
      </c>
      <c r="L38" s="77">
        <f t="shared" si="1"/>
        <v>0</v>
      </c>
      <c r="M38" s="50">
        <f t="shared" si="2"/>
        <v>0</v>
      </c>
    </row>
    <row r="39" spans="1:13" s="64" customFormat="1" ht="12.75" x14ac:dyDescent="0.15">
      <c r="A39" s="47"/>
      <c r="B39" s="62" t="s">
        <v>360</v>
      </c>
      <c r="C39" s="62"/>
      <c r="D39" s="62" t="s">
        <v>372</v>
      </c>
      <c r="E39" s="62" t="s">
        <v>384</v>
      </c>
      <c r="F39" s="62" t="s">
        <v>61</v>
      </c>
      <c r="G39" s="62" t="s">
        <v>382</v>
      </c>
      <c r="H39" s="7" t="s">
        <v>255</v>
      </c>
      <c r="I39" s="62">
        <v>1702</v>
      </c>
      <c r="J39" s="97"/>
      <c r="K39" s="50">
        <f t="shared" si="0"/>
        <v>0</v>
      </c>
      <c r="L39" s="77">
        <f t="shared" si="1"/>
        <v>0</v>
      </c>
      <c r="M39" s="50">
        <f t="shared" si="2"/>
        <v>0</v>
      </c>
    </row>
    <row r="40" spans="1:13" s="64" customFormat="1" ht="12.75" x14ac:dyDescent="0.15">
      <c r="A40" s="47"/>
      <c r="B40" s="62" t="s">
        <v>360</v>
      </c>
      <c r="C40" s="62"/>
      <c r="D40" s="62" t="s">
        <v>307</v>
      </c>
      <c r="E40" s="62" t="s">
        <v>384</v>
      </c>
      <c r="F40" s="62" t="s">
        <v>61</v>
      </c>
      <c r="G40" s="62" t="s">
        <v>382</v>
      </c>
      <c r="H40" s="7" t="s">
        <v>255</v>
      </c>
      <c r="I40" s="62">
        <v>24</v>
      </c>
      <c r="J40" s="97"/>
      <c r="K40" s="50">
        <f t="shared" si="0"/>
        <v>0</v>
      </c>
      <c r="L40" s="77">
        <f t="shared" si="1"/>
        <v>0</v>
      </c>
      <c r="M40" s="50">
        <f t="shared" si="2"/>
        <v>0</v>
      </c>
    </row>
    <row r="41" spans="1:13" s="64" customFormat="1" ht="12.75" x14ac:dyDescent="0.15">
      <c r="A41" s="47"/>
      <c r="B41" s="62" t="s">
        <v>361</v>
      </c>
      <c r="C41" s="62"/>
      <c r="D41" s="62" t="s">
        <v>60</v>
      </c>
      <c r="E41" s="62" t="s">
        <v>384</v>
      </c>
      <c r="F41" s="62" t="s">
        <v>61</v>
      </c>
      <c r="G41" s="62" t="s">
        <v>382</v>
      </c>
      <c r="H41" s="7" t="s">
        <v>255</v>
      </c>
      <c r="I41" s="62">
        <v>420</v>
      </c>
      <c r="J41" s="97"/>
      <c r="K41" s="50">
        <f t="shared" si="0"/>
        <v>0</v>
      </c>
      <c r="L41" s="77">
        <f t="shared" si="1"/>
        <v>0</v>
      </c>
      <c r="M41" s="50">
        <f t="shared" si="2"/>
        <v>0</v>
      </c>
    </row>
    <row r="42" spans="1:13" s="64" customFormat="1" ht="12.75" x14ac:dyDescent="0.15">
      <c r="A42" s="47"/>
      <c r="B42" s="62" t="s">
        <v>362</v>
      </c>
      <c r="C42" s="62"/>
      <c r="D42" s="62" t="s">
        <v>60</v>
      </c>
      <c r="E42" s="62" t="s">
        <v>384</v>
      </c>
      <c r="F42" s="62" t="s">
        <v>61</v>
      </c>
      <c r="G42" s="62" t="s">
        <v>382</v>
      </c>
      <c r="H42" s="7" t="s">
        <v>255</v>
      </c>
      <c r="I42" s="62">
        <v>2592</v>
      </c>
      <c r="J42" s="97"/>
      <c r="K42" s="50">
        <f t="shared" si="0"/>
        <v>0</v>
      </c>
      <c r="L42" s="77">
        <f t="shared" si="1"/>
        <v>0</v>
      </c>
      <c r="M42" s="50">
        <f t="shared" si="2"/>
        <v>0</v>
      </c>
    </row>
    <row r="43" spans="1:13" s="64" customFormat="1" ht="12.75" x14ac:dyDescent="0.15">
      <c r="A43" s="47"/>
      <c r="B43" s="62" t="s">
        <v>363</v>
      </c>
      <c r="C43" s="62" t="s">
        <v>20</v>
      </c>
      <c r="D43" s="62" t="s">
        <v>373</v>
      </c>
      <c r="E43" s="62" t="s">
        <v>384</v>
      </c>
      <c r="F43" s="62" t="s">
        <v>61</v>
      </c>
      <c r="G43" s="62" t="s">
        <v>382</v>
      </c>
      <c r="H43" s="7" t="s">
        <v>255</v>
      </c>
      <c r="I43" s="62">
        <v>294</v>
      </c>
      <c r="J43" s="97"/>
      <c r="K43" s="50">
        <f t="shared" si="0"/>
        <v>0</v>
      </c>
      <c r="L43" s="77">
        <f t="shared" si="1"/>
        <v>0</v>
      </c>
      <c r="M43" s="50">
        <f t="shared" si="2"/>
        <v>0</v>
      </c>
    </row>
    <row r="44" spans="1:13" s="64" customFormat="1" ht="12.75" x14ac:dyDescent="0.15">
      <c r="A44" s="47"/>
      <c r="B44" s="62" t="s">
        <v>363</v>
      </c>
      <c r="C44" s="62" t="s">
        <v>184</v>
      </c>
      <c r="D44" s="62" t="s">
        <v>375</v>
      </c>
      <c r="E44" s="62" t="s">
        <v>384</v>
      </c>
      <c r="F44" s="62" t="s">
        <v>61</v>
      </c>
      <c r="G44" s="62" t="s">
        <v>382</v>
      </c>
      <c r="H44" s="7" t="s">
        <v>255</v>
      </c>
      <c r="I44" s="62">
        <v>121</v>
      </c>
      <c r="J44" s="97"/>
      <c r="K44" s="50">
        <f t="shared" si="0"/>
        <v>0</v>
      </c>
      <c r="L44" s="77">
        <f t="shared" si="1"/>
        <v>0</v>
      </c>
      <c r="M44" s="50">
        <f t="shared" si="2"/>
        <v>0</v>
      </c>
    </row>
    <row r="45" spans="1:13" s="64" customFormat="1" ht="12.75" x14ac:dyDescent="0.15">
      <c r="A45" s="47"/>
      <c r="B45" s="62" t="s">
        <v>363</v>
      </c>
      <c r="C45" s="62" t="s">
        <v>14</v>
      </c>
      <c r="D45" s="62" t="s">
        <v>376</v>
      </c>
      <c r="E45" s="62" t="s">
        <v>384</v>
      </c>
      <c r="F45" s="62" t="s">
        <v>61</v>
      </c>
      <c r="G45" s="62" t="s">
        <v>382</v>
      </c>
      <c r="H45" s="7" t="s">
        <v>255</v>
      </c>
      <c r="I45" s="62">
        <v>159</v>
      </c>
      <c r="J45" s="97"/>
      <c r="K45" s="50">
        <f t="shared" si="0"/>
        <v>0</v>
      </c>
      <c r="L45" s="77">
        <f t="shared" si="1"/>
        <v>0</v>
      </c>
      <c r="M45" s="50">
        <f t="shared" si="2"/>
        <v>0</v>
      </c>
    </row>
    <row r="46" spans="1:13" s="64" customFormat="1" ht="12.75" x14ac:dyDescent="0.15">
      <c r="A46" s="47"/>
      <c r="B46" s="62" t="s">
        <v>364</v>
      </c>
      <c r="C46" s="62" t="s">
        <v>377</v>
      </c>
      <c r="D46" s="62" t="s">
        <v>378</v>
      </c>
      <c r="E46" s="62" t="s">
        <v>384</v>
      </c>
      <c r="F46" s="62" t="s">
        <v>61</v>
      </c>
      <c r="G46" s="62" t="s">
        <v>383</v>
      </c>
      <c r="H46" s="7" t="s">
        <v>255</v>
      </c>
      <c r="I46" s="62">
        <v>300</v>
      </c>
      <c r="J46" s="97"/>
      <c r="K46" s="50">
        <f t="shared" si="0"/>
        <v>0</v>
      </c>
      <c r="L46" s="77">
        <f t="shared" si="1"/>
        <v>0</v>
      </c>
      <c r="M46" s="50">
        <f t="shared" si="2"/>
        <v>0</v>
      </c>
    </row>
    <row r="47" spans="1:13" s="64" customFormat="1" ht="12.75" x14ac:dyDescent="0.15">
      <c r="A47" s="47"/>
      <c r="B47" s="62" t="s">
        <v>364</v>
      </c>
      <c r="C47" s="62" t="s">
        <v>379</v>
      </c>
      <c r="D47" s="62" t="s">
        <v>378</v>
      </c>
      <c r="E47" s="62" t="s">
        <v>384</v>
      </c>
      <c r="F47" s="62" t="s">
        <v>61</v>
      </c>
      <c r="G47" s="62" t="s">
        <v>383</v>
      </c>
      <c r="H47" s="7" t="s">
        <v>255</v>
      </c>
      <c r="I47" s="62">
        <v>1776</v>
      </c>
      <c r="J47" s="97"/>
      <c r="K47" s="50">
        <f t="shared" si="0"/>
        <v>0</v>
      </c>
      <c r="L47" s="77">
        <f t="shared" si="1"/>
        <v>0</v>
      </c>
      <c r="M47" s="50">
        <f t="shared" si="2"/>
        <v>0</v>
      </c>
    </row>
    <row r="48" spans="1:13" s="64" customFormat="1" ht="12.75" x14ac:dyDescent="0.15">
      <c r="A48" s="47"/>
      <c r="B48" s="62" t="s">
        <v>364</v>
      </c>
      <c r="C48" s="62" t="s">
        <v>377</v>
      </c>
      <c r="D48" s="62" t="s">
        <v>378</v>
      </c>
      <c r="E48" s="62" t="s">
        <v>384</v>
      </c>
      <c r="F48" s="62" t="s">
        <v>61</v>
      </c>
      <c r="G48" s="62" t="s">
        <v>383</v>
      </c>
      <c r="H48" s="7" t="s">
        <v>255</v>
      </c>
      <c r="I48" s="62">
        <v>150</v>
      </c>
      <c r="J48" s="97"/>
      <c r="K48" s="50">
        <f t="shared" si="0"/>
        <v>0</v>
      </c>
      <c r="L48" s="77">
        <f t="shared" si="1"/>
        <v>0</v>
      </c>
      <c r="M48" s="50">
        <f t="shared" si="2"/>
        <v>0</v>
      </c>
    </row>
    <row r="49" spans="1:13" s="64" customFormat="1" ht="12.75" x14ac:dyDescent="0.15">
      <c r="A49" s="47"/>
      <c r="B49" s="62" t="s">
        <v>365</v>
      </c>
      <c r="C49" s="62" t="s">
        <v>21</v>
      </c>
      <c r="D49" s="62" t="s">
        <v>378</v>
      </c>
      <c r="E49" s="62" t="s">
        <v>384</v>
      </c>
      <c r="F49" s="62" t="s">
        <v>61</v>
      </c>
      <c r="G49" s="62" t="s">
        <v>383</v>
      </c>
      <c r="H49" s="7" t="s">
        <v>255</v>
      </c>
      <c r="I49" s="62">
        <v>4872</v>
      </c>
      <c r="J49" s="97"/>
      <c r="K49" s="50">
        <f t="shared" si="0"/>
        <v>0</v>
      </c>
      <c r="L49" s="77">
        <f t="shared" si="1"/>
        <v>0</v>
      </c>
      <c r="M49" s="50">
        <f t="shared" si="2"/>
        <v>0</v>
      </c>
    </row>
    <row r="50" spans="1:13" s="64" customFormat="1" ht="12.75" x14ac:dyDescent="0.15">
      <c r="A50" s="47"/>
      <c r="B50" s="62" t="s">
        <v>365</v>
      </c>
      <c r="C50" s="62" t="s">
        <v>21</v>
      </c>
      <c r="D50" s="62" t="s">
        <v>378</v>
      </c>
      <c r="E50" s="62" t="s">
        <v>384</v>
      </c>
      <c r="F50" s="62" t="s">
        <v>61</v>
      </c>
      <c r="G50" s="62" t="s">
        <v>383</v>
      </c>
      <c r="H50" s="7" t="s">
        <v>255</v>
      </c>
      <c r="I50" s="62">
        <v>315</v>
      </c>
      <c r="J50" s="97"/>
      <c r="K50" s="50">
        <f t="shared" si="0"/>
        <v>0</v>
      </c>
      <c r="L50" s="77">
        <f t="shared" si="1"/>
        <v>0</v>
      </c>
      <c r="M50" s="50">
        <f t="shared" si="2"/>
        <v>0</v>
      </c>
    </row>
    <row r="51" spans="1:13" s="64" customFormat="1" ht="12.75" x14ac:dyDescent="0.15">
      <c r="A51" s="47"/>
      <c r="B51" s="62" t="s">
        <v>366</v>
      </c>
      <c r="C51" s="62" t="s">
        <v>380</v>
      </c>
      <c r="D51" s="62" t="s">
        <v>378</v>
      </c>
      <c r="E51" s="62" t="s">
        <v>384</v>
      </c>
      <c r="F51" s="62" t="s">
        <v>61</v>
      </c>
      <c r="G51" s="62" t="s">
        <v>383</v>
      </c>
      <c r="H51" s="7" t="s">
        <v>255</v>
      </c>
      <c r="I51" s="62">
        <v>264</v>
      </c>
      <c r="J51" s="97"/>
      <c r="K51" s="50">
        <f t="shared" si="0"/>
        <v>0</v>
      </c>
      <c r="L51" s="77">
        <f t="shared" si="1"/>
        <v>0</v>
      </c>
      <c r="M51" s="50">
        <f t="shared" si="2"/>
        <v>0</v>
      </c>
    </row>
    <row r="52" spans="1:13" s="64" customFormat="1" ht="12.75" x14ac:dyDescent="0.15">
      <c r="A52" s="47"/>
      <c r="B52" s="62" t="s">
        <v>367</v>
      </c>
      <c r="C52" s="62" t="s">
        <v>790</v>
      </c>
      <c r="D52" s="62" t="s">
        <v>378</v>
      </c>
      <c r="E52" s="62" t="s">
        <v>384</v>
      </c>
      <c r="F52" s="62" t="s">
        <v>61</v>
      </c>
      <c r="G52" s="62" t="s">
        <v>382</v>
      </c>
      <c r="H52" s="7" t="s">
        <v>255</v>
      </c>
      <c r="I52" s="62">
        <v>2280</v>
      </c>
      <c r="J52" s="97"/>
      <c r="K52" s="50">
        <f t="shared" si="0"/>
        <v>0</v>
      </c>
      <c r="L52" s="77">
        <f t="shared" si="1"/>
        <v>0</v>
      </c>
      <c r="M52" s="50">
        <f t="shared" si="2"/>
        <v>0</v>
      </c>
    </row>
    <row r="53" spans="1:13" s="64" customFormat="1" ht="12.75" x14ac:dyDescent="0.15">
      <c r="A53" s="47"/>
      <c r="B53" s="62" t="s">
        <v>368</v>
      </c>
      <c r="C53" s="62" t="s">
        <v>791</v>
      </c>
      <c r="D53" s="62" t="s">
        <v>378</v>
      </c>
      <c r="E53" s="62" t="s">
        <v>384</v>
      </c>
      <c r="F53" s="62" t="s">
        <v>61</v>
      </c>
      <c r="G53" s="62" t="s">
        <v>382</v>
      </c>
      <c r="H53" s="7" t="s">
        <v>255</v>
      </c>
      <c r="I53" s="62">
        <v>672</v>
      </c>
      <c r="J53" s="97"/>
      <c r="K53" s="50">
        <f t="shared" si="0"/>
        <v>0</v>
      </c>
      <c r="L53" s="77">
        <f t="shared" si="1"/>
        <v>0</v>
      </c>
      <c r="M53" s="50">
        <f t="shared" si="2"/>
        <v>0</v>
      </c>
    </row>
    <row r="54" spans="1:13" s="64" customFormat="1" ht="12.75" x14ac:dyDescent="0.15">
      <c r="A54" s="47"/>
      <c r="B54" s="62" t="s">
        <v>368</v>
      </c>
      <c r="C54" s="62" t="s">
        <v>20</v>
      </c>
      <c r="D54" s="62" t="s">
        <v>378</v>
      </c>
      <c r="E54" s="62" t="s">
        <v>384</v>
      </c>
      <c r="F54" s="62" t="s">
        <v>61</v>
      </c>
      <c r="G54" s="62" t="s">
        <v>382</v>
      </c>
      <c r="H54" s="7" t="s">
        <v>255</v>
      </c>
      <c r="I54" s="62">
        <v>200</v>
      </c>
      <c r="J54" s="97"/>
      <c r="K54" s="50">
        <f t="shared" si="0"/>
        <v>0</v>
      </c>
      <c r="L54" s="77">
        <f t="shared" si="1"/>
        <v>0</v>
      </c>
      <c r="M54" s="50">
        <f t="shared" si="2"/>
        <v>0</v>
      </c>
    </row>
    <row r="55" spans="1:13" s="64" customFormat="1" ht="12.75" x14ac:dyDescent="0.15">
      <c r="A55" s="47"/>
      <c r="B55" s="62" t="s">
        <v>368</v>
      </c>
      <c r="C55" s="62" t="s">
        <v>20</v>
      </c>
      <c r="D55" s="62" t="s">
        <v>378</v>
      </c>
      <c r="E55" s="62" t="s">
        <v>384</v>
      </c>
      <c r="F55" s="62" t="s">
        <v>61</v>
      </c>
      <c r="G55" s="62" t="s">
        <v>382</v>
      </c>
      <c r="H55" s="7" t="s">
        <v>255</v>
      </c>
      <c r="I55" s="62">
        <v>120</v>
      </c>
      <c r="J55" s="97"/>
      <c r="K55" s="50">
        <f t="shared" si="0"/>
        <v>0</v>
      </c>
      <c r="L55" s="77">
        <f t="shared" si="1"/>
        <v>0</v>
      </c>
      <c r="M55" s="50">
        <f t="shared" si="2"/>
        <v>0</v>
      </c>
    </row>
    <row r="56" spans="1:13" s="64" customFormat="1" ht="12.75" x14ac:dyDescent="0.15">
      <c r="A56" s="47"/>
      <c r="B56" s="62" t="s">
        <v>369</v>
      </c>
      <c r="C56" s="62" t="s">
        <v>18</v>
      </c>
      <c r="D56" s="62" t="s">
        <v>17</v>
      </c>
      <c r="E56" s="62" t="s">
        <v>384</v>
      </c>
      <c r="F56" s="62" t="s">
        <v>61</v>
      </c>
      <c r="G56" s="62" t="s">
        <v>382</v>
      </c>
      <c r="H56" s="7" t="s">
        <v>255</v>
      </c>
      <c r="I56" s="62">
        <v>4896</v>
      </c>
      <c r="J56" s="97"/>
      <c r="K56" s="50">
        <f t="shared" si="0"/>
        <v>0</v>
      </c>
      <c r="L56" s="77">
        <f t="shared" si="1"/>
        <v>0</v>
      </c>
      <c r="M56" s="50">
        <f t="shared" si="2"/>
        <v>0</v>
      </c>
    </row>
    <row r="57" spans="1:13" s="64" customFormat="1" ht="12.75" x14ac:dyDescent="0.15">
      <c r="A57" s="47"/>
      <c r="B57" s="62" t="s">
        <v>370</v>
      </c>
      <c r="C57" s="62" t="s">
        <v>792</v>
      </c>
      <c r="D57" s="62" t="s">
        <v>378</v>
      </c>
      <c r="E57" s="62" t="s">
        <v>384</v>
      </c>
      <c r="F57" s="62" t="s">
        <v>61</v>
      </c>
      <c r="G57" s="62" t="s">
        <v>382</v>
      </c>
      <c r="H57" s="7" t="s">
        <v>255</v>
      </c>
      <c r="I57" s="62">
        <v>936</v>
      </c>
      <c r="J57" s="97"/>
      <c r="K57" s="50">
        <f t="shared" si="0"/>
        <v>0</v>
      </c>
      <c r="L57" s="77">
        <f t="shared" si="1"/>
        <v>0</v>
      </c>
      <c r="M57" s="50">
        <f t="shared" si="2"/>
        <v>0</v>
      </c>
    </row>
    <row r="58" spans="1:13" s="64" customFormat="1" ht="12.75" x14ac:dyDescent="0.15">
      <c r="A58" s="47"/>
      <c r="B58" s="62" t="s">
        <v>370</v>
      </c>
      <c r="C58" s="62" t="s">
        <v>792</v>
      </c>
      <c r="D58" s="62" t="s">
        <v>378</v>
      </c>
      <c r="E58" s="62" t="s">
        <v>384</v>
      </c>
      <c r="F58" s="62" t="s">
        <v>61</v>
      </c>
      <c r="G58" s="62" t="s">
        <v>382</v>
      </c>
      <c r="H58" s="7" t="s">
        <v>255</v>
      </c>
      <c r="I58" s="62">
        <v>120</v>
      </c>
      <c r="J58" s="97"/>
      <c r="K58" s="50">
        <f t="shared" si="0"/>
        <v>0</v>
      </c>
      <c r="L58" s="77">
        <f t="shared" si="1"/>
        <v>0</v>
      </c>
      <c r="M58" s="50">
        <f t="shared" si="2"/>
        <v>0</v>
      </c>
    </row>
    <row r="59" spans="1:13" s="64" customFormat="1" ht="12.75" x14ac:dyDescent="0.15">
      <c r="A59" s="47"/>
      <c r="B59" s="62" t="s">
        <v>385</v>
      </c>
      <c r="C59" s="62" t="s">
        <v>14</v>
      </c>
      <c r="D59" s="62"/>
      <c r="E59" s="62" t="s">
        <v>384</v>
      </c>
      <c r="F59" s="62" t="s">
        <v>61</v>
      </c>
      <c r="G59" s="62" t="s">
        <v>382</v>
      </c>
      <c r="H59" s="7" t="s">
        <v>255</v>
      </c>
      <c r="I59" s="62">
        <v>264</v>
      </c>
      <c r="J59" s="97"/>
      <c r="K59" s="50">
        <f t="shared" si="0"/>
        <v>0</v>
      </c>
      <c r="L59" s="77">
        <f t="shared" si="1"/>
        <v>0</v>
      </c>
      <c r="M59" s="50">
        <f t="shared" si="2"/>
        <v>0</v>
      </c>
    </row>
    <row r="60" spans="1:13" s="64" customFormat="1" ht="12.75" x14ac:dyDescent="0.15">
      <c r="A60" s="47"/>
      <c r="B60" s="62" t="s">
        <v>386</v>
      </c>
      <c r="C60" s="62" t="s">
        <v>14</v>
      </c>
      <c r="D60" s="62"/>
      <c r="E60" s="62" t="s">
        <v>384</v>
      </c>
      <c r="F60" s="62" t="s">
        <v>61</v>
      </c>
      <c r="G60" s="62" t="s">
        <v>382</v>
      </c>
      <c r="H60" s="7" t="s">
        <v>255</v>
      </c>
      <c r="I60" s="62">
        <v>24</v>
      </c>
      <c r="J60" s="97"/>
      <c r="K60" s="50">
        <f t="shared" si="0"/>
        <v>0</v>
      </c>
      <c r="L60" s="77">
        <f t="shared" si="1"/>
        <v>0</v>
      </c>
      <c r="M60" s="50">
        <f t="shared" si="2"/>
        <v>0</v>
      </c>
    </row>
    <row r="61" spans="1:13" s="64" customFormat="1" ht="12.75" x14ac:dyDescent="0.15">
      <c r="A61" s="47"/>
      <c r="B61" s="62" t="s">
        <v>387</v>
      </c>
      <c r="C61" s="62" t="s">
        <v>14</v>
      </c>
      <c r="D61" s="62"/>
      <c r="E61" s="62" t="s">
        <v>384</v>
      </c>
      <c r="F61" s="62" t="s">
        <v>61</v>
      </c>
      <c r="G61" s="62" t="s">
        <v>382</v>
      </c>
      <c r="H61" s="7" t="s">
        <v>255</v>
      </c>
      <c r="I61" s="62">
        <v>648</v>
      </c>
      <c r="J61" s="97"/>
      <c r="K61" s="50">
        <f t="shared" si="0"/>
        <v>0</v>
      </c>
      <c r="L61" s="77">
        <f t="shared" si="1"/>
        <v>0</v>
      </c>
      <c r="M61" s="50">
        <f t="shared" si="2"/>
        <v>0</v>
      </c>
    </row>
    <row r="62" spans="1:13" s="64" customFormat="1" ht="12.75" x14ac:dyDescent="0.15">
      <c r="A62" s="47"/>
      <c r="B62" s="62" t="s">
        <v>386</v>
      </c>
      <c r="C62" s="62" t="s">
        <v>184</v>
      </c>
      <c r="D62" s="62"/>
      <c r="E62" s="62" t="s">
        <v>384</v>
      </c>
      <c r="F62" s="62" t="s">
        <v>61</v>
      </c>
      <c r="G62" s="62" t="s">
        <v>382</v>
      </c>
      <c r="H62" s="7" t="s">
        <v>255</v>
      </c>
      <c r="I62" s="62">
        <v>480</v>
      </c>
      <c r="J62" s="97"/>
      <c r="K62" s="50">
        <f t="shared" si="0"/>
        <v>0</v>
      </c>
      <c r="L62" s="77">
        <f t="shared" si="1"/>
        <v>0</v>
      </c>
      <c r="M62" s="50">
        <f t="shared" si="2"/>
        <v>0</v>
      </c>
    </row>
    <row r="63" spans="1:13" s="64" customFormat="1" ht="12.75" x14ac:dyDescent="0.15">
      <c r="A63" s="47"/>
      <c r="B63" s="62" t="s">
        <v>387</v>
      </c>
      <c r="C63" s="62" t="s">
        <v>184</v>
      </c>
      <c r="D63" s="62"/>
      <c r="E63" s="62" t="s">
        <v>384</v>
      </c>
      <c r="F63" s="62" t="s">
        <v>61</v>
      </c>
      <c r="G63" s="62" t="s">
        <v>382</v>
      </c>
      <c r="H63" s="7" t="s">
        <v>255</v>
      </c>
      <c r="I63" s="62">
        <v>456</v>
      </c>
      <c r="J63" s="97"/>
      <c r="K63" s="50">
        <f t="shared" si="0"/>
        <v>0</v>
      </c>
      <c r="L63" s="77">
        <f t="shared" si="1"/>
        <v>0</v>
      </c>
      <c r="M63" s="50">
        <f t="shared" si="2"/>
        <v>0</v>
      </c>
    </row>
    <row r="64" spans="1:13" s="64" customFormat="1" ht="12.75" x14ac:dyDescent="0.15">
      <c r="A64" s="47"/>
      <c r="B64" s="62" t="s">
        <v>385</v>
      </c>
      <c r="C64" s="62" t="s">
        <v>8</v>
      </c>
      <c r="D64" s="62"/>
      <c r="E64" s="62" t="s">
        <v>384</v>
      </c>
      <c r="F64" s="62" t="s">
        <v>61</v>
      </c>
      <c r="G64" s="62" t="s">
        <v>382</v>
      </c>
      <c r="H64" s="7" t="s">
        <v>255</v>
      </c>
      <c r="I64" s="62">
        <v>456</v>
      </c>
      <c r="J64" s="97"/>
      <c r="K64" s="50">
        <f t="shared" si="0"/>
        <v>0</v>
      </c>
      <c r="L64" s="77">
        <f t="shared" si="1"/>
        <v>0</v>
      </c>
      <c r="M64" s="50">
        <f t="shared" si="2"/>
        <v>0</v>
      </c>
    </row>
    <row r="65" spans="1:13" s="64" customFormat="1" ht="12.75" x14ac:dyDescent="0.15">
      <c r="A65" s="47"/>
      <c r="B65" s="62" t="s">
        <v>386</v>
      </c>
      <c r="C65" s="62" t="s">
        <v>8</v>
      </c>
      <c r="D65" s="62"/>
      <c r="E65" s="62" t="s">
        <v>384</v>
      </c>
      <c r="F65" s="62" t="s">
        <v>61</v>
      </c>
      <c r="G65" s="62" t="s">
        <v>382</v>
      </c>
      <c r="H65" s="7" t="s">
        <v>255</v>
      </c>
      <c r="I65" s="62">
        <v>1008</v>
      </c>
      <c r="J65" s="97"/>
      <c r="K65" s="50">
        <f t="shared" si="0"/>
        <v>0</v>
      </c>
      <c r="L65" s="77">
        <f t="shared" si="1"/>
        <v>0</v>
      </c>
      <c r="M65" s="50">
        <f t="shared" si="2"/>
        <v>0</v>
      </c>
    </row>
    <row r="66" spans="1:13" s="64" customFormat="1" ht="12.75" x14ac:dyDescent="0.15">
      <c r="A66" s="47"/>
      <c r="B66" s="62" t="s">
        <v>387</v>
      </c>
      <c r="C66" s="62" t="s">
        <v>8</v>
      </c>
      <c r="D66" s="62"/>
      <c r="E66" s="62" t="s">
        <v>384</v>
      </c>
      <c r="F66" s="62" t="s">
        <v>61</v>
      </c>
      <c r="G66" s="62" t="s">
        <v>382</v>
      </c>
      <c r="H66" s="7" t="s">
        <v>255</v>
      </c>
      <c r="I66" s="62">
        <v>672</v>
      </c>
      <c r="J66" s="97"/>
      <c r="K66" s="50">
        <f t="shared" si="0"/>
        <v>0</v>
      </c>
      <c r="L66" s="77">
        <f t="shared" si="1"/>
        <v>0</v>
      </c>
      <c r="M66" s="50">
        <f t="shared" si="2"/>
        <v>0</v>
      </c>
    </row>
    <row r="67" spans="1:13" s="64" customFormat="1" ht="12.75" x14ac:dyDescent="0.15">
      <c r="A67" s="47"/>
      <c r="B67" s="62" t="s">
        <v>385</v>
      </c>
      <c r="C67" s="62" t="s">
        <v>789</v>
      </c>
      <c r="D67" s="62"/>
      <c r="E67" s="62" t="s">
        <v>384</v>
      </c>
      <c r="F67" s="62" t="s">
        <v>61</v>
      </c>
      <c r="G67" s="62" t="s">
        <v>382</v>
      </c>
      <c r="H67" s="7" t="s">
        <v>255</v>
      </c>
      <c r="I67" s="62">
        <v>216</v>
      </c>
      <c r="J67" s="97"/>
      <c r="K67" s="50">
        <f t="shared" si="0"/>
        <v>0</v>
      </c>
      <c r="L67" s="77">
        <f t="shared" si="1"/>
        <v>0</v>
      </c>
      <c r="M67" s="50">
        <f t="shared" si="2"/>
        <v>0</v>
      </c>
    </row>
    <row r="68" spans="1:13" s="64" customFormat="1" ht="12.75" x14ac:dyDescent="0.15">
      <c r="A68" s="47"/>
      <c r="B68" s="62" t="s">
        <v>386</v>
      </c>
      <c r="C68" s="62" t="s">
        <v>789</v>
      </c>
      <c r="D68" s="62"/>
      <c r="E68" s="62" t="s">
        <v>384</v>
      </c>
      <c r="F68" s="62" t="s">
        <v>61</v>
      </c>
      <c r="G68" s="62" t="s">
        <v>382</v>
      </c>
      <c r="H68" s="7" t="s">
        <v>255</v>
      </c>
      <c r="I68" s="62">
        <v>96</v>
      </c>
      <c r="J68" s="97"/>
      <c r="K68" s="50">
        <f t="shared" si="0"/>
        <v>0</v>
      </c>
      <c r="L68" s="77">
        <f t="shared" si="1"/>
        <v>0</v>
      </c>
      <c r="M68" s="50">
        <f t="shared" si="2"/>
        <v>0</v>
      </c>
    </row>
    <row r="69" spans="1:13" s="64" customFormat="1" ht="12.75" x14ac:dyDescent="0.15">
      <c r="A69" s="47"/>
      <c r="B69" s="62" t="s">
        <v>387</v>
      </c>
      <c r="C69" s="62" t="s">
        <v>789</v>
      </c>
      <c r="D69" s="62"/>
      <c r="E69" s="62" t="s">
        <v>384</v>
      </c>
      <c r="F69" s="62" t="s">
        <v>61</v>
      </c>
      <c r="G69" s="62" t="s">
        <v>382</v>
      </c>
      <c r="H69" s="7" t="s">
        <v>255</v>
      </c>
      <c r="I69" s="62">
        <v>240</v>
      </c>
      <c r="J69" s="97"/>
      <c r="K69" s="50">
        <f t="shared" si="0"/>
        <v>0</v>
      </c>
      <c r="L69" s="77">
        <f t="shared" si="1"/>
        <v>0</v>
      </c>
      <c r="M69" s="50">
        <f t="shared" si="2"/>
        <v>0</v>
      </c>
    </row>
    <row r="70" spans="1:13" s="64" customFormat="1" ht="12.75" x14ac:dyDescent="0.15">
      <c r="A70" s="47"/>
      <c r="B70" s="62" t="s">
        <v>388</v>
      </c>
      <c r="C70" s="62" t="s">
        <v>184</v>
      </c>
      <c r="D70" s="62"/>
      <c r="E70" s="62" t="s">
        <v>384</v>
      </c>
      <c r="F70" s="62" t="s">
        <v>61</v>
      </c>
      <c r="G70" s="62" t="s">
        <v>382</v>
      </c>
      <c r="H70" s="7" t="s">
        <v>255</v>
      </c>
      <c r="I70" s="62">
        <v>216</v>
      </c>
      <c r="J70" s="97"/>
      <c r="K70" s="50">
        <f t="shared" si="0"/>
        <v>0</v>
      </c>
      <c r="L70" s="77">
        <f t="shared" si="1"/>
        <v>0</v>
      </c>
      <c r="M70" s="50">
        <f t="shared" si="2"/>
        <v>0</v>
      </c>
    </row>
    <row r="71" spans="1:13" s="64" customFormat="1" ht="12.75" x14ac:dyDescent="0.15">
      <c r="A71" s="47"/>
      <c r="B71" s="62" t="s">
        <v>389</v>
      </c>
      <c r="C71" s="62" t="s">
        <v>184</v>
      </c>
      <c r="D71" s="62"/>
      <c r="E71" s="62" t="s">
        <v>384</v>
      </c>
      <c r="F71" s="62" t="s">
        <v>61</v>
      </c>
      <c r="G71" s="62" t="s">
        <v>382</v>
      </c>
      <c r="H71" s="7" t="s">
        <v>255</v>
      </c>
      <c r="I71" s="62">
        <v>336</v>
      </c>
      <c r="J71" s="97"/>
      <c r="K71" s="50">
        <f t="shared" si="0"/>
        <v>0</v>
      </c>
      <c r="L71" s="77">
        <f t="shared" si="1"/>
        <v>0</v>
      </c>
      <c r="M71" s="50">
        <f t="shared" si="2"/>
        <v>0</v>
      </c>
    </row>
    <row r="72" spans="1:13" s="64" customFormat="1" ht="12.75" x14ac:dyDescent="0.15">
      <c r="A72" s="47"/>
      <c r="B72" s="62" t="s">
        <v>390</v>
      </c>
      <c r="C72" s="62"/>
      <c r="D72" s="62" t="s">
        <v>372</v>
      </c>
      <c r="E72" s="62" t="s">
        <v>384</v>
      </c>
      <c r="F72" s="62" t="s">
        <v>61</v>
      </c>
      <c r="G72" s="62" t="s">
        <v>382</v>
      </c>
      <c r="H72" s="7" t="s">
        <v>255</v>
      </c>
      <c r="I72" s="62">
        <v>192</v>
      </c>
      <c r="J72" s="97"/>
      <c r="K72" s="50">
        <f t="shared" si="0"/>
        <v>0</v>
      </c>
      <c r="L72" s="77">
        <f t="shared" si="1"/>
        <v>0</v>
      </c>
      <c r="M72" s="50">
        <f t="shared" si="2"/>
        <v>0</v>
      </c>
    </row>
    <row r="73" spans="1:13" s="64" customFormat="1" ht="12.75" x14ac:dyDescent="0.15">
      <c r="A73" s="47"/>
      <c r="B73" s="62" t="s">
        <v>391</v>
      </c>
      <c r="C73" s="62"/>
      <c r="D73" s="62" t="s">
        <v>98</v>
      </c>
      <c r="E73" s="62" t="s">
        <v>384</v>
      </c>
      <c r="F73" s="62" t="s">
        <v>61</v>
      </c>
      <c r="G73" s="62" t="s">
        <v>382</v>
      </c>
      <c r="H73" s="7" t="s">
        <v>255</v>
      </c>
      <c r="I73" s="62">
        <v>360</v>
      </c>
      <c r="J73" s="97"/>
      <c r="K73" s="50">
        <f t="shared" si="0"/>
        <v>0</v>
      </c>
      <c r="L73" s="77">
        <f t="shared" si="1"/>
        <v>0</v>
      </c>
      <c r="M73" s="50">
        <f t="shared" si="2"/>
        <v>0</v>
      </c>
    </row>
    <row r="74" spans="1:13" s="64" customFormat="1" ht="12.75" x14ac:dyDescent="0.15">
      <c r="A74" s="47"/>
      <c r="B74" s="62" t="s">
        <v>392</v>
      </c>
      <c r="C74" s="62"/>
      <c r="D74" s="62" t="s">
        <v>98</v>
      </c>
      <c r="E74" s="62" t="s">
        <v>384</v>
      </c>
      <c r="F74" s="62" t="s">
        <v>61</v>
      </c>
      <c r="G74" s="62" t="s">
        <v>382</v>
      </c>
      <c r="H74" s="7" t="s">
        <v>255</v>
      </c>
      <c r="I74" s="62">
        <v>864</v>
      </c>
      <c r="J74" s="97"/>
      <c r="K74" s="50">
        <f t="shared" si="0"/>
        <v>0</v>
      </c>
      <c r="L74" s="77">
        <f t="shared" si="1"/>
        <v>0</v>
      </c>
      <c r="M74" s="50">
        <f t="shared" si="2"/>
        <v>0</v>
      </c>
    </row>
    <row r="75" spans="1:13" s="64" customFormat="1" ht="12.75" x14ac:dyDescent="0.15">
      <c r="A75" s="47"/>
      <c r="B75" s="62" t="s">
        <v>393</v>
      </c>
      <c r="C75" s="62"/>
      <c r="D75" s="62"/>
      <c r="E75" s="62" t="s">
        <v>384</v>
      </c>
      <c r="F75" s="62" t="s">
        <v>61</v>
      </c>
      <c r="G75" s="62" t="s">
        <v>382</v>
      </c>
      <c r="H75" s="7" t="s">
        <v>255</v>
      </c>
      <c r="I75" s="62">
        <v>912</v>
      </c>
      <c r="J75" s="97"/>
      <c r="K75" s="50">
        <f t="shared" si="0"/>
        <v>0</v>
      </c>
      <c r="L75" s="77">
        <f t="shared" si="1"/>
        <v>0</v>
      </c>
      <c r="M75" s="50">
        <f t="shared" si="2"/>
        <v>0</v>
      </c>
    </row>
    <row r="76" spans="1:13" s="64" customFormat="1" ht="12.75" x14ac:dyDescent="0.15">
      <c r="A76" s="47"/>
      <c r="B76" s="62" t="s">
        <v>394</v>
      </c>
      <c r="C76" s="62"/>
      <c r="D76" s="62"/>
      <c r="E76" s="62" t="s">
        <v>384</v>
      </c>
      <c r="F76" s="62" t="s">
        <v>61</v>
      </c>
      <c r="G76" s="62" t="s">
        <v>382</v>
      </c>
      <c r="H76" s="7" t="s">
        <v>255</v>
      </c>
      <c r="I76" s="62">
        <v>240</v>
      </c>
      <c r="J76" s="97"/>
      <c r="K76" s="50">
        <f t="shared" ref="K76:K81" si="3">I76*J76</f>
        <v>0</v>
      </c>
      <c r="L76" s="77">
        <f t="shared" ref="L76:L81" si="4">$L$10</f>
        <v>0</v>
      </c>
      <c r="M76" s="50">
        <f t="shared" ref="M76:M81" si="5">K76*(1-L76)</f>
        <v>0</v>
      </c>
    </row>
    <row r="77" spans="1:13" s="64" customFormat="1" ht="12.75" x14ac:dyDescent="0.15">
      <c r="A77" s="47"/>
      <c r="B77" s="62" t="s">
        <v>395</v>
      </c>
      <c r="C77" s="62"/>
      <c r="D77" s="62"/>
      <c r="E77" s="62" t="s">
        <v>384</v>
      </c>
      <c r="F77" s="62" t="s">
        <v>61</v>
      </c>
      <c r="G77" s="62" t="s">
        <v>382</v>
      </c>
      <c r="H77" s="7" t="s">
        <v>255</v>
      </c>
      <c r="I77" s="62">
        <v>240</v>
      </c>
      <c r="J77" s="97"/>
      <c r="K77" s="50">
        <f t="shared" si="3"/>
        <v>0</v>
      </c>
      <c r="L77" s="77">
        <f t="shared" si="4"/>
        <v>0</v>
      </c>
      <c r="M77" s="50">
        <f t="shared" si="5"/>
        <v>0</v>
      </c>
    </row>
    <row r="78" spans="1:13" s="64" customFormat="1" ht="12.75" x14ac:dyDescent="0.15">
      <c r="A78" s="47"/>
      <c r="B78" s="62" t="s">
        <v>396</v>
      </c>
      <c r="C78" s="62" t="s">
        <v>793</v>
      </c>
      <c r="D78" s="62" t="s">
        <v>372</v>
      </c>
      <c r="E78" s="62" t="s">
        <v>384</v>
      </c>
      <c r="F78" s="62" t="s">
        <v>61</v>
      </c>
      <c r="G78" s="62" t="s">
        <v>382</v>
      </c>
      <c r="H78" s="7" t="s">
        <v>255</v>
      </c>
      <c r="I78" s="62">
        <v>120</v>
      </c>
      <c r="J78" s="97"/>
      <c r="K78" s="50">
        <f t="shared" si="3"/>
        <v>0</v>
      </c>
      <c r="L78" s="77">
        <f t="shared" si="4"/>
        <v>0</v>
      </c>
      <c r="M78" s="50">
        <f t="shared" si="5"/>
        <v>0</v>
      </c>
    </row>
    <row r="79" spans="1:13" s="64" customFormat="1" ht="12.75" x14ac:dyDescent="0.15">
      <c r="A79" s="47"/>
      <c r="B79" s="62" t="s">
        <v>397</v>
      </c>
      <c r="C79" s="62" t="s">
        <v>793</v>
      </c>
      <c r="D79" s="62" t="s">
        <v>372</v>
      </c>
      <c r="E79" s="62" t="s">
        <v>384</v>
      </c>
      <c r="F79" s="62" t="s">
        <v>61</v>
      </c>
      <c r="G79" s="62" t="s">
        <v>382</v>
      </c>
      <c r="H79" s="7" t="s">
        <v>255</v>
      </c>
      <c r="I79" s="62">
        <v>480</v>
      </c>
      <c r="J79" s="97"/>
      <c r="K79" s="50">
        <f t="shared" si="3"/>
        <v>0</v>
      </c>
      <c r="L79" s="77">
        <f t="shared" si="4"/>
        <v>0</v>
      </c>
      <c r="M79" s="50">
        <f t="shared" si="5"/>
        <v>0</v>
      </c>
    </row>
    <row r="80" spans="1:13" s="64" customFormat="1" ht="12.75" x14ac:dyDescent="0.15">
      <c r="A80" s="47"/>
      <c r="B80" s="62" t="s">
        <v>398</v>
      </c>
      <c r="C80" s="62" t="s">
        <v>793</v>
      </c>
      <c r="D80" s="62" t="s">
        <v>372</v>
      </c>
      <c r="E80" s="62" t="s">
        <v>384</v>
      </c>
      <c r="F80" s="62" t="s">
        <v>61</v>
      </c>
      <c r="G80" s="62" t="s">
        <v>382</v>
      </c>
      <c r="H80" s="7" t="s">
        <v>255</v>
      </c>
      <c r="I80" s="62">
        <v>120</v>
      </c>
      <c r="J80" s="97"/>
      <c r="K80" s="50">
        <f t="shared" si="3"/>
        <v>0</v>
      </c>
      <c r="L80" s="77">
        <f t="shared" si="4"/>
        <v>0</v>
      </c>
      <c r="M80" s="50">
        <f t="shared" si="5"/>
        <v>0</v>
      </c>
    </row>
    <row r="81" spans="1:14" s="64" customFormat="1" ht="13.5" thickBot="1" x14ac:dyDescent="0.2">
      <c r="A81" s="47"/>
      <c r="B81" s="62" t="s">
        <v>399</v>
      </c>
      <c r="C81" s="62" t="s">
        <v>793</v>
      </c>
      <c r="D81" s="62" t="s">
        <v>372</v>
      </c>
      <c r="E81" s="62" t="s">
        <v>384</v>
      </c>
      <c r="F81" s="62" t="s">
        <v>61</v>
      </c>
      <c r="G81" s="62" t="s">
        <v>382</v>
      </c>
      <c r="H81" s="7" t="s">
        <v>255</v>
      </c>
      <c r="I81" s="62">
        <v>264</v>
      </c>
      <c r="J81" s="97"/>
      <c r="K81" s="50">
        <f t="shared" si="3"/>
        <v>0</v>
      </c>
      <c r="L81" s="77">
        <f t="shared" si="4"/>
        <v>0</v>
      </c>
      <c r="M81" s="50">
        <f t="shared" si="5"/>
        <v>0</v>
      </c>
    </row>
    <row r="82" spans="1:14" ht="33" customHeight="1" thickBot="1" x14ac:dyDescent="0.25">
      <c r="A82" s="81"/>
      <c r="I82" s="1"/>
      <c r="J82" s="83" t="s">
        <v>296</v>
      </c>
      <c r="K82" s="82">
        <f>SUM(K11:K81)</f>
        <v>0</v>
      </c>
      <c r="L82" s="80"/>
      <c r="M82" s="82">
        <f>SUM(M11:M81)</f>
        <v>0</v>
      </c>
      <c r="N82" s="71"/>
    </row>
    <row r="83" spans="1:14" x14ac:dyDescent="0.15">
      <c r="I83" s="1"/>
    </row>
    <row r="84" spans="1:14" ht="25.5" customHeight="1" x14ac:dyDescent="0.15">
      <c r="A84" s="22" t="s">
        <v>0</v>
      </c>
      <c r="B84" s="51" t="s">
        <v>3</v>
      </c>
      <c r="C84" s="52" t="s">
        <v>4</v>
      </c>
      <c r="D84" s="52" t="s">
        <v>5</v>
      </c>
      <c r="E84" s="52" t="s">
        <v>273</v>
      </c>
      <c r="F84" s="52" t="s">
        <v>6</v>
      </c>
      <c r="G84" s="52" t="s">
        <v>7</v>
      </c>
      <c r="H84" s="53" t="s">
        <v>254</v>
      </c>
      <c r="I84" s="53" t="s">
        <v>257</v>
      </c>
      <c r="J84" s="53" t="s">
        <v>258</v>
      </c>
      <c r="K84" s="54" t="s">
        <v>259</v>
      </c>
      <c r="L84" s="76" t="s">
        <v>870</v>
      </c>
      <c r="M84" s="3" t="s">
        <v>871</v>
      </c>
    </row>
    <row r="85" spans="1:14" ht="25.5" customHeight="1" x14ac:dyDescent="0.15">
      <c r="A85" s="22"/>
      <c r="B85" s="74"/>
      <c r="C85" s="74"/>
      <c r="D85" s="74"/>
      <c r="E85" s="74"/>
      <c r="F85" s="74"/>
      <c r="G85" s="74"/>
      <c r="H85" s="74"/>
      <c r="I85" s="74"/>
      <c r="J85" s="74"/>
      <c r="K85" s="75"/>
      <c r="L85" s="72">
        <v>0</v>
      </c>
      <c r="M85" s="73"/>
    </row>
    <row r="86" spans="1:14" ht="12.75" x14ac:dyDescent="0.15">
      <c r="A86" s="21"/>
      <c r="B86" s="15" t="s">
        <v>53</v>
      </c>
      <c r="C86" s="9"/>
      <c r="D86" s="10" t="s">
        <v>54</v>
      </c>
      <c r="E86" s="10"/>
      <c r="F86" s="5" t="s">
        <v>55</v>
      </c>
      <c r="G86" s="8" t="s">
        <v>51</v>
      </c>
      <c r="H86" s="7" t="s">
        <v>255</v>
      </c>
      <c r="I86" s="67">
        <v>7200</v>
      </c>
      <c r="J86" s="97"/>
      <c r="K86" s="50">
        <f>I86*J86</f>
        <v>0</v>
      </c>
      <c r="L86" s="77">
        <f>$L$85</f>
        <v>0</v>
      </c>
      <c r="M86" s="50">
        <f>K86*(1-L86)</f>
        <v>0</v>
      </c>
    </row>
    <row r="87" spans="1:14" ht="12.75" x14ac:dyDescent="0.15">
      <c r="A87" s="21"/>
      <c r="B87" s="15" t="s">
        <v>53</v>
      </c>
      <c r="C87" s="9"/>
      <c r="D87" s="10" t="s">
        <v>56</v>
      </c>
      <c r="E87" s="10"/>
      <c r="F87" s="5" t="s">
        <v>57</v>
      </c>
      <c r="G87" s="8" t="s">
        <v>51</v>
      </c>
      <c r="H87" s="7" t="s">
        <v>255</v>
      </c>
      <c r="I87" s="67">
        <v>3600</v>
      </c>
      <c r="J87" s="97"/>
      <c r="K87" s="50">
        <f t="shared" ref="K87:K124" si="6">I87*J87</f>
        <v>0</v>
      </c>
      <c r="L87" s="77">
        <f t="shared" ref="L87:L124" si="7">$L$85</f>
        <v>0</v>
      </c>
      <c r="M87" s="50">
        <f t="shared" ref="M87:M124" si="8">K87*(1-L87)</f>
        <v>0</v>
      </c>
    </row>
    <row r="88" spans="1:14" ht="12.75" x14ac:dyDescent="0.15">
      <c r="A88" s="21"/>
      <c r="B88" s="15" t="s">
        <v>194</v>
      </c>
      <c r="C88" s="9"/>
      <c r="D88" s="10" t="s">
        <v>195</v>
      </c>
      <c r="E88" s="10"/>
      <c r="F88" s="5"/>
      <c r="G88" s="8" t="s">
        <v>51</v>
      </c>
      <c r="H88" s="7" t="s">
        <v>255</v>
      </c>
      <c r="I88" s="67">
        <v>3600</v>
      </c>
      <c r="J88" s="97"/>
      <c r="K88" s="50">
        <f t="shared" si="6"/>
        <v>0</v>
      </c>
      <c r="L88" s="77">
        <f t="shared" si="7"/>
        <v>0</v>
      </c>
      <c r="M88" s="50">
        <f t="shared" si="8"/>
        <v>0</v>
      </c>
    </row>
    <row r="89" spans="1:14" ht="12.75" x14ac:dyDescent="0.15">
      <c r="A89" s="21"/>
      <c r="B89" s="15" t="s">
        <v>198</v>
      </c>
      <c r="C89" s="9"/>
      <c r="D89" s="10" t="s">
        <v>56</v>
      </c>
      <c r="E89" s="10"/>
      <c r="F89" s="5" t="s">
        <v>199</v>
      </c>
      <c r="G89" s="8" t="s">
        <v>51</v>
      </c>
      <c r="H89" s="7" t="s">
        <v>255</v>
      </c>
      <c r="I89" s="67">
        <v>2400</v>
      </c>
      <c r="J89" s="97"/>
      <c r="K89" s="50">
        <f t="shared" si="6"/>
        <v>0</v>
      </c>
      <c r="L89" s="77">
        <f t="shared" si="7"/>
        <v>0</v>
      </c>
      <c r="M89" s="50">
        <f t="shared" si="8"/>
        <v>0</v>
      </c>
    </row>
    <row r="90" spans="1:14" ht="12.75" x14ac:dyDescent="0.15">
      <c r="A90" s="21"/>
      <c r="B90" s="15" t="s">
        <v>65</v>
      </c>
      <c r="C90" s="9"/>
      <c r="D90" s="10" t="s">
        <v>64</v>
      </c>
      <c r="E90" s="10"/>
      <c r="F90" s="5"/>
      <c r="G90" s="8" t="s">
        <v>51</v>
      </c>
      <c r="H90" s="7" t="s">
        <v>255</v>
      </c>
      <c r="I90" s="67">
        <v>240</v>
      </c>
      <c r="J90" s="97"/>
      <c r="K90" s="50">
        <f t="shared" si="6"/>
        <v>0</v>
      </c>
      <c r="L90" s="77">
        <f t="shared" si="7"/>
        <v>0</v>
      </c>
      <c r="M90" s="50">
        <f t="shared" si="8"/>
        <v>0</v>
      </c>
    </row>
    <row r="91" spans="1:14" ht="12.75" x14ac:dyDescent="0.15">
      <c r="A91" s="21"/>
      <c r="B91" s="15" t="s">
        <v>59</v>
      </c>
      <c r="C91" s="9"/>
      <c r="D91" s="10" t="s">
        <v>63</v>
      </c>
      <c r="E91" s="10"/>
      <c r="F91" s="5" t="s">
        <v>200</v>
      </c>
      <c r="G91" s="8" t="s">
        <v>51</v>
      </c>
      <c r="H91" s="7" t="s">
        <v>255</v>
      </c>
      <c r="I91" s="67">
        <v>10800</v>
      </c>
      <c r="J91" s="97"/>
      <c r="K91" s="50">
        <f t="shared" si="6"/>
        <v>0</v>
      </c>
      <c r="L91" s="77">
        <f t="shared" si="7"/>
        <v>0</v>
      </c>
      <c r="M91" s="50">
        <f t="shared" si="8"/>
        <v>0</v>
      </c>
    </row>
    <row r="92" spans="1:14" ht="12.75" x14ac:dyDescent="0.15">
      <c r="A92" s="21"/>
      <c r="B92" s="15" t="s">
        <v>62</v>
      </c>
      <c r="C92" s="9"/>
      <c r="D92" s="10" t="s">
        <v>63</v>
      </c>
      <c r="E92" s="10"/>
      <c r="F92" s="5" t="s">
        <v>61</v>
      </c>
      <c r="G92" s="8" t="s">
        <v>51</v>
      </c>
      <c r="H92" s="7" t="s">
        <v>255</v>
      </c>
      <c r="I92" s="67">
        <v>11160</v>
      </c>
      <c r="J92" s="97"/>
      <c r="K92" s="50">
        <f t="shared" si="6"/>
        <v>0</v>
      </c>
      <c r="L92" s="77">
        <f t="shared" si="7"/>
        <v>0</v>
      </c>
      <c r="M92" s="50">
        <f t="shared" si="8"/>
        <v>0</v>
      </c>
    </row>
    <row r="93" spans="1:14" ht="12.75" x14ac:dyDescent="0.15">
      <c r="A93" s="21"/>
      <c r="B93" s="15" t="s">
        <v>267</v>
      </c>
      <c r="C93" s="9"/>
      <c r="D93" s="10" t="s">
        <v>268</v>
      </c>
      <c r="E93" s="10"/>
      <c r="F93" s="5"/>
      <c r="G93" s="8" t="s">
        <v>51</v>
      </c>
      <c r="H93" s="7" t="s">
        <v>255</v>
      </c>
      <c r="I93" s="67">
        <v>2400</v>
      </c>
      <c r="J93" s="97"/>
      <c r="K93" s="50">
        <f t="shared" si="6"/>
        <v>0</v>
      </c>
      <c r="L93" s="77">
        <f t="shared" si="7"/>
        <v>0</v>
      </c>
      <c r="M93" s="50">
        <f t="shared" si="8"/>
        <v>0</v>
      </c>
    </row>
    <row r="94" spans="1:14" ht="12.75" x14ac:dyDescent="0.15">
      <c r="A94" s="21"/>
      <c r="B94" s="15" t="s">
        <v>264</v>
      </c>
      <c r="C94" s="9"/>
      <c r="D94" s="10" t="s">
        <v>19</v>
      </c>
      <c r="E94" s="10" t="s">
        <v>1000</v>
      </c>
      <c r="F94" s="5"/>
      <c r="G94" s="8" t="s">
        <v>51</v>
      </c>
      <c r="H94" s="7" t="s">
        <v>255</v>
      </c>
      <c r="I94" s="67">
        <v>2400</v>
      </c>
      <c r="J94" s="97"/>
      <c r="K94" s="50">
        <f t="shared" si="6"/>
        <v>0</v>
      </c>
      <c r="L94" s="77">
        <f t="shared" si="7"/>
        <v>0</v>
      </c>
      <c r="M94" s="50">
        <f t="shared" si="8"/>
        <v>0</v>
      </c>
    </row>
    <row r="95" spans="1:14" ht="12.75" x14ac:dyDescent="0.15">
      <c r="A95" s="21"/>
      <c r="B95" s="15" t="s">
        <v>196</v>
      </c>
      <c r="C95" s="9"/>
      <c r="D95" s="10" t="s">
        <v>201</v>
      </c>
      <c r="E95" s="10"/>
      <c r="F95" s="5" t="s">
        <v>61</v>
      </c>
      <c r="G95" s="8" t="s">
        <v>197</v>
      </c>
      <c r="H95" s="7" t="s">
        <v>255</v>
      </c>
      <c r="I95" s="67">
        <v>4800</v>
      </c>
      <c r="J95" s="97"/>
      <c r="K95" s="50">
        <f t="shared" si="6"/>
        <v>0</v>
      </c>
      <c r="L95" s="77">
        <f t="shared" si="7"/>
        <v>0</v>
      </c>
      <c r="M95" s="50">
        <f t="shared" si="8"/>
        <v>0</v>
      </c>
    </row>
    <row r="96" spans="1:14" ht="12.75" x14ac:dyDescent="0.15">
      <c r="A96" s="21"/>
      <c r="B96" s="15" t="s">
        <v>278</v>
      </c>
      <c r="C96" s="9"/>
      <c r="D96" s="10" t="s">
        <v>58</v>
      </c>
      <c r="E96" s="10"/>
      <c r="F96" s="5" t="s">
        <v>277</v>
      </c>
      <c r="G96" s="8" t="s">
        <v>51</v>
      </c>
      <c r="H96" s="7" t="s">
        <v>255</v>
      </c>
      <c r="I96" s="67">
        <v>200</v>
      </c>
      <c r="J96" s="97"/>
      <c r="K96" s="50">
        <f t="shared" si="6"/>
        <v>0</v>
      </c>
      <c r="L96" s="77">
        <f t="shared" si="7"/>
        <v>0</v>
      </c>
      <c r="M96" s="50">
        <f t="shared" si="8"/>
        <v>0</v>
      </c>
    </row>
    <row r="97" spans="1:13" s="65" customFormat="1" ht="12.75" x14ac:dyDescent="0.15">
      <c r="A97" s="21"/>
      <c r="B97" s="15" t="s">
        <v>400</v>
      </c>
      <c r="C97" s="9"/>
      <c r="D97" s="10" t="s">
        <v>373</v>
      </c>
      <c r="E97" s="10" t="s">
        <v>428</v>
      </c>
      <c r="F97" s="5" t="s">
        <v>429</v>
      </c>
      <c r="G97" s="8" t="s">
        <v>51</v>
      </c>
      <c r="H97" s="7" t="s">
        <v>255</v>
      </c>
      <c r="I97" s="67">
        <v>303</v>
      </c>
      <c r="J97" s="97"/>
      <c r="K97" s="50">
        <f t="shared" si="6"/>
        <v>0</v>
      </c>
      <c r="L97" s="77">
        <f t="shared" si="7"/>
        <v>0</v>
      </c>
      <c r="M97" s="50">
        <f t="shared" si="8"/>
        <v>0</v>
      </c>
    </row>
    <row r="98" spans="1:13" s="65" customFormat="1" ht="12.75" x14ac:dyDescent="0.15">
      <c r="A98" s="21"/>
      <c r="B98" s="15" t="s">
        <v>401</v>
      </c>
      <c r="C98" s="9"/>
      <c r="D98" s="10" t="s">
        <v>402</v>
      </c>
      <c r="E98" s="10" t="s">
        <v>428</v>
      </c>
      <c r="F98" s="5" t="s">
        <v>429</v>
      </c>
      <c r="G98" s="8" t="s">
        <v>51</v>
      </c>
      <c r="H98" s="7" t="s">
        <v>255</v>
      </c>
      <c r="I98" s="67">
        <v>630</v>
      </c>
      <c r="J98" s="97"/>
      <c r="K98" s="50">
        <f t="shared" si="6"/>
        <v>0</v>
      </c>
      <c r="L98" s="77">
        <f t="shared" si="7"/>
        <v>0</v>
      </c>
      <c r="M98" s="50">
        <f t="shared" si="8"/>
        <v>0</v>
      </c>
    </row>
    <row r="99" spans="1:13" s="65" customFormat="1" ht="12.75" x14ac:dyDescent="0.15">
      <c r="A99" s="21"/>
      <c r="B99" s="15" t="s">
        <v>403</v>
      </c>
      <c r="C99" s="9"/>
      <c r="D99" s="10" t="s">
        <v>404</v>
      </c>
      <c r="E99" s="10"/>
      <c r="F99" s="5"/>
      <c r="G99" s="8" t="s">
        <v>51</v>
      </c>
      <c r="H99" s="7" t="s">
        <v>255</v>
      </c>
      <c r="I99" s="67">
        <v>156</v>
      </c>
      <c r="J99" s="97"/>
      <c r="K99" s="50">
        <f t="shared" si="6"/>
        <v>0</v>
      </c>
      <c r="L99" s="77">
        <f t="shared" si="7"/>
        <v>0</v>
      </c>
      <c r="M99" s="50">
        <f t="shared" si="8"/>
        <v>0</v>
      </c>
    </row>
    <row r="100" spans="1:13" s="65" customFormat="1" ht="12.75" x14ac:dyDescent="0.15">
      <c r="A100" s="21"/>
      <c r="B100" s="15" t="s">
        <v>405</v>
      </c>
      <c r="C100" s="9" t="s">
        <v>794</v>
      </c>
      <c r="D100" s="10" t="s">
        <v>406</v>
      </c>
      <c r="E100" s="10" t="s">
        <v>428</v>
      </c>
      <c r="F100" s="5" t="s">
        <v>430</v>
      </c>
      <c r="G100" s="8" t="s">
        <v>51</v>
      </c>
      <c r="H100" s="7" t="s">
        <v>255</v>
      </c>
      <c r="I100" s="67">
        <v>246</v>
      </c>
      <c r="J100" s="97"/>
      <c r="K100" s="50">
        <f t="shared" si="6"/>
        <v>0</v>
      </c>
      <c r="L100" s="77">
        <f t="shared" si="7"/>
        <v>0</v>
      </c>
      <c r="M100" s="50">
        <f t="shared" si="8"/>
        <v>0</v>
      </c>
    </row>
    <row r="101" spans="1:13" s="65" customFormat="1" ht="12.75" x14ac:dyDescent="0.15">
      <c r="A101" s="21"/>
      <c r="B101" s="15" t="s">
        <v>407</v>
      </c>
      <c r="C101" s="9"/>
      <c r="D101" s="10" t="s">
        <v>307</v>
      </c>
      <c r="E101" s="10"/>
      <c r="F101" s="5"/>
      <c r="G101" s="8" t="s">
        <v>51</v>
      </c>
      <c r="H101" s="7" t="s">
        <v>255</v>
      </c>
      <c r="I101" s="67">
        <v>2952</v>
      </c>
      <c r="J101" s="97"/>
      <c r="K101" s="50">
        <f t="shared" si="6"/>
        <v>0</v>
      </c>
      <c r="L101" s="77">
        <f t="shared" si="7"/>
        <v>0</v>
      </c>
      <c r="M101" s="50">
        <f t="shared" si="8"/>
        <v>0</v>
      </c>
    </row>
    <row r="102" spans="1:13" s="65" customFormat="1" ht="12.75" x14ac:dyDescent="0.15">
      <c r="A102" s="21"/>
      <c r="B102" s="15" t="s">
        <v>407</v>
      </c>
      <c r="C102" s="9"/>
      <c r="D102" s="10" t="s">
        <v>320</v>
      </c>
      <c r="E102" s="10"/>
      <c r="F102" s="5"/>
      <c r="G102" s="8" t="s">
        <v>51</v>
      </c>
      <c r="H102" s="7" t="s">
        <v>255</v>
      </c>
      <c r="I102" s="67">
        <v>2088</v>
      </c>
      <c r="J102" s="97"/>
      <c r="K102" s="50">
        <f t="shared" si="6"/>
        <v>0</v>
      </c>
      <c r="L102" s="77">
        <f t="shared" si="7"/>
        <v>0</v>
      </c>
      <c r="M102" s="50">
        <f t="shared" si="8"/>
        <v>0</v>
      </c>
    </row>
    <row r="103" spans="1:13" s="65" customFormat="1" ht="12.75" x14ac:dyDescent="0.15">
      <c r="A103" s="21"/>
      <c r="B103" s="15" t="s">
        <v>408</v>
      </c>
      <c r="C103" s="9" t="s">
        <v>795</v>
      </c>
      <c r="D103" s="10" t="s">
        <v>373</v>
      </c>
      <c r="E103" s="10" t="s">
        <v>431</v>
      </c>
      <c r="F103" s="5" t="s">
        <v>432</v>
      </c>
      <c r="G103" s="8" t="s">
        <v>51</v>
      </c>
      <c r="H103" s="7" t="s">
        <v>255</v>
      </c>
      <c r="I103" s="67">
        <v>900</v>
      </c>
      <c r="J103" s="97"/>
      <c r="K103" s="50">
        <f t="shared" si="6"/>
        <v>0</v>
      </c>
      <c r="L103" s="77">
        <f t="shared" si="7"/>
        <v>0</v>
      </c>
      <c r="M103" s="50">
        <f t="shared" si="8"/>
        <v>0</v>
      </c>
    </row>
    <row r="104" spans="1:13" s="65" customFormat="1" ht="12.75" x14ac:dyDescent="0.15">
      <c r="A104" s="21"/>
      <c r="B104" s="15" t="s">
        <v>409</v>
      </c>
      <c r="C104" s="9" t="s">
        <v>796</v>
      </c>
      <c r="D104" s="10" t="s">
        <v>373</v>
      </c>
      <c r="E104" s="10" t="s">
        <v>431</v>
      </c>
      <c r="F104" s="5" t="s">
        <v>432</v>
      </c>
      <c r="G104" s="8" t="s">
        <v>51</v>
      </c>
      <c r="H104" s="7" t="s">
        <v>255</v>
      </c>
      <c r="I104" s="67">
        <v>126</v>
      </c>
      <c r="J104" s="97"/>
      <c r="K104" s="50">
        <f t="shared" si="6"/>
        <v>0</v>
      </c>
      <c r="L104" s="77">
        <f t="shared" si="7"/>
        <v>0</v>
      </c>
      <c r="M104" s="50">
        <f t="shared" si="8"/>
        <v>0</v>
      </c>
    </row>
    <row r="105" spans="1:13" s="65" customFormat="1" ht="12.75" x14ac:dyDescent="0.15">
      <c r="A105" s="21"/>
      <c r="B105" s="15" t="s">
        <v>410</v>
      </c>
      <c r="C105" s="9"/>
      <c r="D105" s="10" t="s">
        <v>306</v>
      </c>
      <c r="E105" s="10" t="s">
        <v>428</v>
      </c>
      <c r="F105" s="5" t="s">
        <v>430</v>
      </c>
      <c r="G105" s="8" t="s">
        <v>51</v>
      </c>
      <c r="H105" s="7" t="s">
        <v>255</v>
      </c>
      <c r="I105" s="67">
        <v>144</v>
      </c>
      <c r="J105" s="97"/>
      <c r="K105" s="50">
        <f t="shared" si="6"/>
        <v>0</v>
      </c>
      <c r="L105" s="77">
        <f t="shared" si="7"/>
        <v>0</v>
      </c>
      <c r="M105" s="50">
        <f t="shared" si="8"/>
        <v>0</v>
      </c>
    </row>
    <row r="106" spans="1:13" s="65" customFormat="1" ht="12.75" x14ac:dyDescent="0.15">
      <c r="A106" s="21"/>
      <c r="B106" s="15" t="s">
        <v>411</v>
      </c>
      <c r="C106" s="9"/>
      <c r="D106" s="10" t="s">
        <v>373</v>
      </c>
      <c r="E106" s="10" t="s">
        <v>431</v>
      </c>
      <c r="F106" s="5" t="s">
        <v>433</v>
      </c>
      <c r="G106" s="8" t="s">
        <v>51</v>
      </c>
      <c r="H106" s="7" t="s">
        <v>255</v>
      </c>
      <c r="I106" s="67">
        <v>3360</v>
      </c>
      <c r="J106" s="97"/>
      <c r="K106" s="50">
        <f t="shared" si="6"/>
        <v>0</v>
      </c>
      <c r="L106" s="77">
        <f t="shared" si="7"/>
        <v>0</v>
      </c>
      <c r="M106" s="50">
        <f t="shared" si="8"/>
        <v>0</v>
      </c>
    </row>
    <row r="107" spans="1:13" s="65" customFormat="1" ht="12.75" x14ac:dyDescent="0.15">
      <c r="A107" s="21"/>
      <c r="B107" s="15" t="s">
        <v>412</v>
      </c>
      <c r="C107" s="9"/>
      <c r="D107" s="10" t="s">
        <v>312</v>
      </c>
      <c r="E107" s="10"/>
      <c r="F107" s="5"/>
      <c r="G107" s="8" t="s">
        <v>51</v>
      </c>
      <c r="H107" s="7" t="s">
        <v>255</v>
      </c>
      <c r="I107" s="67">
        <v>96</v>
      </c>
      <c r="J107" s="97"/>
      <c r="K107" s="50">
        <f t="shared" si="6"/>
        <v>0</v>
      </c>
      <c r="L107" s="77">
        <f t="shared" si="7"/>
        <v>0</v>
      </c>
      <c r="M107" s="50">
        <f t="shared" si="8"/>
        <v>0</v>
      </c>
    </row>
    <row r="108" spans="1:13" s="65" customFormat="1" ht="12.75" x14ac:dyDescent="0.15">
      <c r="A108" s="21"/>
      <c r="B108" s="15" t="s">
        <v>413</v>
      </c>
      <c r="C108" s="9"/>
      <c r="D108" s="10" t="s">
        <v>414</v>
      </c>
      <c r="E108" s="10" t="s">
        <v>428</v>
      </c>
      <c r="F108" s="5" t="s">
        <v>430</v>
      </c>
      <c r="G108" s="8" t="s">
        <v>51</v>
      </c>
      <c r="H108" s="7" t="s">
        <v>255</v>
      </c>
      <c r="I108" s="67">
        <v>972</v>
      </c>
      <c r="J108" s="97"/>
      <c r="K108" s="50">
        <f t="shared" si="6"/>
        <v>0</v>
      </c>
      <c r="L108" s="77">
        <f t="shared" si="7"/>
        <v>0</v>
      </c>
      <c r="M108" s="50">
        <f t="shared" si="8"/>
        <v>0</v>
      </c>
    </row>
    <row r="109" spans="1:13" s="65" customFormat="1" ht="12.75" x14ac:dyDescent="0.15">
      <c r="A109" s="21"/>
      <c r="B109" s="15" t="s">
        <v>413</v>
      </c>
      <c r="C109" s="9"/>
      <c r="D109" s="10" t="s">
        <v>415</v>
      </c>
      <c r="E109" s="10" t="s">
        <v>428</v>
      </c>
      <c r="F109" s="5" t="s">
        <v>430</v>
      </c>
      <c r="G109" s="8" t="s">
        <v>51</v>
      </c>
      <c r="H109" s="7" t="s">
        <v>255</v>
      </c>
      <c r="I109" s="67">
        <v>912</v>
      </c>
      <c r="J109" s="97"/>
      <c r="K109" s="50">
        <f t="shared" si="6"/>
        <v>0</v>
      </c>
      <c r="L109" s="77">
        <f t="shared" si="7"/>
        <v>0</v>
      </c>
      <c r="M109" s="50">
        <f t="shared" si="8"/>
        <v>0</v>
      </c>
    </row>
    <row r="110" spans="1:13" s="65" customFormat="1" ht="12.75" x14ac:dyDescent="0.15">
      <c r="A110" s="21"/>
      <c r="B110" s="15" t="s">
        <v>413</v>
      </c>
      <c r="C110" s="9"/>
      <c r="D110" s="10" t="s">
        <v>404</v>
      </c>
      <c r="E110" s="10" t="s">
        <v>431</v>
      </c>
      <c r="F110" s="5" t="s">
        <v>434</v>
      </c>
      <c r="G110" s="8" t="s">
        <v>51</v>
      </c>
      <c r="H110" s="7" t="s">
        <v>255</v>
      </c>
      <c r="I110" s="67">
        <v>1128</v>
      </c>
      <c r="J110" s="97"/>
      <c r="K110" s="50">
        <f t="shared" si="6"/>
        <v>0</v>
      </c>
      <c r="L110" s="77">
        <f t="shared" si="7"/>
        <v>0</v>
      </c>
      <c r="M110" s="50">
        <f t="shared" si="8"/>
        <v>0</v>
      </c>
    </row>
    <row r="111" spans="1:13" s="65" customFormat="1" ht="12.75" x14ac:dyDescent="0.15">
      <c r="A111" s="21"/>
      <c r="B111" s="15" t="s">
        <v>413</v>
      </c>
      <c r="C111" s="9"/>
      <c r="D111" s="10" t="s">
        <v>415</v>
      </c>
      <c r="E111" s="10" t="s">
        <v>428</v>
      </c>
      <c r="F111" s="5" t="s">
        <v>429</v>
      </c>
      <c r="G111" s="8" t="s">
        <v>51</v>
      </c>
      <c r="H111" s="7" t="s">
        <v>255</v>
      </c>
      <c r="I111" s="67">
        <v>812</v>
      </c>
      <c r="J111" s="97"/>
      <c r="K111" s="50">
        <f t="shared" si="6"/>
        <v>0</v>
      </c>
      <c r="L111" s="77">
        <f t="shared" si="7"/>
        <v>0</v>
      </c>
      <c r="M111" s="50">
        <f t="shared" si="8"/>
        <v>0</v>
      </c>
    </row>
    <row r="112" spans="1:13" s="65" customFormat="1" ht="12.75" x14ac:dyDescent="0.15">
      <c r="A112" s="21"/>
      <c r="B112" s="15" t="s">
        <v>416</v>
      </c>
      <c r="C112" s="9"/>
      <c r="D112" s="10" t="s">
        <v>417</v>
      </c>
      <c r="E112" s="10"/>
      <c r="F112" s="5"/>
      <c r="G112" s="8" t="s">
        <v>51</v>
      </c>
      <c r="H112" s="7" t="s">
        <v>255</v>
      </c>
      <c r="I112" s="67">
        <v>222</v>
      </c>
      <c r="J112" s="97"/>
      <c r="K112" s="50">
        <f t="shared" si="6"/>
        <v>0</v>
      </c>
      <c r="L112" s="77">
        <f t="shared" si="7"/>
        <v>0</v>
      </c>
      <c r="M112" s="50">
        <f t="shared" si="8"/>
        <v>0</v>
      </c>
    </row>
    <row r="113" spans="1:13" s="65" customFormat="1" ht="12.75" x14ac:dyDescent="0.15">
      <c r="A113" s="21"/>
      <c r="B113" s="15" t="s">
        <v>418</v>
      </c>
      <c r="C113" s="9"/>
      <c r="D113" s="10" t="s">
        <v>419</v>
      </c>
      <c r="E113" s="10" t="s">
        <v>431</v>
      </c>
      <c r="F113" s="5" t="s">
        <v>435</v>
      </c>
      <c r="G113" s="8" t="s">
        <v>197</v>
      </c>
      <c r="H113" s="7" t="s">
        <v>255</v>
      </c>
      <c r="I113" s="67">
        <v>434</v>
      </c>
      <c r="J113" s="97"/>
      <c r="K113" s="50">
        <f t="shared" si="6"/>
        <v>0</v>
      </c>
      <c r="L113" s="77">
        <f t="shared" si="7"/>
        <v>0</v>
      </c>
      <c r="M113" s="50">
        <f t="shared" si="8"/>
        <v>0</v>
      </c>
    </row>
    <row r="114" spans="1:13" s="65" customFormat="1" ht="12.75" x14ac:dyDescent="0.15">
      <c r="A114" s="21"/>
      <c r="B114" s="15" t="s">
        <v>418</v>
      </c>
      <c r="C114" s="9"/>
      <c r="D114" s="10" t="s">
        <v>420</v>
      </c>
      <c r="E114" s="10" t="s">
        <v>431</v>
      </c>
      <c r="F114" s="5" t="s">
        <v>435</v>
      </c>
      <c r="G114" s="8" t="s">
        <v>197</v>
      </c>
      <c r="H114" s="7" t="s">
        <v>255</v>
      </c>
      <c r="I114" s="67">
        <v>24</v>
      </c>
      <c r="J114" s="97"/>
      <c r="K114" s="50">
        <f t="shared" si="6"/>
        <v>0</v>
      </c>
      <c r="L114" s="77">
        <f t="shared" si="7"/>
        <v>0</v>
      </c>
      <c r="M114" s="50">
        <f t="shared" si="8"/>
        <v>0</v>
      </c>
    </row>
    <row r="115" spans="1:13" s="65" customFormat="1" ht="12.75" x14ac:dyDescent="0.15">
      <c r="A115" s="21"/>
      <c r="B115" s="15" t="s">
        <v>267</v>
      </c>
      <c r="C115" s="9" t="s">
        <v>797</v>
      </c>
      <c r="D115" s="10" t="s">
        <v>421</v>
      </c>
      <c r="E115" s="10" t="s">
        <v>431</v>
      </c>
      <c r="F115" s="5" t="s">
        <v>436</v>
      </c>
      <c r="G115" s="8" t="s">
        <v>51</v>
      </c>
      <c r="H115" s="7" t="s">
        <v>255</v>
      </c>
      <c r="I115" s="67">
        <v>924</v>
      </c>
      <c r="J115" s="97"/>
      <c r="K115" s="50">
        <f t="shared" si="6"/>
        <v>0</v>
      </c>
      <c r="L115" s="77">
        <f t="shared" si="7"/>
        <v>0</v>
      </c>
      <c r="M115" s="50">
        <f t="shared" si="8"/>
        <v>0</v>
      </c>
    </row>
    <row r="116" spans="1:13" s="65" customFormat="1" ht="12.75" x14ac:dyDescent="0.15">
      <c r="A116" s="21"/>
      <c r="B116" s="15" t="s">
        <v>267</v>
      </c>
      <c r="C116" s="9"/>
      <c r="D116" s="10" t="s">
        <v>307</v>
      </c>
      <c r="E116" s="10" t="s">
        <v>431</v>
      </c>
      <c r="F116" s="5" t="s">
        <v>437</v>
      </c>
      <c r="G116" s="8" t="s">
        <v>51</v>
      </c>
      <c r="H116" s="7" t="s">
        <v>255</v>
      </c>
      <c r="I116" s="67">
        <v>1452</v>
      </c>
      <c r="J116" s="97"/>
      <c r="K116" s="50">
        <f t="shared" si="6"/>
        <v>0</v>
      </c>
      <c r="L116" s="77">
        <f t="shared" si="7"/>
        <v>0</v>
      </c>
      <c r="M116" s="50">
        <f t="shared" si="8"/>
        <v>0</v>
      </c>
    </row>
    <row r="117" spans="1:13" s="65" customFormat="1" ht="12.75" x14ac:dyDescent="0.15">
      <c r="A117" s="21"/>
      <c r="B117" s="15" t="s">
        <v>267</v>
      </c>
      <c r="C117" s="9"/>
      <c r="D117" s="10" t="s">
        <v>421</v>
      </c>
      <c r="E117" s="10" t="s">
        <v>438</v>
      </c>
      <c r="F117" s="5" t="s">
        <v>439</v>
      </c>
      <c r="G117" s="8" t="s">
        <v>51</v>
      </c>
      <c r="H117" s="7" t="s">
        <v>255</v>
      </c>
      <c r="I117" s="67">
        <v>168</v>
      </c>
      <c r="J117" s="97"/>
      <c r="K117" s="50">
        <f t="shared" si="6"/>
        <v>0</v>
      </c>
      <c r="L117" s="77">
        <f t="shared" si="7"/>
        <v>0</v>
      </c>
      <c r="M117" s="50">
        <f t="shared" si="8"/>
        <v>0</v>
      </c>
    </row>
    <row r="118" spans="1:13" s="65" customFormat="1" ht="12.75" x14ac:dyDescent="0.15">
      <c r="A118" s="21"/>
      <c r="B118" s="15" t="s">
        <v>422</v>
      </c>
      <c r="C118" s="9" t="s">
        <v>798</v>
      </c>
      <c r="D118" s="10" t="s">
        <v>378</v>
      </c>
      <c r="E118" s="10" t="s">
        <v>440</v>
      </c>
      <c r="F118" s="5" t="s">
        <v>441</v>
      </c>
      <c r="G118" s="8" t="s">
        <v>51</v>
      </c>
      <c r="H118" s="7" t="s">
        <v>255</v>
      </c>
      <c r="I118" s="67">
        <v>168</v>
      </c>
      <c r="J118" s="97"/>
      <c r="K118" s="50">
        <f t="shared" si="6"/>
        <v>0</v>
      </c>
      <c r="L118" s="77">
        <f t="shared" si="7"/>
        <v>0</v>
      </c>
      <c r="M118" s="50">
        <f t="shared" si="8"/>
        <v>0</v>
      </c>
    </row>
    <row r="119" spans="1:13" s="65" customFormat="1" ht="12.75" x14ac:dyDescent="0.15">
      <c r="A119" s="21"/>
      <c r="B119" s="15" t="s">
        <v>424</v>
      </c>
      <c r="C119" s="9" t="s">
        <v>799</v>
      </c>
      <c r="D119" s="10" t="s">
        <v>320</v>
      </c>
      <c r="E119" s="10"/>
      <c r="F119" s="5"/>
      <c r="G119" s="8" t="s">
        <v>51</v>
      </c>
      <c r="H119" s="7" t="s">
        <v>255</v>
      </c>
      <c r="I119" s="67">
        <v>4824</v>
      </c>
      <c r="J119" s="97"/>
      <c r="K119" s="50">
        <f t="shared" si="6"/>
        <v>0</v>
      </c>
      <c r="L119" s="77">
        <f t="shared" si="7"/>
        <v>0</v>
      </c>
      <c r="M119" s="50">
        <f t="shared" si="8"/>
        <v>0</v>
      </c>
    </row>
    <row r="120" spans="1:13" s="65" customFormat="1" ht="12.75" x14ac:dyDescent="0.15">
      <c r="A120" s="21"/>
      <c r="B120" s="15" t="s">
        <v>425</v>
      </c>
      <c r="C120" s="9" t="s">
        <v>800</v>
      </c>
      <c r="D120" s="10" t="s">
        <v>307</v>
      </c>
      <c r="E120" s="10"/>
      <c r="F120" s="5"/>
      <c r="G120" s="8" t="s">
        <v>51</v>
      </c>
      <c r="H120" s="7" t="s">
        <v>255</v>
      </c>
      <c r="I120" s="67">
        <v>1152</v>
      </c>
      <c r="J120" s="97"/>
      <c r="K120" s="50">
        <f t="shared" si="6"/>
        <v>0</v>
      </c>
      <c r="L120" s="77">
        <f t="shared" si="7"/>
        <v>0</v>
      </c>
      <c r="M120" s="50">
        <f t="shared" si="8"/>
        <v>0</v>
      </c>
    </row>
    <row r="121" spans="1:13" s="65" customFormat="1" ht="12.75" x14ac:dyDescent="0.15">
      <c r="A121" s="21"/>
      <c r="B121" s="15" t="s">
        <v>426</v>
      </c>
      <c r="C121" s="9"/>
      <c r="D121" s="10" t="s">
        <v>307</v>
      </c>
      <c r="E121" s="10" t="s">
        <v>440</v>
      </c>
      <c r="F121" s="5" t="s">
        <v>442</v>
      </c>
      <c r="G121" s="8" t="s">
        <v>51</v>
      </c>
      <c r="H121" s="7" t="s">
        <v>255</v>
      </c>
      <c r="I121" s="67">
        <v>330</v>
      </c>
      <c r="J121" s="97"/>
      <c r="K121" s="50">
        <f t="shared" si="6"/>
        <v>0</v>
      </c>
      <c r="L121" s="77">
        <f t="shared" si="7"/>
        <v>0</v>
      </c>
      <c r="M121" s="50">
        <f t="shared" si="8"/>
        <v>0</v>
      </c>
    </row>
    <row r="122" spans="1:13" s="65" customFormat="1" ht="12.75" x14ac:dyDescent="0.15">
      <c r="A122" s="21"/>
      <c r="B122" s="15" t="s">
        <v>427</v>
      </c>
      <c r="C122" s="9"/>
      <c r="D122" s="10" t="s">
        <v>307</v>
      </c>
      <c r="E122" s="10" t="s">
        <v>440</v>
      </c>
      <c r="F122" s="5" t="s">
        <v>441</v>
      </c>
      <c r="G122" s="8" t="s">
        <v>51</v>
      </c>
      <c r="H122" s="7" t="s">
        <v>255</v>
      </c>
      <c r="I122" s="67">
        <v>8</v>
      </c>
      <c r="J122" s="97"/>
      <c r="K122" s="50">
        <f t="shared" si="6"/>
        <v>0</v>
      </c>
      <c r="L122" s="77">
        <f t="shared" si="7"/>
        <v>0</v>
      </c>
      <c r="M122" s="50">
        <f t="shared" si="8"/>
        <v>0</v>
      </c>
    </row>
    <row r="123" spans="1:13" s="65" customFormat="1" ht="12.75" x14ac:dyDescent="0.15">
      <c r="A123" s="21"/>
      <c r="B123" s="15" t="s">
        <v>365</v>
      </c>
      <c r="C123" s="9"/>
      <c r="D123" s="10" t="s">
        <v>312</v>
      </c>
      <c r="E123" s="10" t="s">
        <v>440</v>
      </c>
      <c r="F123" s="5" t="s">
        <v>443</v>
      </c>
      <c r="G123" s="8" t="s">
        <v>51</v>
      </c>
      <c r="H123" s="7" t="s">
        <v>255</v>
      </c>
      <c r="I123" s="67">
        <v>257</v>
      </c>
      <c r="J123" s="97"/>
      <c r="K123" s="50">
        <f t="shared" si="6"/>
        <v>0</v>
      </c>
      <c r="L123" s="77">
        <f t="shared" si="7"/>
        <v>0</v>
      </c>
      <c r="M123" s="50">
        <f t="shared" si="8"/>
        <v>0</v>
      </c>
    </row>
    <row r="124" spans="1:13" s="65" customFormat="1" ht="13.5" thickBot="1" x14ac:dyDescent="0.2">
      <c r="A124" s="21"/>
      <c r="B124" s="15" t="s">
        <v>426</v>
      </c>
      <c r="C124" s="9"/>
      <c r="D124" s="10" t="s">
        <v>423</v>
      </c>
      <c r="E124" s="10" t="s">
        <v>444</v>
      </c>
      <c r="F124" s="5" t="s">
        <v>445</v>
      </c>
      <c r="G124" s="8" t="s">
        <v>51</v>
      </c>
      <c r="H124" s="7" t="s">
        <v>255</v>
      </c>
      <c r="I124" s="67">
        <v>98</v>
      </c>
      <c r="J124" s="97"/>
      <c r="K124" s="50">
        <f t="shared" si="6"/>
        <v>0</v>
      </c>
      <c r="L124" s="77">
        <f t="shared" si="7"/>
        <v>0</v>
      </c>
      <c r="M124" s="50">
        <f t="shared" si="8"/>
        <v>0</v>
      </c>
    </row>
    <row r="125" spans="1:13" ht="33" customHeight="1" thickBot="1" x14ac:dyDescent="0.25">
      <c r="A125" s="81"/>
      <c r="I125" s="1"/>
      <c r="J125" s="83" t="s">
        <v>297</v>
      </c>
      <c r="K125" s="82">
        <f>SUM(K86:K124)</f>
        <v>0</v>
      </c>
      <c r="L125" s="80"/>
      <c r="M125" s="82">
        <f>SUM(M86:M124)</f>
        <v>0</v>
      </c>
    </row>
    <row r="126" spans="1:13" x14ac:dyDescent="0.15">
      <c r="I126" s="1"/>
    </row>
    <row r="127" spans="1:13" ht="25.5" customHeight="1" x14ac:dyDescent="0.15">
      <c r="A127" s="22" t="s">
        <v>1</v>
      </c>
      <c r="B127" s="51" t="s">
        <v>3</v>
      </c>
      <c r="C127" s="52" t="s">
        <v>4</v>
      </c>
      <c r="D127" s="52" t="s">
        <v>5</v>
      </c>
      <c r="E127" s="52" t="s">
        <v>273</v>
      </c>
      <c r="F127" s="52" t="s">
        <v>6</v>
      </c>
      <c r="G127" s="52" t="s">
        <v>7</v>
      </c>
      <c r="H127" s="53" t="s">
        <v>256</v>
      </c>
      <c r="I127" s="53" t="s">
        <v>257</v>
      </c>
      <c r="J127" s="53" t="s">
        <v>258</v>
      </c>
      <c r="K127" s="54" t="s">
        <v>259</v>
      </c>
      <c r="L127" s="76" t="s">
        <v>870</v>
      </c>
      <c r="M127" s="3" t="s">
        <v>871</v>
      </c>
    </row>
    <row r="128" spans="1:13" ht="14.25" x14ac:dyDescent="0.15">
      <c r="A128" s="22"/>
      <c r="B128" s="74"/>
      <c r="C128" s="74"/>
      <c r="D128" s="74"/>
      <c r="E128" s="74"/>
      <c r="F128" s="74"/>
      <c r="G128" s="74"/>
      <c r="H128" s="74"/>
      <c r="I128" s="74"/>
      <c r="J128" s="74"/>
      <c r="K128" s="75" t="s">
        <v>272</v>
      </c>
      <c r="L128" s="72">
        <v>0</v>
      </c>
      <c r="M128" s="73"/>
    </row>
    <row r="129" spans="1:13" ht="12.75" x14ac:dyDescent="0.15">
      <c r="A129" s="21"/>
      <c r="B129" s="15" t="s">
        <v>27</v>
      </c>
      <c r="C129" s="9" t="s">
        <v>30</v>
      </c>
      <c r="D129" s="10" t="s">
        <v>24</v>
      </c>
      <c r="E129" s="10"/>
      <c r="F129" s="5"/>
      <c r="G129" s="8" t="s">
        <v>281</v>
      </c>
      <c r="H129" s="7" t="s">
        <v>255</v>
      </c>
      <c r="I129" s="67">
        <v>18000</v>
      </c>
      <c r="J129" s="97"/>
      <c r="K129" s="50">
        <f>I129*J129</f>
        <v>0</v>
      </c>
      <c r="L129" s="77">
        <f>$L$128</f>
        <v>0</v>
      </c>
      <c r="M129" s="50">
        <f t="shared" ref="M129:M158" si="9">K129*(1-L129)</f>
        <v>0</v>
      </c>
    </row>
    <row r="130" spans="1:13" ht="12.75" x14ac:dyDescent="0.15">
      <c r="A130" s="21"/>
      <c r="B130" s="15" t="s">
        <v>29</v>
      </c>
      <c r="C130" s="9" t="s">
        <v>31</v>
      </c>
      <c r="D130" s="10" t="s">
        <v>24</v>
      </c>
      <c r="E130" s="10"/>
      <c r="F130" s="5"/>
      <c r="G130" s="8" t="s">
        <v>281</v>
      </c>
      <c r="H130" s="7" t="s">
        <v>255</v>
      </c>
      <c r="I130" s="67">
        <v>12000</v>
      </c>
      <c r="J130" s="97"/>
      <c r="K130" s="50">
        <f t="shared" ref="K130:K158" si="10">I130*J130</f>
        <v>0</v>
      </c>
      <c r="L130" s="77">
        <f t="shared" ref="L130:L158" si="11">$L$128</f>
        <v>0</v>
      </c>
      <c r="M130" s="50">
        <f t="shared" si="9"/>
        <v>0</v>
      </c>
    </row>
    <row r="131" spans="1:13" ht="12.75" x14ac:dyDescent="0.15">
      <c r="A131" s="21"/>
      <c r="B131" s="15" t="s">
        <v>28</v>
      </c>
      <c r="C131" s="9" t="s">
        <v>32</v>
      </c>
      <c r="D131" s="10" t="s">
        <v>24</v>
      </c>
      <c r="E131" s="10"/>
      <c r="F131" s="5"/>
      <c r="G131" s="8" t="s">
        <v>281</v>
      </c>
      <c r="H131" s="7" t="s">
        <v>255</v>
      </c>
      <c r="I131" s="67">
        <v>18000</v>
      </c>
      <c r="J131" s="97"/>
      <c r="K131" s="50">
        <f t="shared" si="10"/>
        <v>0</v>
      </c>
      <c r="L131" s="77">
        <f t="shared" si="11"/>
        <v>0</v>
      </c>
      <c r="M131" s="50">
        <f t="shared" si="9"/>
        <v>0</v>
      </c>
    </row>
    <row r="132" spans="1:13" ht="12.75" x14ac:dyDescent="0.15">
      <c r="A132" s="21"/>
      <c r="B132" s="15" t="s">
        <v>69</v>
      </c>
      <c r="C132" s="9" t="s">
        <v>70</v>
      </c>
      <c r="D132" s="10" t="s">
        <v>24</v>
      </c>
      <c r="E132" s="10"/>
      <c r="F132" s="5"/>
      <c r="G132" s="8" t="s">
        <v>281</v>
      </c>
      <c r="H132" s="7" t="s">
        <v>255</v>
      </c>
      <c r="I132" s="67">
        <v>1200</v>
      </c>
      <c r="J132" s="97"/>
      <c r="K132" s="50">
        <f t="shared" si="10"/>
        <v>0</v>
      </c>
      <c r="L132" s="77">
        <f t="shared" si="11"/>
        <v>0</v>
      </c>
      <c r="M132" s="50">
        <f t="shared" si="9"/>
        <v>0</v>
      </c>
    </row>
    <row r="133" spans="1:13" ht="12.75" x14ac:dyDescent="0.15">
      <c r="A133" s="21"/>
      <c r="B133" s="15" t="s">
        <v>269</v>
      </c>
      <c r="C133" s="9" t="s">
        <v>70</v>
      </c>
      <c r="D133" s="10" t="s">
        <v>24</v>
      </c>
      <c r="E133" s="10"/>
      <c r="F133" s="5"/>
      <c r="G133" s="8" t="s">
        <v>281</v>
      </c>
      <c r="H133" s="7" t="s">
        <v>255</v>
      </c>
      <c r="I133" s="67">
        <v>1200</v>
      </c>
      <c r="J133" s="97"/>
      <c r="K133" s="50">
        <f t="shared" si="10"/>
        <v>0</v>
      </c>
      <c r="L133" s="77">
        <f t="shared" si="11"/>
        <v>0</v>
      </c>
      <c r="M133" s="50">
        <f t="shared" si="9"/>
        <v>0</v>
      </c>
    </row>
    <row r="134" spans="1:13" ht="12.75" x14ac:dyDescent="0.15">
      <c r="A134" s="21"/>
      <c r="B134" s="15" t="s">
        <v>66</v>
      </c>
      <c r="C134" s="9" t="s">
        <v>79</v>
      </c>
      <c r="D134" s="10" t="s">
        <v>24</v>
      </c>
      <c r="E134" s="10"/>
      <c r="F134" s="5"/>
      <c r="G134" s="8" t="s">
        <v>281</v>
      </c>
      <c r="H134" s="7" t="s">
        <v>255</v>
      </c>
      <c r="I134" s="67">
        <v>1200</v>
      </c>
      <c r="J134" s="97"/>
      <c r="K134" s="50">
        <f t="shared" si="10"/>
        <v>0</v>
      </c>
      <c r="L134" s="77">
        <f t="shared" si="11"/>
        <v>0</v>
      </c>
      <c r="M134" s="50">
        <f t="shared" si="9"/>
        <v>0</v>
      </c>
    </row>
    <row r="135" spans="1:13" ht="12.75" x14ac:dyDescent="0.15">
      <c r="A135" s="21"/>
      <c r="B135" s="15" t="s">
        <v>67</v>
      </c>
      <c r="C135" s="9" t="s">
        <v>68</v>
      </c>
      <c r="D135" s="10" t="s">
        <v>24</v>
      </c>
      <c r="E135" s="10"/>
      <c r="F135" s="5"/>
      <c r="G135" s="8" t="s">
        <v>281</v>
      </c>
      <c r="H135" s="7" t="s">
        <v>255</v>
      </c>
      <c r="I135" s="67">
        <v>19200</v>
      </c>
      <c r="J135" s="97"/>
      <c r="K135" s="50">
        <f t="shared" si="10"/>
        <v>0</v>
      </c>
      <c r="L135" s="77">
        <f t="shared" si="11"/>
        <v>0</v>
      </c>
      <c r="M135" s="50">
        <f t="shared" si="9"/>
        <v>0</v>
      </c>
    </row>
    <row r="136" spans="1:13" ht="12.75" x14ac:dyDescent="0.15">
      <c r="A136" s="21"/>
      <c r="B136" s="15" t="s">
        <v>163</v>
      </c>
      <c r="C136" s="9" t="s">
        <v>164</v>
      </c>
      <c r="D136" s="10" t="s">
        <v>33</v>
      </c>
      <c r="E136" s="10" t="s">
        <v>279</v>
      </c>
      <c r="F136" s="5" t="s">
        <v>280</v>
      </c>
      <c r="G136" s="8" t="s">
        <v>165</v>
      </c>
      <c r="H136" s="7" t="s">
        <v>255</v>
      </c>
      <c r="I136" s="67">
        <v>25</v>
      </c>
      <c r="J136" s="97"/>
      <c r="K136" s="50">
        <f t="shared" si="10"/>
        <v>0</v>
      </c>
      <c r="L136" s="77">
        <f t="shared" si="11"/>
        <v>0</v>
      </c>
      <c r="M136" s="50">
        <f t="shared" si="9"/>
        <v>0</v>
      </c>
    </row>
    <row r="137" spans="1:13" s="65" customFormat="1" ht="12.75" x14ac:dyDescent="0.15">
      <c r="A137" s="21"/>
      <c r="B137" s="15" t="s">
        <v>27</v>
      </c>
      <c r="C137" s="9" t="s">
        <v>446</v>
      </c>
      <c r="D137" s="10"/>
      <c r="E137" s="10" t="s">
        <v>447</v>
      </c>
      <c r="F137" s="5" t="s">
        <v>448</v>
      </c>
      <c r="G137" s="8" t="s">
        <v>449</v>
      </c>
      <c r="H137" s="7" t="s">
        <v>255</v>
      </c>
      <c r="I137" s="67">
        <v>11052</v>
      </c>
      <c r="J137" s="97"/>
      <c r="K137" s="50">
        <f t="shared" si="10"/>
        <v>0</v>
      </c>
      <c r="L137" s="77">
        <f t="shared" si="11"/>
        <v>0</v>
      </c>
      <c r="M137" s="50">
        <f t="shared" si="9"/>
        <v>0</v>
      </c>
    </row>
    <row r="138" spans="1:13" s="65" customFormat="1" ht="12.75" x14ac:dyDescent="0.15">
      <c r="A138" s="21"/>
      <c r="B138" s="15" t="s">
        <v>28</v>
      </c>
      <c r="C138" s="9" t="s">
        <v>450</v>
      </c>
      <c r="D138" s="10"/>
      <c r="E138" s="10" t="s">
        <v>447</v>
      </c>
      <c r="F138" s="5" t="s">
        <v>448</v>
      </c>
      <c r="G138" s="8" t="s">
        <v>449</v>
      </c>
      <c r="H138" s="7" t="s">
        <v>255</v>
      </c>
      <c r="I138" s="67">
        <v>9024</v>
      </c>
      <c r="J138" s="97"/>
      <c r="K138" s="50">
        <f t="shared" si="10"/>
        <v>0</v>
      </c>
      <c r="L138" s="77">
        <f t="shared" si="11"/>
        <v>0</v>
      </c>
      <c r="M138" s="50">
        <f t="shared" si="9"/>
        <v>0</v>
      </c>
    </row>
    <row r="139" spans="1:13" s="65" customFormat="1" ht="12.75" x14ac:dyDescent="0.15">
      <c r="A139" s="21"/>
      <c r="B139" s="15" t="s">
        <v>29</v>
      </c>
      <c r="C139" s="9" t="s">
        <v>451</v>
      </c>
      <c r="D139" s="10"/>
      <c r="E139" s="10" t="s">
        <v>447</v>
      </c>
      <c r="F139" s="5" t="s">
        <v>448</v>
      </c>
      <c r="G139" s="8" t="s">
        <v>449</v>
      </c>
      <c r="H139" s="7" t="s">
        <v>255</v>
      </c>
      <c r="I139" s="67">
        <v>8148</v>
      </c>
      <c r="J139" s="97"/>
      <c r="K139" s="50">
        <f t="shared" si="10"/>
        <v>0</v>
      </c>
      <c r="L139" s="77">
        <f t="shared" si="11"/>
        <v>0</v>
      </c>
      <c r="M139" s="50">
        <f t="shared" si="9"/>
        <v>0</v>
      </c>
    </row>
    <row r="140" spans="1:13" s="65" customFormat="1" ht="12.75" x14ac:dyDescent="0.15">
      <c r="A140" s="21"/>
      <c r="B140" s="15" t="s">
        <v>452</v>
      </c>
      <c r="C140" s="9" t="s">
        <v>453</v>
      </c>
      <c r="D140" s="10"/>
      <c r="E140" s="10" t="s">
        <v>447</v>
      </c>
      <c r="F140" s="5" t="s">
        <v>448</v>
      </c>
      <c r="G140" s="8" t="s">
        <v>449</v>
      </c>
      <c r="H140" s="7" t="s">
        <v>255</v>
      </c>
      <c r="I140" s="67">
        <v>6000</v>
      </c>
      <c r="J140" s="97"/>
      <c r="K140" s="50">
        <f t="shared" si="10"/>
        <v>0</v>
      </c>
      <c r="L140" s="77">
        <f t="shared" si="11"/>
        <v>0</v>
      </c>
      <c r="M140" s="50">
        <f t="shared" si="9"/>
        <v>0</v>
      </c>
    </row>
    <row r="141" spans="1:13" s="65" customFormat="1" ht="12.75" x14ac:dyDescent="0.15">
      <c r="A141" s="21"/>
      <c r="B141" s="15" t="s">
        <v>454</v>
      </c>
      <c r="C141" s="9" t="s">
        <v>455</v>
      </c>
      <c r="D141" s="10"/>
      <c r="E141" s="10" t="s">
        <v>447</v>
      </c>
      <c r="F141" s="5" t="s">
        <v>448</v>
      </c>
      <c r="G141" s="8" t="s">
        <v>449</v>
      </c>
      <c r="H141" s="7" t="s">
        <v>255</v>
      </c>
      <c r="I141" s="67">
        <v>5820</v>
      </c>
      <c r="J141" s="97"/>
      <c r="K141" s="50">
        <f t="shared" si="10"/>
        <v>0</v>
      </c>
      <c r="L141" s="77">
        <f t="shared" si="11"/>
        <v>0</v>
      </c>
      <c r="M141" s="50">
        <f t="shared" si="9"/>
        <v>0</v>
      </c>
    </row>
    <row r="142" spans="1:13" s="65" customFormat="1" ht="12.75" x14ac:dyDescent="0.15">
      <c r="A142" s="21"/>
      <c r="B142" s="15" t="s">
        <v>269</v>
      </c>
      <c r="C142" s="9" t="s">
        <v>455</v>
      </c>
      <c r="D142" s="10"/>
      <c r="E142" s="10" t="s">
        <v>447</v>
      </c>
      <c r="F142" s="5" t="s">
        <v>448</v>
      </c>
      <c r="G142" s="8" t="s">
        <v>449</v>
      </c>
      <c r="H142" s="7" t="s">
        <v>255</v>
      </c>
      <c r="I142" s="67">
        <v>4356</v>
      </c>
      <c r="J142" s="97"/>
      <c r="K142" s="50">
        <f t="shared" si="10"/>
        <v>0</v>
      </c>
      <c r="L142" s="77">
        <f t="shared" si="11"/>
        <v>0</v>
      </c>
      <c r="M142" s="50">
        <f t="shared" si="9"/>
        <v>0</v>
      </c>
    </row>
    <row r="143" spans="1:13" s="65" customFormat="1" ht="12.75" x14ac:dyDescent="0.15">
      <c r="A143" s="21"/>
      <c r="B143" s="15" t="s">
        <v>456</v>
      </c>
      <c r="C143" s="9" t="s">
        <v>457</v>
      </c>
      <c r="D143" s="10"/>
      <c r="E143" s="10" t="s">
        <v>447</v>
      </c>
      <c r="F143" s="5" t="s">
        <v>448</v>
      </c>
      <c r="G143" s="8" t="s">
        <v>449</v>
      </c>
      <c r="H143" s="7" t="s">
        <v>255</v>
      </c>
      <c r="I143" s="67">
        <v>4440</v>
      </c>
      <c r="J143" s="97"/>
      <c r="K143" s="50">
        <f t="shared" si="10"/>
        <v>0</v>
      </c>
      <c r="L143" s="77">
        <f t="shared" si="11"/>
        <v>0</v>
      </c>
      <c r="M143" s="50">
        <f t="shared" si="9"/>
        <v>0</v>
      </c>
    </row>
    <row r="144" spans="1:13" s="65" customFormat="1" ht="12.75" x14ac:dyDescent="0.15">
      <c r="A144" s="21"/>
      <c r="B144" s="15" t="s">
        <v>458</v>
      </c>
      <c r="C144" s="9" t="s">
        <v>459</v>
      </c>
      <c r="D144" s="10"/>
      <c r="E144" s="10" t="s">
        <v>447</v>
      </c>
      <c r="F144" s="5" t="s">
        <v>448</v>
      </c>
      <c r="G144" s="8" t="s">
        <v>449</v>
      </c>
      <c r="H144" s="7" t="s">
        <v>255</v>
      </c>
      <c r="I144" s="67">
        <v>1740</v>
      </c>
      <c r="J144" s="97"/>
      <c r="K144" s="50">
        <f t="shared" si="10"/>
        <v>0</v>
      </c>
      <c r="L144" s="77">
        <f t="shared" si="11"/>
        <v>0</v>
      </c>
      <c r="M144" s="50">
        <f t="shared" si="9"/>
        <v>0</v>
      </c>
    </row>
    <row r="145" spans="1:13" s="65" customFormat="1" ht="12.75" x14ac:dyDescent="0.15">
      <c r="A145" s="21"/>
      <c r="B145" s="15" t="s">
        <v>460</v>
      </c>
      <c r="C145" s="9" t="s">
        <v>461</v>
      </c>
      <c r="D145" s="10"/>
      <c r="E145" s="10" t="s">
        <v>447</v>
      </c>
      <c r="F145" s="5" t="s">
        <v>448</v>
      </c>
      <c r="G145" s="8" t="s">
        <v>449</v>
      </c>
      <c r="H145" s="7" t="s">
        <v>255</v>
      </c>
      <c r="I145" s="67">
        <v>127</v>
      </c>
      <c r="J145" s="97"/>
      <c r="K145" s="50">
        <f t="shared" si="10"/>
        <v>0</v>
      </c>
      <c r="L145" s="77">
        <f t="shared" si="11"/>
        <v>0</v>
      </c>
      <c r="M145" s="50">
        <f t="shared" si="9"/>
        <v>0</v>
      </c>
    </row>
    <row r="146" spans="1:13" s="65" customFormat="1" ht="12.75" x14ac:dyDescent="0.15">
      <c r="A146" s="21"/>
      <c r="B146" s="15" t="s">
        <v>463</v>
      </c>
      <c r="C146" s="9" t="s">
        <v>464</v>
      </c>
      <c r="D146" s="10"/>
      <c r="E146" s="10" t="s">
        <v>447</v>
      </c>
      <c r="F146" s="5" t="s">
        <v>448</v>
      </c>
      <c r="G146" s="8" t="s">
        <v>449</v>
      </c>
      <c r="H146" s="7" t="s">
        <v>255</v>
      </c>
      <c r="I146" s="67">
        <v>127</v>
      </c>
      <c r="J146" s="97"/>
      <c r="K146" s="50">
        <f t="shared" si="10"/>
        <v>0</v>
      </c>
      <c r="L146" s="77">
        <f t="shared" si="11"/>
        <v>0</v>
      </c>
      <c r="M146" s="50">
        <f t="shared" si="9"/>
        <v>0</v>
      </c>
    </row>
    <row r="147" spans="1:13" s="65" customFormat="1" ht="12.75" x14ac:dyDescent="0.15">
      <c r="A147" s="21"/>
      <c r="B147" s="15" t="s">
        <v>465</v>
      </c>
      <c r="C147" s="9" t="s">
        <v>466</v>
      </c>
      <c r="D147" s="10"/>
      <c r="E147" s="10" t="s">
        <v>447</v>
      </c>
      <c r="F147" s="5" t="s">
        <v>448</v>
      </c>
      <c r="G147" s="8" t="s">
        <v>449</v>
      </c>
      <c r="H147" s="7" t="s">
        <v>255</v>
      </c>
      <c r="I147" s="67">
        <v>1600</v>
      </c>
      <c r="J147" s="97"/>
      <c r="K147" s="50">
        <f t="shared" si="10"/>
        <v>0</v>
      </c>
      <c r="L147" s="77">
        <f t="shared" si="11"/>
        <v>0</v>
      </c>
      <c r="M147" s="50">
        <f t="shared" si="9"/>
        <v>0</v>
      </c>
    </row>
    <row r="148" spans="1:13" s="65" customFormat="1" ht="12.75" x14ac:dyDescent="0.15">
      <c r="A148" s="21"/>
      <c r="B148" s="15" t="s">
        <v>29</v>
      </c>
      <c r="C148" s="9" t="s">
        <v>462</v>
      </c>
      <c r="D148" s="10"/>
      <c r="E148" s="10" t="s">
        <v>467</v>
      </c>
      <c r="F148" s="5" t="s">
        <v>468</v>
      </c>
      <c r="G148" s="8" t="s">
        <v>469</v>
      </c>
      <c r="H148" s="7" t="s">
        <v>255</v>
      </c>
      <c r="I148" s="67">
        <v>1500</v>
      </c>
      <c r="J148" s="97"/>
      <c r="K148" s="50">
        <f t="shared" si="10"/>
        <v>0</v>
      </c>
      <c r="L148" s="77">
        <f t="shared" si="11"/>
        <v>0</v>
      </c>
      <c r="M148" s="50">
        <f t="shared" si="9"/>
        <v>0</v>
      </c>
    </row>
    <row r="149" spans="1:13" s="65" customFormat="1" ht="12.75" x14ac:dyDescent="0.15">
      <c r="A149" s="21"/>
      <c r="B149" s="15" t="s">
        <v>28</v>
      </c>
      <c r="C149" s="9" t="s">
        <v>462</v>
      </c>
      <c r="D149" s="10"/>
      <c r="E149" s="10" t="s">
        <v>467</v>
      </c>
      <c r="F149" s="5" t="s">
        <v>468</v>
      </c>
      <c r="G149" s="8" t="s">
        <v>469</v>
      </c>
      <c r="H149" s="7" t="s">
        <v>255</v>
      </c>
      <c r="I149" s="67">
        <v>1524</v>
      </c>
      <c r="J149" s="97"/>
      <c r="K149" s="50">
        <f t="shared" si="10"/>
        <v>0</v>
      </c>
      <c r="L149" s="77">
        <f t="shared" si="11"/>
        <v>0</v>
      </c>
      <c r="M149" s="50">
        <f t="shared" si="9"/>
        <v>0</v>
      </c>
    </row>
    <row r="150" spans="1:13" s="65" customFormat="1" ht="12.75" x14ac:dyDescent="0.15">
      <c r="A150" s="21"/>
      <c r="B150" s="15" t="s">
        <v>27</v>
      </c>
      <c r="C150" s="9" t="s">
        <v>470</v>
      </c>
      <c r="D150" s="10"/>
      <c r="E150" s="10" t="s">
        <v>467</v>
      </c>
      <c r="F150" s="5" t="s">
        <v>468</v>
      </c>
      <c r="G150" s="8" t="s">
        <v>469</v>
      </c>
      <c r="H150" s="7" t="s">
        <v>255</v>
      </c>
      <c r="I150" s="67">
        <v>1716</v>
      </c>
      <c r="J150" s="97"/>
      <c r="K150" s="50">
        <f t="shared" si="10"/>
        <v>0</v>
      </c>
      <c r="L150" s="77">
        <f t="shared" si="11"/>
        <v>0</v>
      </c>
      <c r="M150" s="50">
        <f t="shared" si="9"/>
        <v>0</v>
      </c>
    </row>
    <row r="151" spans="1:13" s="65" customFormat="1" ht="12.75" x14ac:dyDescent="0.15">
      <c r="A151" s="21"/>
      <c r="B151" s="15" t="s">
        <v>28</v>
      </c>
      <c r="C151" s="9" t="s">
        <v>471</v>
      </c>
      <c r="D151" s="10"/>
      <c r="E151" s="10" t="s">
        <v>472</v>
      </c>
      <c r="F151" s="5">
        <v>900</v>
      </c>
      <c r="G151" s="8" t="s">
        <v>469</v>
      </c>
      <c r="H151" s="7" t="s">
        <v>255</v>
      </c>
      <c r="I151" s="67">
        <v>456</v>
      </c>
      <c r="J151" s="97"/>
      <c r="K151" s="50">
        <f t="shared" si="10"/>
        <v>0</v>
      </c>
      <c r="L151" s="77">
        <f t="shared" si="11"/>
        <v>0</v>
      </c>
      <c r="M151" s="50">
        <f t="shared" si="9"/>
        <v>0</v>
      </c>
    </row>
    <row r="152" spans="1:13" s="65" customFormat="1" ht="12.75" x14ac:dyDescent="0.15">
      <c r="A152" s="21"/>
      <c r="B152" s="15" t="s">
        <v>27</v>
      </c>
      <c r="C152" s="9" t="s">
        <v>473</v>
      </c>
      <c r="D152" s="10"/>
      <c r="E152" s="10" t="s">
        <v>472</v>
      </c>
      <c r="F152" s="5">
        <v>900</v>
      </c>
      <c r="G152" s="8" t="s">
        <v>469</v>
      </c>
      <c r="H152" s="7" t="s">
        <v>255</v>
      </c>
      <c r="I152" s="67">
        <v>300</v>
      </c>
      <c r="J152" s="97"/>
      <c r="K152" s="50">
        <f t="shared" si="10"/>
        <v>0</v>
      </c>
      <c r="L152" s="77">
        <f t="shared" si="11"/>
        <v>0</v>
      </c>
      <c r="M152" s="50">
        <f t="shared" si="9"/>
        <v>0</v>
      </c>
    </row>
    <row r="153" spans="1:13" s="65" customFormat="1" ht="12.75" x14ac:dyDescent="0.15">
      <c r="A153" s="21"/>
      <c r="B153" s="15" t="s">
        <v>452</v>
      </c>
      <c r="C153" s="9" t="s">
        <v>474</v>
      </c>
      <c r="D153" s="10"/>
      <c r="E153" s="10" t="s">
        <v>472</v>
      </c>
      <c r="F153" s="5">
        <v>900</v>
      </c>
      <c r="G153" s="8" t="s">
        <v>469</v>
      </c>
      <c r="H153" s="7" t="s">
        <v>255</v>
      </c>
      <c r="I153" s="67">
        <v>420</v>
      </c>
      <c r="J153" s="97"/>
      <c r="K153" s="50">
        <f t="shared" si="10"/>
        <v>0</v>
      </c>
      <c r="L153" s="77">
        <f t="shared" si="11"/>
        <v>0</v>
      </c>
      <c r="M153" s="50">
        <f t="shared" si="9"/>
        <v>0</v>
      </c>
    </row>
    <row r="154" spans="1:13" s="65" customFormat="1" ht="12.75" x14ac:dyDescent="0.15">
      <c r="A154" s="21"/>
      <c r="B154" s="15" t="s">
        <v>454</v>
      </c>
      <c r="C154" s="9" t="s">
        <v>475</v>
      </c>
      <c r="D154" s="10"/>
      <c r="E154" s="10" t="s">
        <v>472</v>
      </c>
      <c r="F154" s="5">
        <v>900</v>
      </c>
      <c r="G154" s="8" t="s">
        <v>469</v>
      </c>
      <c r="H154" s="7" t="s">
        <v>255</v>
      </c>
      <c r="I154" s="67">
        <v>96</v>
      </c>
      <c r="J154" s="97"/>
      <c r="K154" s="50">
        <f t="shared" si="10"/>
        <v>0</v>
      </c>
      <c r="L154" s="77">
        <f t="shared" si="11"/>
        <v>0</v>
      </c>
      <c r="M154" s="50">
        <f t="shared" si="9"/>
        <v>0</v>
      </c>
    </row>
    <row r="155" spans="1:13" s="65" customFormat="1" ht="12.75" x14ac:dyDescent="0.15">
      <c r="A155" s="21"/>
      <c r="B155" s="15" t="s">
        <v>269</v>
      </c>
      <c r="C155" s="9" t="s">
        <v>455</v>
      </c>
      <c r="D155" s="10"/>
      <c r="E155" s="10" t="s">
        <v>472</v>
      </c>
      <c r="F155" s="5">
        <v>900</v>
      </c>
      <c r="G155" s="8" t="s">
        <v>469</v>
      </c>
      <c r="H155" s="7" t="s">
        <v>255</v>
      </c>
      <c r="I155" s="67">
        <v>120</v>
      </c>
      <c r="J155" s="97"/>
      <c r="K155" s="50">
        <f t="shared" si="10"/>
        <v>0</v>
      </c>
      <c r="L155" s="77">
        <f t="shared" si="11"/>
        <v>0</v>
      </c>
      <c r="M155" s="50">
        <f t="shared" si="9"/>
        <v>0</v>
      </c>
    </row>
    <row r="156" spans="1:13" s="65" customFormat="1" ht="12.75" x14ac:dyDescent="0.15">
      <c r="A156" s="21"/>
      <c r="B156" s="15" t="s">
        <v>476</v>
      </c>
      <c r="C156" s="9" t="s">
        <v>477</v>
      </c>
      <c r="D156" s="10"/>
      <c r="E156" s="10" t="s">
        <v>472</v>
      </c>
      <c r="F156" s="5">
        <v>900</v>
      </c>
      <c r="G156" s="8" t="s">
        <v>469</v>
      </c>
      <c r="H156" s="7" t="s">
        <v>255</v>
      </c>
      <c r="I156" s="67">
        <v>120</v>
      </c>
      <c r="J156" s="97"/>
      <c r="K156" s="50">
        <f t="shared" si="10"/>
        <v>0</v>
      </c>
      <c r="L156" s="77">
        <f t="shared" si="11"/>
        <v>0</v>
      </c>
      <c r="M156" s="50">
        <f t="shared" si="9"/>
        <v>0</v>
      </c>
    </row>
    <row r="157" spans="1:13" s="65" customFormat="1" ht="12.75" x14ac:dyDescent="0.15">
      <c r="A157" s="21"/>
      <c r="B157" s="15" t="s">
        <v>479</v>
      </c>
      <c r="C157" s="9" t="s">
        <v>478</v>
      </c>
      <c r="D157" s="10"/>
      <c r="E157" s="10" t="s">
        <v>472</v>
      </c>
      <c r="F157" s="5" t="s">
        <v>480</v>
      </c>
      <c r="G157" s="8" t="s">
        <v>481</v>
      </c>
      <c r="H157" s="7" t="s">
        <v>255</v>
      </c>
      <c r="I157" s="67">
        <v>318</v>
      </c>
      <c r="J157" s="97"/>
      <c r="K157" s="50">
        <f t="shared" si="10"/>
        <v>0</v>
      </c>
      <c r="L157" s="77">
        <f t="shared" si="11"/>
        <v>0</v>
      </c>
      <c r="M157" s="50">
        <f t="shared" si="9"/>
        <v>0</v>
      </c>
    </row>
    <row r="158" spans="1:13" s="65" customFormat="1" ht="13.5" thickBot="1" x14ac:dyDescent="0.2">
      <c r="A158" s="21"/>
      <c r="B158" s="15" t="s">
        <v>482</v>
      </c>
      <c r="C158" s="9" t="s">
        <v>483</v>
      </c>
      <c r="D158" s="10"/>
      <c r="E158" s="10" t="s">
        <v>472</v>
      </c>
      <c r="F158" s="5" t="s">
        <v>480</v>
      </c>
      <c r="G158" s="8" t="s">
        <v>481</v>
      </c>
      <c r="H158" s="7" t="s">
        <v>255</v>
      </c>
      <c r="I158" s="67">
        <v>96</v>
      </c>
      <c r="J158" s="97"/>
      <c r="K158" s="50">
        <f t="shared" si="10"/>
        <v>0</v>
      </c>
      <c r="L158" s="77">
        <f t="shared" si="11"/>
        <v>0</v>
      </c>
      <c r="M158" s="50">
        <f t="shared" si="9"/>
        <v>0</v>
      </c>
    </row>
    <row r="159" spans="1:13" ht="33" customHeight="1" thickBot="1" x14ac:dyDescent="0.25">
      <c r="A159" s="81"/>
      <c r="I159" s="1"/>
      <c r="J159" s="83" t="s">
        <v>298</v>
      </c>
      <c r="K159" s="82">
        <f>SUM(K129:K158)</f>
        <v>0</v>
      </c>
      <c r="L159" s="80"/>
      <c r="M159" s="82">
        <f>SUM(M129:M158)</f>
        <v>0</v>
      </c>
    </row>
    <row r="160" spans="1:13" x14ac:dyDescent="0.15">
      <c r="I160" s="1"/>
    </row>
    <row r="161" spans="1:13" ht="28.5" x14ac:dyDescent="0.15">
      <c r="A161" s="22" t="s">
        <v>166</v>
      </c>
      <c r="B161" s="51" t="s">
        <v>3</v>
      </c>
      <c r="C161" s="52" t="s">
        <v>4</v>
      </c>
      <c r="D161" s="52" t="s">
        <v>5</v>
      </c>
      <c r="E161" s="52" t="s">
        <v>273</v>
      </c>
      <c r="F161" s="52" t="s">
        <v>6</v>
      </c>
      <c r="G161" s="52" t="s">
        <v>7</v>
      </c>
      <c r="H161" s="53" t="s">
        <v>256</v>
      </c>
      <c r="I161" s="53" t="s">
        <v>257</v>
      </c>
      <c r="J161" s="53" t="s">
        <v>258</v>
      </c>
      <c r="K161" s="54" t="s">
        <v>259</v>
      </c>
      <c r="L161" s="76" t="s">
        <v>870</v>
      </c>
      <c r="M161" s="3" t="s">
        <v>871</v>
      </c>
    </row>
    <row r="162" spans="1:13" ht="14.25" x14ac:dyDescent="0.15">
      <c r="A162" s="22"/>
      <c r="B162" s="74"/>
      <c r="C162" s="74"/>
      <c r="D162" s="74"/>
      <c r="E162" s="74"/>
      <c r="F162" s="74"/>
      <c r="G162" s="74"/>
      <c r="H162" s="74"/>
      <c r="I162" s="74"/>
      <c r="J162" s="74"/>
      <c r="K162" s="75"/>
      <c r="L162" s="72">
        <v>0</v>
      </c>
      <c r="M162" s="73"/>
    </row>
    <row r="163" spans="1:13" ht="12.75" x14ac:dyDescent="0.15">
      <c r="A163" s="21"/>
      <c r="B163" s="15" t="s">
        <v>25</v>
      </c>
      <c r="C163" s="9" t="s">
        <v>107</v>
      </c>
      <c r="D163" s="10" t="s">
        <v>24</v>
      </c>
      <c r="E163" s="10" t="s">
        <v>282</v>
      </c>
      <c r="F163" s="5"/>
      <c r="G163" s="8" t="s">
        <v>26</v>
      </c>
      <c r="H163" s="7" t="s">
        <v>255</v>
      </c>
      <c r="I163" s="67">
        <v>12</v>
      </c>
      <c r="J163" s="97"/>
      <c r="K163" s="50">
        <f>I163*J163</f>
        <v>0</v>
      </c>
      <c r="L163" s="77">
        <f>$L$162</f>
        <v>0</v>
      </c>
      <c r="M163" s="50">
        <f t="shared" ref="M163:M226" si="12">K163*(1-L163)</f>
        <v>0</v>
      </c>
    </row>
    <row r="164" spans="1:13" ht="12.75" x14ac:dyDescent="0.15">
      <c r="A164" s="21"/>
      <c r="B164" s="15" t="s">
        <v>25</v>
      </c>
      <c r="C164" s="9" t="s">
        <v>132</v>
      </c>
      <c r="D164" s="10" t="s">
        <v>24</v>
      </c>
      <c r="E164" s="10" t="s">
        <v>282</v>
      </c>
      <c r="F164" s="5"/>
      <c r="G164" s="8" t="s">
        <v>26</v>
      </c>
      <c r="H164" s="7" t="s">
        <v>255</v>
      </c>
      <c r="I164" s="67">
        <v>12</v>
      </c>
      <c r="J164" s="97"/>
      <c r="K164" s="50">
        <f t="shared" ref="K164:K227" si="13">I164*J164</f>
        <v>0</v>
      </c>
      <c r="L164" s="77">
        <f t="shared" ref="L164:L227" si="14">$L$162</f>
        <v>0</v>
      </c>
      <c r="M164" s="50">
        <f t="shared" si="12"/>
        <v>0</v>
      </c>
    </row>
    <row r="165" spans="1:13" ht="12.75" x14ac:dyDescent="0.15">
      <c r="A165" s="21"/>
      <c r="B165" s="15" t="s">
        <v>25</v>
      </c>
      <c r="C165" s="9" t="s">
        <v>133</v>
      </c>
      <c r="D165" s="10" t="s">
        <v>24</v>
      </c>
      <c r="E165" s="10" t="s">
        <v>282</v>
      </c>
      <c r="F165" s="5"/>
      <c r="G165" s="8" t="s">
        <v>26</v>
      </c>
      <c r="H165" s="7" t="s">
        <v>255</v>
      </c>
      <c r="I165" s="67">
        <v>12</v>
      </c>
      <c r="J165" s="97"/>
      <c r="K165" s="50">
        <f t="shared" si="13"/>
        <v>0</v>
      </c>
      <c r="L165" s="77">
        <f t="shared" si="14"/>
        <v>0</v>
      </c>
      <c r="M165" s="50">
        <f t="shared" si="12"/>
        <v>0</v>
      </c>
    </row>
    <row r="166" spans="1:13" ht="12.75" x14ac:dyDescent="0.15">
      <c r="A166" s="21"/>
      <c r="B166" s="15" t="s">
        <v>25</v>
      </c>
      <c r="C166" s="9" t="s">
        <v>220</v>
      </c>
      <c r="D166" s="10" t="s">
        <v>24</v>
      </c>
      <c r="E166" s="10" t="s">
        <v>282</v>
      </c>
      <c r="F166" s="5"/>
      <c r="G166" s="8" t="s">
        <v>26</v>
      </c>
      <c r="H166" s="7" t="s">
        <v>255</v>
      </c>
      <c r="I166" s="67">
        <v>8</v>
      </c>
      <c r="J166" s="97"/>
      <c r="K166" s="50">
        <f t="shared" si="13"/>
        <v>0</v>
      </c>
      <c r="L166" s="77">
        <f t="shared" si="14"/>
        <v>0</v>
      </c>
      <c r="M166" s="50">
        <f t="shared" si="12"/>
        <v>0</v>
      </c>
    </row>
    <row r="167" spans="1:13" ht="12.75" x14ac:dyDescent="0.15">
      <c r="A167" s="21"/>
      <c r="B167" s="15" t="s">
        <v>108</v>
      </c>
      <c r="C167" s="9" t="s">
        <v>107</v>
      </c>
      <c r="D167" s="10" t="s">
        <v>24</v>
      </c>
      <c r="E167" s="10" t="s">
        <v>282</v>
      </c>
      <c r="F167" s="5"/>
      <c r="G167" s="8" t="s">
        <v>26</v>
      </c>
      <c r="H167" s="7" t="s">
        <v>255</v>
      </c>
      <c r="I167" s="67">
        <v>12</v>
      </c>
      <c r="J167" s="97"/>
      <c r="K167" s="50">
        <f t="shared" si="13"/>
        <v>0</v>
      </c>
      <c r="L167" s="77">
        <f t="shared" si="14"/>
        <v>0</v>
      </c>
      <c r="M167" s="50">
        <f t="shared" si="12"/>
        <v>0</v>
      </c>
    </row>
    <row r="168" spans="1:13" ht="12.75" x14ac:dyDescent="0.15">
      <c r="A168" s="21"/>
      <c r="B168" s="15" t="s">
        <v>134</v>
      </c>
      <c r="C168" s="9" t="s">
        <v>101</v>
      </c>
      <c r="D168" s="10" t="s">
        <v>24</v>
      </c>
      <c r="E168" s="10" t="s">
        <v>282</v>
      </c>
      <c r="F168" s="5"/>
      <c r="G168" s="8"/>
      <c r="H168" s="7" t="s">
        <v>255</v>
      </c>
      <c r="I168" s="67">
        <v>8</v>
      </c>
      <c r="J168" s="97"/>
      <c r="K168" s="50">
        <f t="shared" si="13"/>
        <v>0</v>
      </c>
      <c r="L168" s="77">
        <f t="shared" si="14"/>
        <v>0</v>
      </c>
      <c r="M168" s="50">
        <f t="shared" si="12"/>
        <v>0</v>
      </c>
    </row>
    <row r="169" spans="1:13" ht="12.75" x14ac:dyDescent="0.15">
      <c r="A169" s="21"/>
      <c r="B169" s="15" t="s">
        <v>283</v>
      </c>
      <c r="C169" s="9" t="s">
        <v>135</v>
      </c>
      <c r="D169" s="10" t="s">
        <v>24</v>
      </c>
      <c r="E169" s="10" t="s">
        <v>282</v>
      </c>
      <c r="F169" s="5" t="s">
        <v>239</v>
      </c>
      <c r="G169" s="8"/>
      <c r="H169" s="7" t="s">
        <v>255</v>
      </c>
      <c r="I169" s="67">
        <v>8</v>
      </c>
      <c r="J169" s="97"/>
      <c r="K169" s="50">
        <f t="shared" si="13"/>
        <v>0</v>
      </c>
      <c r="L169" s="77">
        <f t="shared" si="14"/>
        <v>0</v>
      </c>
      <c r="M169" s="50">
        <f t="shared" si="12"/>
        <v>0</v>
      </c>
    </row>
    <row r="170" spans="1:13" ht="12.75" x14ac:dyDescent="0.15">
      <c r="A170" s="21"/>
      <c r="B170" s="15" t="s">
        <v>136</v>
      </c>
      <c r="C170" s="9" t="s">
        <v>113</v>
      </c>
      <c r="D170" s="10" t="s">
        <v>24</v>
      </c>
      <c r="E170" s="10" t="s">
        <v>282</v>
      </c>
      <c r="F170" s="5"/>
      <c r="G170" s="8"/>
      <c r="H170" s="7" t="s">
        <v>255</v>
      </c>
      <c r="I170" s="67">
        <v>8</v>
      </c>
      <c r="J170" s="97"/>
      <c r="K170" s="50">
        <f t="shared" si="13"/>
        <v>0</v>
      </c>
      <c r="L170" s="77">
        <f t="shared" si="14"/>
        <v>0</v>
      </c>
      <c r="M170" s="50">
        <f t="shared" si="12"/>
        <v>0</v>
      </c>
    </row>
    <row r="171" spans="1:13" ht="12.75" x14ac:dyDescent="0.15">
      <c r="A171" s="21"/>
      <c r="B171" s="15" t="s">
        <v>137</v>
      </c>
      <c r="C171" s="9" t="s">
        <v>138</v>
      </c>
      <c r="D171" s="10" t="s">
        <v>24</v>
      </c>
      <c r="E171" s="10"/>
      <c r="F171" s="5"/>
      <c r="G171" s="8" t="s">
        <v>336</v>
      </c>
      <c r="H171" s="7" t="s">
        <v>255</v>
      </c>
      <c r="I171" s="67">
        <v>144</v>
      </c>
      <c r="J171" s="97"/>
      <c r="K171" s="50">
        <f t="shared" si="13"/>
        <v>0</v>
      </c>
      <c r="L171" s="77">
        <f t="shared" si="14"/>
        <v>0</v>
      </c>
      <c r="M171" s="50">
        <f t="shared" si="12"/>
        <v>0</v>
      </c>
    </row>
    <row r="172" spans="1:13" ht="12.75" x14ac:dyDescent="0.15">
      <c r="A172" s="21"/>
      <c r="B172" s="15" t="s">
        <v>142</v>
      </c>
      <c r="C172" s="9" t="s">
        <v>143</v>
      </c>
      <c r="D172" s="10" t="s">
        <v>24</v>
      </c>
      <c r="E172" s="10" t="s">
        <v>282</v>
      </c>
      <c r="F172" s="5"/>
      <c r="G172" s="8"/>
      <c r="H172" s="7" t="s">
        <v>255</v>
      </c>
      <c r="I172" s="67">
        <v>12</v>
      </c>
      <c r="J172" s="97"/>
      <c r="K172" s="50">
        <f t="shared" si="13"/>
        <v>0</v>
      </c>
      <c r="L172" s="77">
        <f t="shared" si="14"/>
        <v>0</v>
      </c>
      <c r="M172" s="50">
        <f t="shared" si="12"/>
        <v>0</v>
      </c>
    </row>
    <row r="173" spans="1:13" ht="12.75" x14ac:dyDescent="0.15">
      <c r="A173" s="21"/>
      <c r="B173" s="15" t="s">
        <v>725</v>
      </c>
      <c r="C173" s="9" t="s">
        <v>144</v>
      </c>
      <c r="D173" s="10" t="s">
        <v>24</v>
      </c>
      <c r="E173" s="10" t="s">
        <v>282</v>
      </c>
      <c r="F173" s="5" t="s">
        <v>249</v>
      </c>
      <c r="G173" s="8"/>
      <c r="H173" s="7" t="s">
        <v>255</v>
      </c>
      <c r="I173" s="67">
        <v>12</v>
      </c>
      <c r="J173" s="97"/>
      <c r="K173" s="50">
        <f t="shared" si="13"/>
        <v>0</v>
      </c>
      <c r="L173" s="77">
        <f t="shared" si="14"/>
        <v>0</v>
      </c>
      <c r="M173" s="50">
        <f t="shared" si="12"/>
        <v>0</v>
      </c>
    </row>
    <row r="174" spans="1:13" ht="12.75" x14ac:dyDescent="0.15">
      <c r="A174" s="21"/>
      <c r="B174" s="15" t="s">
        <v>139</v>
      </c>
      <c r="C174" s="9" t="s">
        <v>140</v>
      </c>
      <c r="D174" s="10" t="s">
        <v>24</v>
      </c>
      <c r="E174" s="10"/>
      <c r="F174" s="5" t="s">
        <v>141</v>
      </c>
      <c r="G174" s="8"/>
      <c r="H174" s="7" t="s">
        <v>255</v>
      </c>
      <c r="I174" s="67">
        <v>24</v>
      </c>
      <c r="J174" s="97"/>
      <c r="K174" s="50">
        <f t="shared" si="13"/>
        <v>0</v>
      </c>
      <c r="L174" s="77">
        <f t="shared" si="14"/>
        <v>0</v>
      </c>
      <c r="M174" s="50">
        <f t="shared" si="12"/>
        <v>0</v>
      </c>
    </row>
    <row r="175" spans="1:13" ht="12.75" x14ac:dyDescent="0.15">
      <c r="A175" s="21"/>
      <c r="B175" s="15" t="s">
        <v>168</v>
      </c>
      <c r="C175" s="9" t="s">
        <v>144</v>
      </c>
      <c r="D175" s="10" t="s">
        <v>24</v>
      </c>
      <c r="E175" s="10"/>
      <c r="F175" s="5"/>
      <c r="G175" s="8"/>
      <c r="H175" s="7" t="s">
        <v>255</v>
      </c>
      <c r="I175" s="67">
        <v>36</v>
      </c>
      <c r="J175" s="97"/>
      <c r="K175" s="50">
        <f t="shared" si="13"/>
        <v>0</v>
      </c>
      <c r="L175" s="77">
        <f t="shared" si="14"/>
        <v>0</v>
      </c>
      <c r="M175" s="50">
        <f t="shared" si="12"/>
        <v>0</v>
      </c>
    </row>
    <row r="176" spans="1:13" ht="12.75" x14ac:dyDescent="0.15">
      <c r="A176" s="21"/>
      <c r="B176" s="15" t="s">
        <v>145</v>
      </c>
      <c r="C176" s="9" t="s">
        <v>102</v>
      </c>
      <c r="D176" s="10" t="s">
        <v>24</v>
      </c>
      <c r="E176" s="10"/>
      <c r="F176" s="5" t="s">
        <v>146</v>
      </c>
      <c r="G176" s="8"/>
      <c r="H176" s="7" t="s">
        <v>255</v>
      </c>
      <c r="I176" s="67">
        <v>30</v>
      </c>
      <c r="J176" s="97"/>
      <c r="K176" s="50">
        <f t="shared" si="13"/>
        <v>0</v>
      </c>
      <c r="L176" s="77">
        <f t="shared" si="14"/>
        <v>0</v>
      </c>
      <c r="M176" s="50">
        <f t="shared" si="12"/>
        <v>0</v>
      </c>
    </row>
    <row r="177" spans="1:13" ht="12.75" x14ac:dyDescent="0.15">
      <c r="A177" s="21"/>
      <c r="B177" s="15" t="s">
        <v>130</v>
      </c>
      <c r="C177" s="9" t="s">
        <v>131</v>
      </c>
      <c r="D177" s="10" t="s">
        <v>24</v>
      </c>
      <c r="E177" s="10" t="s">
        <v>282</v>
      </c>
      <c r="F177" s="5"/>
      <c r="G177" s="8"/>
      <c r="H177" s="7" t="s">
        <v>255</v>
      </c>
      <c r="I177" s="67">
        <v>12</v>
      </c>
      <c r="J177" s="97"/>
      <c r="K177" s="50">
        <f t="shared" si="13"/>
        <v>0</v>
      </c>
      <c r="L177" s="77">
        <f t="shared" si="14"/>
        <v>0</v>
      </c>
      <c r="M177" s="50">
        <f t="shared" si="12"/>
        <v>0</v>
      </c>
    </row>
    <row r="178" spans="1:13" ht="12.75" x14ac:dyDescent="0.15">
      <c r="A178" s="21"/>
      <c r="B178" s="15" t="s">
        <v>126</v>
      </c>
      <c r="C178" s="9" t="s">
        <v>127</v>
      </c>
      <c r="D178" s="10" t="s">
        <v>24</v>
      </c>
      <c r="E178" s="10" t="s">
        <v>128</v>
      </c>
      <c r="F178" s="5"/>
      <c r="G178" s="8" t="s">
        <v>125</v>
      </c>
      <c r="H178" s="7" t="s">
        <v>255</v>
      </c>
      <c r="I178" s="67">
        <v>60</v>
      </c>
      <c r="J178" s="97"/>
      <c r="K178" s="50">
        <f t="shared" si="13"/>
        <v>0</v>
      </c>
      <c r="L178" s="77">
        <f t="shared" si="14"/>
        <v>0</v>
      </c>
      <c r="M178" s="50">
        <f t="shared" si="12"/>
        <v>0</v>
      </c>
    </row>
    <row r="179" spans="1:13" ht="12.75" x14ac:dyDescent="0.15">
      <c r="A179" s="21"/>
      <c r="B179" s="15" t="s">
        <v>346</v>
      </c>
      <c r="C179" s="9" t="s">
        <v>129</v>
      </c>
      <c r="D179" s="10" t="s">
        <v>24</v>
      </c>
      <c r="E179" s="10"/>
      <c r="F179" s="5"/>
      <c r="G179" s="8" t="s">
        <v>37</v>
      </c>
      <c r="H179" s="7" t="s">
        <v>255</v>
      </c>
      <c r="I179" s="67">
        <v>12</v>
      </c>
      <c r="J179" s="97"/>
      <c r="K179" s="50">
        <f t="shared" si="13"/>
        <v>0</v>
      </c>
      <c r="L179" s="77">
        <f t="shared" si="14"/>
        <v>0</v>
      </c>
      <c r="M179" s="50">
        <f t="shared" si="12"/>
        <v>0</v>
      </c>
    </row>
    <row r="180" spans="1:13" ht="12.75" x14ac:dyDescent="0.15">
      <c r="A180" s="21"/>
      <c r="B180" s="15" t="s">
        <v>35</v>
      </c>
      <c r="C180" s="9" t="s">
        <v>36</v>
      </c>
      <c r="D180" s="10" t="s">
        <v>24</v>
      </c>
      <c r="E180" s="10"/>
      <c r="F180" s="5"/>
      <c r="G180" s="8" t="s">
        <v>37</v>
      </c>
      <c r="H180" s="7" t="s">
        <v>255</v>
      </c>
      <c r="I180" s="67">
        <v>3</v>
      </c>
      <c r="J180" s="97"/>
      <c r="K180" s="50">
        <f t="shared" si="13"/>
        <v>0</v>
      </c>
      <c r="L180" s="77">
        <f t="shared" si="14"/>
        <v>0</v>
      </c>
      <c r="M180" s="50">
        <f t="shared" si="12"/>
        <v>0</v>
      </c>
    </row>
    <row r="181" spans="1:13" ht="12.75" x14ac:dyDescent="0.15">
      <c r="A181" s="21"/>
      <c r="B181" s="15" t="s">
        <v>38</v>
      </c>
      <c r="C181" s="9" t="s">
        <v>93</v>
      </c>
      <c r="D181" s="10" t="s">
        <v>24</v>
      </c>
      <c r="E181" s="10"/>
      <c r="F181" s="5"/>
      <c r="G181" s="8" t="s">
        <v>37</v>
      </c>
      <c r="H181" s="7" t="s">
        <v>255</v>
      </c>
      <c r="I181" s="67">
        <v>12</v>
      </c>
      <c r="J181" s="97"/>
      <c r="K181" s="50">
        <f t="shared" si="13"/>
        <v>0</v>
      </c>
      <c r="L181" s="77">
        <f t="shared" si="14"/>
        <v>0</v>
      </c>
      <c r="M181" s="50">
        <f t="shared" si="12"/>
        <v>0</v>
      </c>
    </row>
    <row r="182" spans="1:13" ht="12.75" x14ac:dyDescent="0.15">
      <c r="A182" s="21"/>
      <c r="B182" s="15" t="s">
        <v>91</v>
      </c>
      <c r="C182" s="9" t="s">
        <v>92</v>
      </c>
      <c r="D182" s="10" t="s">
        <v>24</v>
      </c>
      <c r="E182" s="10"/>
      <c r="F182" s="5"/>
      <c r="G182" s="8" t="s">
        <v>37</v>
      </c>
      <c r="H182" s="7" t="s">
        <v>255</v>
      </c>
      <c r="I182" s="67">
        <v>12</v>
      </c>
      <c r="J182" s="97"/>
      <c r="K182" s="50">
        <f t="shared" si="13"/>
        <v>0</v>
      </c>
      <c r="L182" s="77">
        <f t="shared" si="14"/>
        <v>0</v>
      </c>
      <c r="M182" s="50">
        <f t="shared" si="12"/>
        <v>0</v>
      </c>
    </row>
    <row r="183" spans="1:13" ht="12.75" x14ac:dyDescent="0.15">
      <c r="A183" s="21"/>
      <c r="B183" s="15" t="s">
        <v>91</v>
      </c>
      <c r="C183" s="9" t="s">
        <v>94</v>
      </c>
      <c r="D183" s="10" t="s">
        <v>24</v>
      </c>
      <c r="E183" s="10"/>
      <c r="F183" s="5"/>
      <c r="G183" s="8" t="s">
        <v>37</v>
      </c>
      <c r="H183" s="7" t="s">
        <v>255</v>
      </c>
      <c r="I183" s="67">
        <v>12</v>
      </c>
      <c r="J183" s="97"/>
      <c r="K183" s="50">
        <f t="shared" si="13"/>
        <v>0</v>
      </c>
      <c r="L183" s="77">
        <f t="shared" si="14"/>
        <v>0</v>
      </c>
      <c r="M183" s="50">
        <f t="shared" si="12"/>
        <v>0</v>
      </c>
    </row>
    <row r="184" spans="1:13" ht="12.75" x14ac:dyDescent="0.15">
      <c r="A184" s="21"/>
      <c r="B184" s="15" t="s">
        <v>95</v>
      </c>
      <c r="C184" s="9" t="s">
        <v>97</v>
      </c>
      <c r="D184" s="10" t="s">
        <v>96</v>
      </c>
      <c r="E184" s="10"/>
      <c r="F184" s="5"/>
      <c r="G184" s="8" t="s">
        <v>37</v>
      </c>
      <c r="H184" s="7" t="s">
        <v>255</v>
      </c>
      <c r="I184" s="67">
        <v>12</v>
      </c>
      <c r="J184" s="97"/>
      <c r="K184" s="50">
        <f t="shared" si="13"/>
        <v>0</v>
      </c>
      <c r="L184" s="77">
        <f t="shared" si="14"/>
        <v>0</v>
      </c>
      <c r="M184" s="50">
        <f t="shared" si="12"/>
        <v>0</v>
      </c>
    </row>
    <row r="185" spans="1:13" ht="12.75" x14ac:dyDescent="0.15">
      <c r="A185" s="21"/>
      <c r="B185" s="15" t="s">
        <v>95</v>
      </c>
      <c r="C185" s="9" t="s">
        <v>99</v>
      </c>
      <c r="D185" s="10" t="s">
        <v>98</v>
      </c>
      <c r="E185" s="10"/>
      <c r="F185" s="5"/>
      <c r="G185" s="8" t="s">
        <v>37</v>
      </c>
      <c r="H185" s="7" t="s">
        <v>255</v>
      </c>
      <c r="I185" s="67">
        <v>12</v>
      </c>
      <c r="J185" s="97"/>
      <c r="K185" s="50">
        <f t="shared" si="13"/>
        <v>0</v>
      </c>
      <c r="L185" s="77">
        <f t="shared" si="14"/>
        <v>0</v>
      </c>
      <c r="M185" s="50">
        <f t="shared" si="12"/>
        <v>0</v>
      </c>
    </row>
    <row r="186" spans="1:13" ht="12.75" x14ac:dyDescent="0.15">
      <c r="A186" s="21"/>
      <c r="B186" s="15" t="s">
        <v>226</v>
      </c>
      <c r="C186" s="9" t="s">
        <v>227</v>
      </c>
      <c r="D186" s="10" t="s">
        <v>24</v>
      </c>
      <c r="E186" s="10"/>
      <c r="F186" s="5"/>
      <c r="G186" s="8" t="s">
        <v>37</v>
      </c>
      <c r="H186" s="7" t="s">
        <v>255</v>
      </c>
      <c r="I186" s="67">
        <v>12</v>
      </c>
      <c r="J186" s="97"/>
      <c r="K186" s="50">
        <f t="shared" si="13"/>
        <v>0</v>
      </c>
      <c r="L186" s="77">
        <f t="shared" si="14"/>
        <v>0</v>
      </c>
      <c r="M186" s="50">
        <f t="shared" si="12"/>
        <v>0</v>
      </c>
    </row>
    <row r="187" spans="1:13" ht="12.75" x14ac:dyDescent="0.15">
      <c r="A187" s="21"/>
      <c r="B187" s="15" t="s">
        <v>39</v>
      </c>
      <c r="C187" s="9" t="s">
        <v>113</v>
      </c>
      <c r="D187" s="10" t="s">
        <v>24</v>
      </c>
      <c r="E187" s="10"/>
      <c r="F187" s="5"/>
      <c r="G187" s="8" t="s">
        <v>37</v>
      </c>
      <c r="H187" s="7" t="s">
        <v>255</v>
      </c>
      <c r="I187" s="67">
        <v>30</v>
      </c>
      <c r="J187" s="97"/>
      <c r="K187" s="50">
        <f t="shared" si="13"/>
        <v>0</v>
      </c>
      <c r="L187" s="77">
        <f t="shared" si="14"/>
        <v>0</v>
      </c>
      <c r="M187" s="50">
        <f t="shared" si="12"/>
        <v>0</v>
      </c>
    </row>
    <row r="188" spans="1:13" ht="12.75" x14ac:dyDescent="0.15">
      <c r="A188" s="21"/>
      <c r="B188" s="15" t="s">
        <v>39</v>
      </c>
      <c r="C188" s="9" t="s">
        <v>107</v>
      </c>
      <c r="D188" s="10" t="s">
        <v>24</v>
      </c>
      <c r="E188" s="10"/>
      <c r="F188" s="5"/>
      <c r="G188" s="8" t="s">
        <v>37</v>
      </c>
      <c r="H188" s="7" t="s">
        <v>255</v>
      </c>
      <c r="I188" s="67">
        <v>30</v>
      </c>
      <c r="J188" s="97"/>
      <c r="K188" s="50">
        <f t="shared" si="13"/>
        <v>0</v>
      </c>
      <c r="L188" s="77">
        <f t="shared" si="14"/>
        <v>0</v>
      </c>
      <c r="M188" s="50">
        <f t="shared" si="12"/>
        <v>0</v>
      </c>
    </row>
    <row r="189" spans="1:13" ht="12.75" x14ac:dyDescent="0.15">
      <c r="A189" s="21"/>
      <c r="B189" s="15" t="s">
        <v>117</v>
      </c>
      <c r="C189" s="9" t="s">
        <v>345</v>
      </c>
      <c r="D189" s="10" t="s">
        <v>24</v>
      </c>
      <c r="E189" s="10"/>
      <c r="F189" s="5" t="s">
        <v>118</v>
      </c>
      <c r="G189" s="8" t="s">
        <v>119</v>
      </c>
      <c r="H189" s="7" t="s">
        <v>255</v>
      </c>
      <c r="I189" s="67">
        <v>30</v>
      </c>
      <c r="J189" s="97"/>
      <c r="K189" s="50">
        <f t="shared" si="13"/>
        <v>0</v>
      </c>
      <c r="L189" s="77">
        <f t="shared" si="14"/>
        <v>0</v>
      </c>
      <c r="M189" s="50">
        <f t="shared" si="12"/>
        <v>0</v>
      </c>
    </row>
    <row r="190" spans="1:13" ht="12.75" x14ac:dyDescent="0.15">
      <c r="A190" s="21"/>
      <c r="B190" s="15" t="s">
        <v>117</v>
      </c>
      <c r="C190" s="9" t="s">
        <v>120</v>
      </c>
      <c r="D190" s="10" t="s">
        <v>24</v>
      </c>
      <c r="E190" s="10"/>
      <c r="F190" s="5" t="s">
        <v>118</v>
      </c>
      <c r="G190" s="8" t="s">
        <v>119</v>
      </c>
      <c r="H190" s="7" t="s">
        <v>255</v>
      </c>
      <c r="I190" s="67">
        <v>30</v>
      </c>
      <c r="J190" s="97"/>
      <c r="K190" s="50">
        <f t="shared" si="13"/>
        <v>0</v>
      </c>
      <c r="L190" s="77">
        <f t="shared" si="14"/>
        <v>0</v>
      </c>
      <c r="M190" s="50">
        <f t="shared" si="12"/>
        <v>0</v>
      </c>
    </row>
    <row r="191" spans="1:13" ht="12.75" x14ac:dyDescent="0.15">
      <c r="A191" s="21"/>
      <c r="B191" s="15" t="s">
        <v>221</v>
      </c>
      <c r="C191" s="9" t="s">
        <v>222</v>
      </c>
      <c r="D191" s="10" t="s">
        <v>24</v>
      </c>
      <c r="E191" s="10"/>
      <c r="F191" s="5"/>
      <c r="G191" s="8" t="s">
        <v>122</v>
      </c>
      <c r="H191" s="7" t="s">
        <v>255</v>
      </c>
      <c r="I191" s="67">
        <v>36</v>
      </c>
      <c r="J191" s="97"/>
      <c r="K191" s="50">
        <f t="shared" si="13"/>
        <v>0</v>
      </c>
      <c r="L191" s="77">
        <f t="shared" si="14"/>
        <v>0</v>
      </c>
      <c r="M191" s="50">
        <f t="shared" si="12"/>
        <v>0</v>
      </c>
    </row>
    <row r="192" spans="1:13" ht="12.75" x14ac:dyDescent="0.15">
      <c r="A192" s="21"/>
      <c r="B192" s="15" t="s">
        <v>100</v>
      </c>
      <c r="C192" s="9" t="s">
        <v>101</v>
      </c>
      <c r="D192" s="10" t="s">
        <v>24</v>
      </c>
      <c r="E192" s="10"/>
      <c r="F192" s="5"/>
      <c r="G192" s="8" t="s">
        <v>37</v>
      </c>
      <c r="H192" s="7" t="s">
        <v>255</v>
      </c>
      <c r="I192" s="67">
        <v>24</v>
      </c>
      <c r="J192" s="97"/>
      <c r="K192" s="50">
        <f t="shared" si="13"/>
        <v>0</v>
      </c>
      <c r="L192" s="77">
        <f t="shared" si="14"/>
        <v>0</v>
      </c>
      <c r="M192" s="50">
        <f t="shared" si="12"/>
        <v>0</v>
      </c>
    </row>
    <row r="193" spans="1:13" ht="12.75" x14ac:dyDescent="0.15">
      <c r="A193" s="21"/>
      <c r="B193" s="15" t="s">
        <v>100</v>
      </c>
      <c r="C193" s="9" t="s">
        <v>224</v>
      </c>
      <c r="D193" s="10" t="s">
        <v>24</v>
      </c>
      <c r="E193" s="10"/>
      <c r="F193" s="5"/>
      <c r="G193" s="8" t="s">
        <v>37</v>
      </c>
      <c r="H193" s="7" t="s">
        <v>255</v>
      </c>
      <c r="I193" s="67">
        <v>24</v>
      </c>
      <c r="J193" s="97"/>
      <c r="K193" s="50">
        <f t="shared" si="13"/>
        <v>0</v>
      </c>
      <c r="L193" s="77">
        <f t="shared" si="14"/>
        <v>0</v>
      </c>
      <c r="M193" s="50">
        <f t="shared" si="12"/>
        <v>0</v>
      </c>
    </row>
    <row r="194" spans="1:13" ht="12.75" x14ac:dyDescent="0.15">
      <c r="A194" s="21"/>
      <c r="B194" s="15" t="s">
        <v>100</v>
      </c>
      <c r="C194" s="9" t="s">
        <v>225</v>
      </c>
      <c r="D194" s="10" t="s">
        <v>24</v>
      </c>
      <c r="E194" s="10"/>
      <c r="F194" s="5"/>
      <c r="G194" s="8" t="s">
        <v>37</v>
      </c>
      <c r="H194" s="7" t="s">
        <v>255</v>
      </c>
      <c r="I194" s="67">
        <v>12</v>
      </c>
      <c r="J194" s="97"/>
      <c r="K194" s="50">
        <f t="shared" si="13"/>
        <v>0</v>
      </c>
      <c r="L194" s="77">
        <f t="shared" si="14"/>
        <v>0</v>
      </c>
      <c r="M194" s="50">
        <f t="shared" si="12"/>
        <v>0</v>
      </c>
    </row>
    <row r="195" spans="1:13" ht="12.75" x14ac:dyDescent="0.15">
      <c r="A195" s="21"/>
      <c r="B195" s="15" t="s">
        <v>121</v>
      </c>
      <c r="C195" s="9" t="s">
        <v>236</v>
      </c>
      <c r="D195" s="10" t="s">
        <v>24</v>
      </c>
      <c r="E195" s="10"/>
      <c r="F195" s="5"/>
      <c r="G195" s="8" t="s">
        <v>122</v>
      </c>
      <c r="H195" s="7" t="s">
        <v>255</v>
      </c>
      <c r="I195" s="67">
        <v>24</v>
      </c>
      <c r="J195" s="97"/>
      <c r="K195" s="50">
        <f t="shared" si="13"/>
        <v>0</v>
      </c>
      <c r="L195" s="77">
        <f t="shared" si="14"/>
        <v>0</v>
      </c>
      <c r="M195" s="50">
        <f t="shared" si="12"/>
        <v>0</v>
      </c>
    </row>
    <row r="196" spans="1:13" ht="12.75" x14ac:dyDescent="0.15">
      <c r="A196" s="21"/>
      <c r="B196" s="15" t="s">
        <v>121</v>
      </c>
      <c r="C196" s="9" t="s">
        <v>237</v>
      </c>
      <c r="D196" s="10" t="s">
        <v>24</v>
      </c>
      <c r="E196" s="10"/>
      <c r="F196" s="5"/>
      <c r="G196" s="8" t="s">
        <v>122</v>
      </c>
      <c r="H196" s="7" t="s">
        <v>255</v>
      </c>
      <c r="I196" s="67">
        <v>24</v>
      </c>
      <c r="J196" s="97"/>
      <c r="K196" s="50">
        <f t="shared" si="13"/>
        <v>0</v>
      </c>
      <c r="L196" s="77">
        <f t="shared" si="14"/>
        <v>0</v>
      </c>
      <c r="M196" s="50">
        <f t="shared" si="12"/>
        <v>0</v>
      </c>
    </row>
    <row r="197" spans="1:13" ht="12.75" x14ac:dyDescent="0.15">
      <c r="A197" s="21"/>
      <c r="B197" s="15" t="s">
        <v>123</v>
      </c>
      <c r="C197" s="9" t="s">
        <v>124</v>
      </c>
      <c r="D197" s="10" t="s">
        <v>24</v>
      </c>
      <c r="E197" s="10"/>
      <c r="F197" s="5"/>
      <c r="G197" s="8" t="s">
        <v>122</v>
      </c>
      <c r="H197" s="7" t="s">
        <v>255</v>
      </c>
      <c r="I197" s="67">
        <v>36</v>
      </c>
      <c r="J197" s="97"/>
      <c r="K197" s="50">
        <f t="shared" si="13"/>
        <v>0</v>
      </c>
      <c r="L197" s="77">
        <f t="shared" si="14"/>
        <v>0</v>
      </c>
      <c r="M197" s="50">
        <f t="shared" si="12"/>
        <v>0</v>
      </c>
    </row>
    <row r="198" spans="1:13" ht="12.75" x14ac:dyDescent="0.15">
      <c r="A198" s="21"/>
      <c r="B198" s="15" t="s">
        <v>223</v>
      </c>
      <c r="C198" s="9" t="s">
        <v>133</v>
      </c>
      <c r="D198" s="10" t="s">
        <v>24</v>
      </c>
      <c r="E198" s="10"/>
      <c r="F198" s="5"/>
      <c r="G198" s="8" t="s">
        <v>336</v>
      </c>
      <c r="H198" s="7" t="s">
        <v>255</v>
      </c>
      <c r="I198" s="67">
        <v>24</v>
      </c>
      <c r="J198" s="97"/>
      <c r="K198" s="50">
        <f t="shared" si="13"/>
        <v>0</v>
      </c>
      <c r="L198" s="77">
        <f t="shared" si="14"/>
        <v>0</v>
      </c>
      <c r="M198" s="50">
        <f t="shared" si="12"/>
        <v>0</v>
      </c>
    </row>
    <row r="199" spans="1:13" ht="12.75" x14ac:dyDescent="0.15">
      <c r="A199" s="21"/>
      <c r="B199" s="15" t="s">
        <v>103</v>
      </c>
      <c r="C199" s="9" t="s">
        <v>104</v>
      </c>
      <c r="D199" s="10" t="s">
        <v>24</v>
      </c>
      <c r="E199" s="10"/>
      <c r="F199" s="5"/>
      <c r="G199" s="8" t="s">
        <v>37</v>
      </c>
      <c r="H199" s="7" t="s">
        <v>255</v>
      </c>
      <c r="I199" s="67">
        <v>12</v>
      </c>
      <c r="J199" s="97"/>
      <c r="K199" s="50">
        <f t="shared" si="13"/>
        <v>0</v>
      </c>
      <c r="L199" s="77">
        <f t="shared" si="14"/>
        <v>0</v>
      </c>
      <c r="M199" s="50">
        <f t="shared" si="12"/>
        <v>0</v>
      </c>
    </row>
    <row r="200" spans="1:13" ht="12.75" x14ac:dyDescent="0.15">
      <c r="A200" s="21"/>
      <c r="B200" s="15" t="s">
        <v>105</v>
      </c>
      <c r="C200" s="9" t="s">
        <v>9</v>
      </c>
      <c r="D200" s="10" t="s">
        <v>24</v>
      </c>
      <c r="E200" s="10"/>
      <c r="F200" s="5"/>
      <c r="G200" s="8" t="s">
        <v>37</v>
      </c>
      <c r="H200" s="7" t="s">
        <v>255</v>
      </c>
      <c r="I200" s="67">
        <v>12</v>
      </c>
      <c r="J200" s="97"/>
      <c r="K200" s="50">
        <f t="shared" si="13"/>
        <v>0</v>
      </c>
      <c r="L200" s="77">
        <f t="shared" si="14"/>
        <v>0</v>
      </c>
      <c r="M200" s="50">
        <f t="shared" si="12"/>
        <v>0</v>
      </c>
    </row>
    <row r="201" spans="1:13" ht="12.75" x14ac:dyDescent="0.15">
      <c r="A201" s="21"/>
      <c r="B201" s="15" t="s">
        <v>106</v>
      </c>
      <c r="C201" s="9"/>
      <c r="D201" s="10" t="s">
        <v>24</v>
      </c>
      <c r="E201" s="10"/>
      <c r="F201" s="5" t="s">
        <v>182</v>
      </c>
      <c r="G201" s="8" t="s">
        <v>37</v>
      </c>
      <c r="H201" s="7" t="s">
        <v>255</v>
      </c>
      <c r="I201" s="67">
        <v>36</v>
      </c>
      <c r="J201" s="97"/>
      <c r="K201" s="50">
        <f t="shared" si="13"/>
        <v>0</v>
      </c>
      <c r="L201" s="77">
        <f t="shared" si="14"/>
        <v>0</v>
      </c>
      <c r="M201" s="50">
        <f t="shared" si="12"/>
        <v>0</v>
      </c>
    </row>
    <row r="202" spans="1:13" ht="12.75" x14ac:dyDescent="0.15">
      <c r="A202" s="21"/>
      <c r="B202" s="15" t="s">
        <v>112</v>
      </c>
      <c r="C202" s="9" t="s">
        <v>113</v>
      </c>
      <c r="D202" s="10" t="s">
        <v>24</v>
      </c>
      <c r="E202" s="10"/>
      <c r="F202" s="5"/>
      <c r="G202" s="8" t="s">
        <v>37</v>
      </c>
      <c r="H202" s="7" t="s">
        <v>255</v>
      </c>
      <c r="I202" s="67">
        <v>24</v>
      </c>
      <c r="J202" s="97"/>
      <c r="K202" s="50">
        <f t="shared" si="13"/>
        <v>0</v>
      </c>
      <c r="L202" s="77">
        <f t="shared" si="14"/>
        <v>0</v>
      </c>
      <c r="M202" s="50">
        <f t="shared" si="12"/>
        <v>0</v>
      </c>
    </row>
    <row r="203" spans="1:13" ht="12.75" x14ac:dyDescent="0.15">
      <c r="A203" s="21"/>
      <c r="B203" s="15" t="s">
        <v>114</v>
      </c>
      <c r="C203" s="9" t="s">
        <v>20</v>
      </c>
      <c r="D203" s="10" t="s">
        <v>24</v>
      </c>
      <c r="E203" s="10"/>
      <c r="F203" s="5"/>
      <c r="G203" s="8" t="s">
        <v>37</v>
      </c>
      <c r="H203" s="7" t="s">
        <v>255</v>
      </c>
      <c r="I203" s="67">
        <v>12</v>
      </c>
      <c r="J203" s="97"/>
      <c r="K203" s="50">
        <f t="shared" si="13"/>
        <v>0</v>
      </c>
      <c r="L203" s="77">
        <f t="shared" si="14"/>
        <v>0</v>
      </c>
      <c r="M203" s="50">
        <f t="shared" si="12"/>
        <v>0</v>
      </c>
    </row>
    <row r="204" spans="1:13" ht="12.75" x14ac:dyDescent="0.15">
      <c r="A204" s="21"/>
      <c r="B204" s="15" t="s">
        <v>115</v>
      </c>
      <c r="C204" s="9"/>
      <c r="D204" s="10" t="s">
        <v>24</v>
      </c>
      <c r="E204" s="10"/>
      <c r="F204" s="5" t="s">
        <v>116</v>
      </c>
      <c r="G204" s="8" t="s">
        <v>122</v>
      </c>
      <c r="H204" s="7" t="s">
        <v>255</v>
      </c>
      <c r="I204" s="67">
        <v>140</v>
      </c>
      <c r="J204" s="97"/>
      <c r="K204" s="50">
        <f t="shared" si="13"/>
        <v>0</v>
      </c>
      <c r="L204" s="77">
        <f t="shared" si="14"/>
        <v>0</v>
      </c>
      <c r="M204" s="50">
        <f t="shared" si="12"/>
        <v>0</v>
      </c>
    </row>
    <row r="205" spans="1:13" ht="12.75" x14ac:dyDescent="0.15">
      <c r="A205" s="21"/>
      <c r="B205" s="15" t="s">
        <v>162</v>
      </c>
      <c r="C205" s="9" t="s">
        <v>231</v>
      </c>
      <c r="D205" s="10" t="s">
        <v>24</v>
      </c>
      <c r="E205" s="10" t="s">
        <v>232</v>
      </c>
      <c r="F205" s="5" t="s">
        <v>284</v>
      </c>
      <c r="G205" s="8"/>
      <c r="H205" s="7" t="s">
        <v>255</v>
      </c>
      <c r="I205" s="67">
        <v>2</v>
      </c>
      <c r="J205" s="97"/>
      <c r="K205" s="50">
        <f t="shared" si="13"/>
        <v>0</v>
      </c>
      <c r="L205" s="77">
        <f t="shared" si="14"/>
        <v>0</v>
      </c>
      <c r="M205" s="50">
        <f t="shared" si="12"/>
        <v>0</v>
      </c>
    </row>
    <row r="206" spans="1:13" ht="12.75" x14ac:dyDescent="0.15">
      <c r="A206" s="21"/>
      <c r="B206" s="15" t="s">
        <v>158</v>
      </c>
      <c r="C206" s="9" t="s">
        <v>156</v>
      </c>
      <c r="D206" s="10" t="s">
        <v>24</v>
      </c>
      <c r="E206" s="10"/>
      <c r="F206" s="5"/>
      <c r="G206" s="8" t="s">
        <v>37</v>
      </c>
      <c r="H206" s="7" t="s">
        <v>255</v>
      </c>
      <c r="I206" s="67">
        <v>8</v>
      </c>
      <c r="J206" s="97"/>
      <c r="K206" s="50">
        <f t="shared" si="13"/>
        <v>0</v>
      </c>
      <c r="L206" s="77">
        <f t="shared" si="14"/>
        <v>0</v>
      </c>
      <c r="M206" s="50">
        <f t="shared" si="12"/>
        <v>0</v>
      </c>
    </row>
    <row r="207" spans="1:13" ht="12.75" x14ac:dyDescent="0.15">
      <c r="A207" s="21"/>
      <c r="B207" s="15" t="s">
        <v>159</v>
      </c>
      <c r="C207" s="9" t="s">
        <v>157</v>
      </c>
      <c r="D207" s="10" t="s">
        <v>24</v>
      </c>
      <c r="E207" s="10"/>
      <c r="F207" s="5"/>
      <c r="G207" s="8" t="s">
        <v>37</v>
      </c>
      <c r="H207" s="7" t="s">
        <v>255</v>
      </c>
      <c r="I207" s="67">
        <v>8</v>
      </c>
      <c r="J207" s="97"/>
      <c r="K207" s="50">
        <f t="shared" si="13"/>
        <v>0</v>
      </c>
      <c r="L207" s="77">
        <f t="shared" si="14"/>
        <v>0</v>
      </c>
      <c r="M207" s="50">
        <f t="shared" si="12"/>
        <v>0</v>
      </c>
    </row>
    <row r="208" spans="1:13" ht="12.75" x14ac:dyDescent="0.15">
      <c r="A208" s="21"/>
      <c r="B208" s="15" t="s">
        <v>270</v>
      </c>
      <c r="C208" s="9" t="s">
        <v>271</v>
      </c>
      <c r="D208" s="10" t="s">
        <v>24</v>
      </c>
      <c r="E208" s="10"/>
      <c r="F208" s="5"/>
      <c r="G208" s="8" t="s">
        <v>37</v>
      </c>
      <c r="H208" s="7" t="s">
        <v>255</v>
      </c>
      <c r="I208" s="67">
        <v>8</v>
      </c>
      <c r="J208" s="97"/>
      <c r="K208" s="50">
        <f t="shared" si="13"/>
        <v>0</v>
      </c>
      <c r="L208" s="77">
        <f t="shared" si="14"/>
        <v>0</v>
      </c>
      <c r="M208" s="50">
        <f t="shared" si="12"/>
        <v>0</v>
      </c>
    </row>
    <row r="209" spans="1:13" ht="12.75" x14ac:dyDescent="0.15">
      <c r="A209" s="21"/>
      <c r="B209" s="15" t="s">
        <v>109</v>
      </c>
      <c r="C209" s="9" t="s">
        <v>101</v>
      </c>
      <c r="D209" s="10" t="s">
        <v>24</v>
      </c>
      <c r="E209" s="10"/>
      <c r="F209" s="5" t="s">
        <v>110</v>
      </c>
      <c r="G209" s="8"/>
      <c r="H209" s="7" t="s">
        <v>255</v>
      </c>
      <c r="I209" s="67">
        <v>24</v>
      </c>
      <c r="J209" s="97"/>
      <c r="K209" s="50">
        <f t="shared" si="13"/>
        <v>0</v>
      </c>
      <c r="L209" s="77">
        <f t="shared" si="14"/>
        <v>0</v>
      </c>
      <c r="M209" s="50">
        <f t="shared" si="12"/>
        <v>0</v>
      </c>
    </row>
    <row r="210" spans="1:13" ht="12.75" x14ac:dyDescent="0.15">
      <c r="A210" s="21"/>
      <c r="B210" s="15" t="s">
        <v>109</v>
      </c>
      <c r="C210" s="9" t="s">
        <v>111</v>
      </c>
      <c r="D210" s="10" t="s">
        <v>24</v>
      </c>
      <c r="E210" s="10"/>
      <c r="F210" s="5" t="s">
        <v>110</v>
      </c>
      <c r="G210" s="8"/>
      <c r="H210" s="7" t="s">
        <v>255</v>
      </c>
      <c r="I210" s="67">
        <v>36</v>
      </c>
      <c r="J210" s="97"/>
      <c r="K210" s="50">
        <f t="shared" si="13"/>
        <v>0</v>
      </c>
      <c r="L210" s="77">
        <f t="shared" si="14"/>
        <v>0</v>
      </c>
      <c r="M210" s="50">
        <f t="shared" si="12"/>
        <v>0</v>
      </c>
    </row>
    <row r="211" spans="1:13" ht="12.75" x14ac:dyDescent="0.15">
      <c r="A211" s="21"/>
      <c r="B211" s="15" t="s">
        <v>285</v>
      </c>
      <c r="C211" s="9" t="s">
        <v>160</v>
      </c>
      <c r="D211" s="10" t="s">
        <v>24</v>
      </c>
      <c r="E211" s="10"/>
      <c r="F211" s="5" t="s">
        <v>286</v>
      </c>
      <c r="G211" s="8" t="s">
        <v>161</v>
      </c>
      <c r="H211" s="7" t="s">
        <v>255</v>
      </c>
      <c r="I211" s="67">
        <v>4</v>
      </c>
      <c r="J211" s="97"/>
      <c r="K211" s="50">
        <f t="shared" si="13"/>
        <v>0</v>
      </c>
      <c r="L211" s="77">
        <f t="shared" si="14"/>
        <v>0</v>
      </c>
      <c r="M211" s="50">
        <f t="shared" si="12"/>
        <v>0</v>
      </c>
    </row>
    <row r="212" spans="1:13" s="65" customFormat="1" ht="12.75" x14ac:dyDescent="0.15">
      <c r="A212" s="21"/>
      <c r="B212" s="15" t="s">
        <v>484</v>
      </c>
      <c r="C212" s="9" t="s">
        <v>801</v>
      </c>
      <c r="D212" s="10" t="s">
        <v>378</v>
      </c>
      <c r="E212" s="10"/>
      <c r="F212" s="5"/>
      <c r="G212" s="8" t="s">
        <v>485</v>
      </c>
      <c r="H212" s="7" t="s">
        <v>255</v>
      </c>
      <c r="I212" s="67">
        <v>17</v>
      </c>
      <c r="J212" s="97"/>
      <c r="K212" s="50">
        <f t="shared" si="13"/>
        <v>0</v>
      </c>
      <c r="L212" s="77">
        <f t="shared" si="14"/>
        <v>0</v>
      </c>
      <c r="M212" s="50">
        <f t="shared" si="12"/>
        <v>0</v>
      </c>
    </row>
    <row r="213" spans="1:13" s="65" customFormat="1" ht="12.75" x14ac:dyDescent="0.15">
      <c r="A213" s="21"/>
      <c r="B213" s="15" t="s">
        <v>486</v>
      </c>
      <c r="C213" s="9" t="s">
        <v>487</v>
      </c>
      <c r="D213" s="10" t="s">
        <v>378</v>
      </c>
      <c r="E213" s="10"/>
      <c r="F213" s="5"/>
      <c r="G213" s="8" t="s">
        <v>488</v>
      </c>
      <c r="H213" s="7" t="s">
        <v>255</v>
      </c>
      <c r="I213" s="67">
        <v>191</v>
      </c>
      <c r="J213" s="97"/>
      <c r="K213" s="50">
        <f t="shared" si="13"/>
        <v>0</v>
      </c>
      <c r="L213" s="77">
        <f t="shared" si="14"/>
        <v>0</v>
      </c>
      <c r="M213" s="50">
        <f t="shared" si="12"/>
        <v>0</v>
      </c>
    </row>
    <row r="214" spans="1:13" s="65" customFormat="1" ht="12.75" x14ac:dyDescent="0.15">
      <c r="A214" s="21"/>
      <c r="B214" s="15" t="s">
        <v>489</v>
      </c>
      <c r="C214" s="9" t="s">
        <v>490</v>
      </c>
      <c r="D214" s="10" t="s">
        <v>378</v>
      </c>
      <c r="E214" s="10"/>
      <c r="F214" s="5"/>
      <c r="G214" s="8" t="s">
        <v>491</v>
      </c>
      <c r="H214" s="7" t="s">
        <v>255</v>
      </c>
      <c r="I214" s="67">
        <v>19</v>
      </c>
      <c r="J214" s="97"/>
      <c r="K214" s="50">
        <f t="shared" si="13"/>
        <v>0</v>
      </c>
      <c r="L214" s="77">
        <f t="shared" si="14"/>
        <v>0</v>
      </c>
      <c r="M214" s="50">
        <f t="shared" si="12"/>
        <v>0</v>
      </c>
    </row>
    <row r="215" spans="1:13" s="65" customFormat="1" ht="12.75" x14ac:dyDescent="0.15">
      <c r="A215" s="21"/>
      <c r="B215" s="15" t="s">
        <v>492</v>
      </c>
      <c r="C215" s="9" t="s">
        <v>493</v>
      </c>
      <c r="D215" s="10" t="s">
        <v>378</v>
      </c>
      <c r="E215" s="10"/>
      <c r="F215" s="5"/>
      <c r="G215" s="8" t="s">
        <v>337</v>
      </c>
      <c r="H215" s="7" t="s">
        <v>255</v>
      </c>
      <c r="I215" s="67">
        <v>22</v>
      </c>
      <c r="J215" s="97"/>
      <c r="K215" s="50">
        <f t="shared" si="13"/>
        <v>0</v>
      </c>
      <c r="L215" s="77">
        <f t="shared" si="14"/>
        <v>0</v>
      </c>
      <c r="M215" s="50">
        <f t="shared" si="12"/>
        <v>0</v>
      </c>
    </row>
    <row r="216" spans="1:13" s="65" customFormat="1" ht="12.75" x14ac:dyDescent="0.15">
      <c r="A216" s="21"/>
      <c r="B216" s="15" t="s">
        <v>494</v>
      </c>
      <c r="C216" s="9" t="s">
        <v>493</v>
      </c>
      <c r="D216" s="10" t="s">
        <v>378</v>
      </c>
      <c r="E216" s="10"/>
      <c r="F216" s="5"/>
      <c r="G216" s="8" t="s">
        <v>488</v>
      </c>
      <c r="H216" s="7" t="s">
        <v>255</v>
      </c>
      <c r="I216" s="67">
        <v>33</v>
      </c>
      <c r="J216" s="97"/>
      <c r="K216" s="50">
        <f t="shared" si="13"/>
        <v>0</v>
      </c>
      <c r="L216" s="77">
        <f t="shared" si="14"/>
        <v>0</v>
      </c>
      <c r="M216" s="50">
        <f t="shared" si="12"/>
        <v>0</v>
      </c>
    </row>
    <row r="217" spans="1:13" s="65" customFormat="1" ht="12.75" x14ac:dyDescent="0.15">
      <c r="A217" s="21"/>
      <c r="B217" s="15" t="s">
        <v>495</v>
      </c>
      <c r="C217" s="9" t="s">
        <v>496</v>
      </c>
      <c r="D217" s="10" t="s">
        <v>378</v>
      </c>
      <c r="E217" s="10"/>
      <c r="F217" s="5"/>
      <c r="G217" s="8" t="s">
        <v>122</v>
      </c>
      <c r="H217" s="7" t="s">
        <v>255</v>
      </c>
      <c r="I217" s="67">
        <v>62</v>
      </c>
      <c r="J217" s="97"/>
      <c r="K217" s="50">
        <f t="shared" si="13"/>
        <v>0</v>
      </c>
      <c r="L217" s="77">
        <f t="shared" si="14"/>
        <v>0</v>
      </c>
      <c r="M217" s="50">
        <f t="shared" si="12"/>
        <v>0</v>
      </c>
    </row>
    <row r="218" spans="1:13" s="65" customFormat="1" ht="12.75" x14ac:dyDescent="0.15">
      <c r="A218" s="21"/>
      <c r="B218" s="15" t="s">
        <v>497</v>
      </c>
      <c r="C218" s="9" t="s">
        <v>498</v>
      </c>
      <c r="D218" s="10" t="s">
        <v>378</v>
      </c>
      <c r="E218" s="10"/>
      <c r="F218" s="5"/>
      <c r="G218" s="8" t="s">
        <v>499</v>
      </c>
      <c r="H218" s="7" t="s">
        <v>255</v>
      </c>
      <c r="I218" s="67">
        <v>5</v>
      </c>
      <c r="J218" s="97"/>
      <c r="K218" s="50">
        <f t="shared" si="13"/>
        <v>0</v>
      </c>
      <c r="L218" s="77">
        <f t="shared" si="14"/>
        <v>0</v>
      </c>
      <c r="M218" s="50">
        <f t="shared" si="12"/>
        <v>0</v>
      </c>
    </row>
    <row r="219" spans="1:13" s="65" customFormat="1" ht="12.75" x14ac:dyDescent="0.15">
      <c r="A219" s="21"/>
      <c r="B219" s="15" t="s">
        <v>500</v>
      </c>
      <c r="C219" s="9" t="s">
        <v>501</v>
      </c>
      <c r="D219" s="10" t="s">
        <v>378</v>
      </c>
      <c r="E219" s="10"/>
      <c r="F219" s="5"/>
      <c r="G219" s="8"/>
      <c r="H219" s="7" t="s">
        <v>255</v>
      </c>
      <c r="I219" s="67">
        <v>40</v>
      </c>
      <c r="J219" s="97"/>
      <c r="K219" s="50">
        <f t="shared" si="13"/>
        <v>0</v>
      </c>
      <c r="L219" s="77">
        <f t="shared" si="14"/>
        <v>0</v>
      </c>
      <c r="M219" s="50">
        <f t="shared" si="12"/>
        <v>0</v>
      </c>
    </row>
    <row r="220" spans="1:13" s="65" customFormat="1" ht="12.75" x14ac:dyDescent="0.15">
      <c r="A220" s="21"/>
      <c r="B220" s="15" t="s">
        <v>502</v>
      </c>
      <c r="C220" s="9"/>
      <c r="D220" s="10" t="s">
        <v>378</v>
      </c>
      <c r="E220" s="10"/>
      <c r="F220" s="5"/>
      <c r="G220" s="8" t="s">
        <v>37</v>
      </c>
      <c r="H220" s="7" t="s">
        <v>255</v>
      </c>
      <c r="I220" s="67">
        <v>16</v>
      </c>
      <c r="J220" s="97"/>
      <c r="K220" s="50">
        <f t="shared" si="13"/>
        <v>0</v>
      </c>
      <c r="L220" s="77">
        <f t="shared" si="14"/>
        <v>0</v>
      </c>
      <c r="M220" s="50">
        <f t="shared" si="12"/>
        <v>0</v>
      </c>
    </row>
    <row r="221" spans="1:13" s="65" customFormat="1" ht="12.75" x14ac:dyDescent="0.15">
      <c r="A221" s="21"/>
      <c r="B221" s="15" t="s">
        <v>503</v>
      </c>
      <c r="C221" s="9" t="s">
        <v>802</v>
      </c>
      <c r="D221" s="10" t="s">
        <v>378</v>
      </c>
      <c r="E221" s="10"/>
      <c r="F221" s="5"/>
      <c r="G221" s="8" t="s">
        <v>37</v>
      </c>
      <c r="H221" s="7" t="s">
        <v>255</v>
      </c>
      <c r="I221" s="67">
        <v>16</v>
      </c>
      <c r="J221" s="97"/>
      <c r="K221" s="50">
        <f t="shared" si="13"/>
        <v>0</v>
      </c>
      <c r="L221" s="77">
        <f t="shared" si="14"/>
        <v>0</v>
      </c>
      <c r="M221" s="50">
        <f t="shared" si="12"/>
        <v>0</v>
      </c>
    </row>
    <row r="222" spans="1:13" s="65" customFormat="1" ht="12.75" x14ac:dyDescent="0.15">
      <c r="A222" s="21"/>
      <c r="B222" s="15" t="s">
        <v>504</v>
      </c>
      <c r="C222" s="9" t="s">
        <v>803</v>
      </c>
      <c r="D222" s="10" t="s">
        <v>505</v>
      </c>
      <c r="E222" s="10"/>
      <c r="F222" s="5"/>
      <c r="G222" s="8" t="s">
        <v>506</v>
      </c>
      <c r="H222" s="7" t="s">
        <v>255</v>
      </c>
      <c r="I222" s="67">
        <v>3</v>
      </c>
      <c r="J222" s="97"/>
      <c r="K222" s="50">
        <f t="shared" si="13"/>
        <v>0</v>
      </c>
      <c r="L222" s="77">
        <f t="shared" si="14"/>
        <v>0</v>
      </c>
      <c r="M222" s="50">
        <f t="shared" si="12"/>
        <v>0</v>
      </c>
    </row>
    <row r="223" spans="1:13" s="65" customFormat="1" ht="12.75" x14ac:dyDescent="0.15">
      <c r="A223" s="21"/>
      <c r="B223" s="15" t="s">
        <v>504</v>
      </c>
      <c r="C223" s="9" t="s">
        <v>804</v>
      </c>
      <c r="D223" s="10" t="s">
        <v>507</v>
      </c>
      <c r="E223" s="10"/>
      <c r="F223" s="5"/>
      <c r="G223" s="8" t="s">
        <v>506</v>
      </c>
      <c r="H223" s="7" t="s">
        <v>255</v>
      </c>
      <c r="I223" s="67">
        <v>3</v>
      </c>
      <c r="J223" s="97"/>
      <c r="K223" s="50">
        <f t="shared" si="13"/>
        <v>0</v>
      </c>
      <c r="L223" s="77">
        <f t="shared" si="14"/>
        <v>0</v>
      </c>
      <c r="M223" s="50">
        <f t="shared" si="12"/>
        <v>0</v>
      </c>
    </row>
    <row r="224" spans="1:13" s="65" customFormat="1" ht="12.75" x14ac:dyDescent="0.15">
      <c r="A224" s="21"/>
      <c r="B224" s="15" t="s">
        <v>504</v>
      </c>
      <c r="C224" s="9" t="s">
        <v>805</v>
      </c>
      <c r="D224" s="10" t="s">
        <v>508</v>
      </c>
      <c r="E224" s="10"/>
      <c r="F224" s="5"/>
      <c r="G224" s="8" t="s">
        <v>506</v>
      </c>
      <c r="H224" s="7" t="s">
        <v>255</v>
      </c>
      <c r="I224" s="67">
        <v>7</v>
      </c>
      <c r="J224" s="97"/>
      <c r="K224" s="50">
        <f t="shared" si="13"/>
        <v>0</v>
      </c>
      <c r="L224" s="77">
        <f t="shared" si="14"/>
        <v>0</v>
      </c>
      <c r="M224" s="50">
        <f t="shared" si="12"/>
        <v>0</v>
      </c>
    </row>
    <row r="225" spans="1:13" s="65" customFormat="1" ht="12.75" x14ac:dyDescent="0.15">
      <c r="A225" s="21"/>
      <c r="B225" s="15" t="s">
        <v>509</v>
      </c>
      <c r="C225" s="9" t="s">
        <v>510</v>
      </c>
      <c r="D225" s="10" t="s">
        <v>378</v>
      </c>
      <c r="E225" s="10"/>
      <c r="F225" s="5"/>
      <c r="G225" s="8" t="s">
        <v>337</v>
      </c>
      <c r="H225" s="7" t="s">
        <v>255</v>
      </c>
      <c r="I225" s="67">
        <v>36</v>
      </c>
      <c r="J225" s="97"/>
      <c r="K225" s="50">
        <f t="shared" si="13"/>
        <v>0</v>
      </c>
      <c r="L225" s="77">
        <f t="shared" si="14"/>
        <v>0</v>
      </c>
      <c r="M225" s="50">
        <f t="shared" si="12"/>
        <v>0</v>
      </c>
    </row>
    <row r="226" spans="1:13" s="65" customFormat="1" ht="12.75" x14ac:dyDescent="0.15">
      <c r="A226" s="21"/>
      <c r="B226" s="15" t="s">
        <v>511</v>
      </c>
      <c r="C226" s="9" t="s">
        <v>512</v>
      </c>
      <c r="D226" s="10" t="s">
        <v>378</v>
      </c>
      <c r="E226" s="10"/>
      <c r="F226" s="5"/>
      <c r="G226" s="8" t="s">
        <v>513</v>
      </c>
      <c r="H226" s="7" t="s">
        <v>255</v>
      </c>
      <c r="I226" s="67">
        <v>23</v>
      </c>
      <c r="J226" s="97"/>
      <c r="K226" s="50">
        <f t="shared" si="13"/>
        <v>0</v>
      </c>
      <c r="L226" s="77">
        <f t="shared" si="14"/>
        <v>0</v>
      </c>
      <c r="M226" s="50">
        <f t="shared" si="12"/>
        <v>0</v>
      </c>
    </row>
    <row r="227" spans="1:13" s="65" customFormat="1" ht="12.75" x14ac:dyDescent="0.15">
      <c r="A227" s="21"/>
      <c r="B227" s="15" t="s">
        <v>514</v>
      </c>
      <c r="C227" s="9" t="s">
        <v>515</v>
      </c>
      <c r="D227" s="10" t="s">
        <v>378</v>
      </c>
      <c r="E227" s="10"/>
      <c r="F227" s="5"/>
      <c r="G227" s="8" t="s">
        <v>37</v>
      </c>
      <c r="H227" s="7" t="s">
        <v>255</v>
      </c>
      <c r="I227" s="67">
        <v>75</v>
      </c>
      <c r="J227" s="97"/>
      <c r="K227" s="50">
        <f t="shared" si="13"/>
        <v>0</v>
      </c>
      <c r="L227" s="77">
        <f t="shared" si="14"/>
        <v>0</v>
      </c>
      <c r="M227" s="50">
        <f t="shared" ref="M227:M290" si="15">K227*(1-L227)</f>
        <v>0</v>
      </c>
    </row>
    <row r="228" spans="1:13" s="65" customFormat="1" ht="12.75" x14ac:dyDescent="0.15">
      <c r="A228" s="21"/>
      <c r="B228" s="15" t="s">
        <v>516</v>
      </c>
      <c r="C228" s="9" t="s">
        <v>487</v>
      </c>
      <c r="D228" s="10" t="s">
        <v>378</v>
      </c>
      <c r="E228" s="10"/>
      <c r="F228" s="5"/>
      <c r="G228" s="8" t="s">
        <v>449</v>
      </c>
      <c r="H228" s="7" t="s">
        <v>255</v>
      </c>
      <c r="I228" s="67">
        <v>34</v>
      </c>
      <c r="J228" s="97"/>
      <c r="K228" s="50">
        <f t="shared" ref="K228:K290" si="16">I228*J228</f>
        <v>0</v>
      </c>
      <c r="L228" s="77">
        <f t="shared" ref="L228:L291" si="17">$L$162</f>
        <v>0</v>
      </c>
      <c r="M228" s="50">
        <f t="shared" si="15"/>
        <v>0</v>
      </c>
    </row>
    <row r="229" spans="1:13" s="65" customFormat="1" ht="12.75" x14ac:dyDescent="0.15">
      <c r="A229" s="21"/>
      <c r="B229" s="15" t="s">
        <v>517</v>
      </c>
      <c r="C229" s="9" t="s">
        <v>518</v>
      </c>
      <c r="D229" s="10" t="s">
        <v>378</v>
      </c>
      <c r="E229" s="10"/>
      <c r="F229" s="5"/>
      <c r="G229" s="8" t="s">
        <v>519</v>
      </c>
      <c r="H229" s="7" t="s">
        <v>255</v>
      </c>
      <c r="I229" s="67">
        <v>77</v>
      </c>
      <c r="J229" s="97"/>
      <c r="K229" s="50">
        <f t="shared" si="16"/>
        <v>0</v>
      </c>
      <c r="L229" s="77">
        <f t="shared" si="17"/>
        <v>0</v>
      </c>
      <c r="M229" s="50">
        <f t="shared" si="15"/>
        <v>0</v>
      </c>
    </row>
    <row r="230" spans="1:13" s="65" customFormat="1" ht="12.75" x14ac:dyDescent="0.15">
      <c r="A230" s="21"/>
      <c r="B230" s="15" t="s">
        <v>520</v>
      </c>
      <c r="C230" s="9" t="s">
        <v>521</v>
      </c>
      <c r="D230" s="10" t="s">
        <v>378</v>
      </c>
      <c r="E230" s="10"/>
      <c r="F230" s="5"/>
      <c r="G230" s="8" t="s">
        <v>522</v>
      </c>
      <c r="H230" s="7" t="s">
        <v>255</v>
      </c>
      <c r="I230" s="67">
        <v>32</v>
      </c>
      <c r="J230" s="97"/>
      <c r="K230" s="50">
        <f t="shared" si="16"/>
        <v>0</v>
      </c>
      <c r="L230" s="77">
        <f t="shared" si="17"/>
        <v>0</v>
      </c>
      <c r="M230" s="50">
        <f t="shared" si="15"/>
        <v>0</v>
      </c>
    </row>
    <row r="231" spans="1:13" s="65" customFormat="1" ht="12.75" x14ac:dyDescent="0.15">
      <c r="A231" s="21"/>
      <c r="B231" s="15" t="s">
        <v>523</v>
      </c>
      <c r="C231" s="9" t="s">
        <v>524</v>
      </c>
      <c r="D231" s="10" t="s">
        <v>378</v>
      </c>
      <c r="E231" s="10"/>
      <c r="F231" s="5"/>
      <c r="G231" s="8" t="s">
        <v>122</v>
      </c>
      <c r="H231" s="7" t="s">
        <v>255</v>
      </c>
      <c r="I231" s="67">
        <v>91</v>
      </c>
      <c r="J231" s="97"/>
      <c r="K231" s="50">
        <f t="shared" si="16"/>
        <v>0</v>
      </c>
      <c r="L231" s="77">
        <f t="shared" si="17"/>
        <v>0</v>
      </c>
      <c r="M231" s="50">
        <f t="shared" si="15"/>
        <v>0</v>
      </c>
    </row>
    <row r="232" spans="1:13" s="65" customFormat="1" ht="12.75" x14ac:dyDescent="0.15">
      <c r="A232" s="21"/>
      <c r="B232" s="15" t="s">
        <v>525</v>
      </c>
      <c r="C232" s="9" t="s">
        <v>378</v>
      </c>
      <c r="D232" s="10" t="s">
        <v>378</v>
      </c>
      <c r="E232" s="10"/>
      <c r="F232" s="5"/>
      <c r="G232" s="8" t="s">
        <v>526</v>
      </c>
      <c r="H232" s="7" t="s">
        <v>255</v>
      </c>
      <c r="I232" s="67">
        <v>163</v>
      </c>
      <c r="J232" s="97"/>
      <c r="K232" s="50">
        <f t="shared" si="16"/>
        <v>0</v>
      </c>
      <c r="L232" s="77">
        <f t="shared" si="17"/>
        <v>0</v>
      </c>
      <c r="M232" s="50">
        <f t="shared" si="15"/>
        <v>0</v>
      </c>
    </row>
    <row r="233" spans="1:13" s="65" customFormat="1" ht="12.75" x14ac:dyDescent="0.15">
      <c r="A233" s="21"/>
      <c r="B233" s="15" t="s">
        <v>527</v>
      </c>
      <c r="C233" s="9" t="s">
        <v>528</v>
      </c>
      <c r="D233" s="10" t="s">
        <v>378</v>
      </c>
      <c r="E233" s="10"/>
      <c r="F233" s="5"/>
      <c r="G233" s="8" t="s">
        <v>529</v>
      </c>
      <c r="H233" s="7" t="s">
        <v>255</v>
      </c>
      <c r="I233" s="67">
        <v>11</v>
      </c>
      <c r="J233" s="97"/>
      <c r="K233" s="50">
        <f t="shared" si="16"/>
        <v>0</v>
      </c>
      <c r="L233" s="77">
        <f t="shared" si="17"/>
        <v>0</v>
      </c>
      <c r="M233" s="50">
        <f t="shared" si="15"/>
        <v>0</v>
      </c>
    </row>
    <row r="234" spans="1:13" s="65" customFormat="1" ht="12.75" x14ac:dyDescent="0.15">
      <c r="A234" s="21"/>
      <c r="B234" s="15" t="s">
        <v>530</v>
      </c>
      <c r="C234" s="9" t="s">
        <v>806</v>
      </c>
      <c r="D234" s="10" t="s">
        <v>378</v>
      </c>
      <c r="E234" s="10"/>
      <c r="F234" s="5"/>
      <c r="G234" s="8" t="s">
        <v>37</v>
      </c>
      <c r="H234" s="7" t="s">
        <v>255</v>
      </c>
      <c r="I234" s="67">
        <v>19</v>
      </c>
      <c r="J234" s="97"/>
      <c r="K234" s="50">
        <f t="shared" si="16"/>
        <v>0</v>
      </c>
      <c r="L234" s="77">
        <f t="shared" si="17"/>
        <v>0</v>
      </c>
      <c r="M234" s="50">
        <f t="shared" si="15"/>
        <v>0</v>
      </c>
    </row>
    <row r="235" spans="1:13" s="65" customFormat="1" ht="12.75" x14ac:dyDescent="0.15">
      <c r="A235" s="21"/>
      <c r="B235" s="15" t="s">
        <v>531</v>
      </c>
      <c r="C235" s="9" t="s">
        <v>532</v>
      </c>
      <c r="D235" s="10" t="s">
        <v>378</v>
      </c>
      <c r="E235" s="10"/>
      <c r="F235" s="5"/>
      <c r="G235" s="8" t="s">
        <v>529</v>
      </c>
      <c r="H235" s="7" t="s">
        <v>255</v>
      </c>
      <c r="I235" s="67">
        <v>23</v>
      </c>
      <c r="J235" s="97"/>
      <c r="K235" s="50">
        <f t="shared" si="16"/>
        <v>0</v>
      </c>
      <c r="L235" s="77">
        <f t="shared" si="17"/>
        <v>0</v>
      </c>
      <c r="M235" s="50">
        <f t="shared" si="15"/>
        <v>0</v>
      </c>
    </row>
    <row r="236" spans="1:13" s="65" customFormat="1" ht="12.75" x14ac:dyDescent="0.15">
      <c r="A236" s="21"/>
      <c r="B236" s="15" t="s">
        <v>531</v>
      </c>
      <c r="C236" s="9" t="s">
        <v>533</v>
      </c>
      <c r="D236" s="10" t="s">
        <v>378</v>
      </c>
      <c r="E236" s="10"/>
      <c r="F236" s="5"/>
      <c r="G236" s="8" t="s">
        <v>529</v>
      </c>
      <c r="H236" s="7" t="s">
        <v>255</v>
      </c>
      <c r="I236" s="67">
        <v>13</v>
      </c>
      <c r="J236" s="97"/>
      <c r="K236" s="50">
        <f t="shared" si="16"/>
        <v>0</v>
      </c>
      <c r="L236" s="77">
        <f t="shared" si="17"/>
        <v>0</v>
      </c>
      <c r="M236" s="50">
        <f t="shared" si="15"/>
        <v>0</v>
      </c>
    </row>
    <row r="237" spans="1:13" s="65" customFormat="1" ht="12.75" x14ac:dyDescent="0.15">
      <c r="A237" s="21"/>
      <c r="B237" s="15" t="s">
        <v>531</v>
      </c>
      <c r="C237" s="9" t="s">
        <v>534</v>
      </c>
      <c r="D237" s="10" t="s">
        <v>378</v>
      </c>
      <c r="E237" s="10"/>
      <c r="F237" s="5"/>
      <c r="G237" s="8" t="s">
        <v>529</v>
      </c>
      <c r="H237" s="7" t="s">
        <v>255</v>
      </c>
      <c r="I237" s="67">
        <v>17</v>
      </c>
      <c r="J237" s="97"/>
      <c r="K237" s="50">
        <f t="shared" si="16"/>
        <v>0</v>
      </c>
      <c r="L237" s="77">
        <f t="shared" si="17"/>
        <v>0</v>
      </c>
      <c r="M237" s="50">
        <f t="shared" si="15"/>
        <v>0</v>
      </c>
    </row>
    <row r="238" spans="1:13" s="65" customFormat="1" ht="12.75" x14ac:dyDescent="0.15">
      <c r="A238" s="21"/>
      <c r="B238" s="15" t="s">
        <v>531</v>
      </c>
      <c r="C238" s="9" t="s">
        <v>535</v>
      </c>
      <c r="D238" s="10" t="s">
        <v>378</v>
      </c>
      <c r="E238" s="10"/>
      <c r="F238" s="5"/>
      <c r="G238" s="8" t="s">
        <v>529</v>
      </c>
      <c r="H238" s="7" t="s">
        <v>255</v>
      </c>
      <c r="I238" s="67">
        <v>22</v>
      </c>
      <c r="J238" s="97"/>
      <c r="K238" s="50">
        <f t="shared" si="16"/>
        <v>0</v>
      </c>
      <c r="L238" s="77">
        <f t="shared" si="17"/>
        <v>0</v>
      </c>
      <c r="M238" s="50">
        <f t="shared" si="15"/>
        <v>0</v>
      </c>
    </row>
    <row r="239" spans="1:13" s="65" customFormat="1" ht="12.75" x14ac:dyDescent="0.15">
      <c r="A239" s="21"/>
      <c r="B239" s="15" t="s">
        <v>536</v>
      </c>
      <c r="C239" s="9" t="s">
        <v>537</v>
      </c>
      <c r="D239" s="10" t="s">
        <v>378</v>
      </c>
      <c r="E239" s="10"/>
      <c r="F239" s="5"/>
      <c r="G239" s="8" t="s">
        <v>119</v>
      </c>
      <c r="H239" s="7" t="s">
        <v>255</v>
      </c>
      <c r="I239" s="67">
        <v>15</v>
      </c>
      <c r="J239" s="97"/>
      <c r="K239" s="50">
        <f t="shared" si="16"/>
        <v>0</v>
      </c>
      <c r="L239" s="77">
        <f t="shared" si="17"/>
        <v>0</v>
      </c>
      <c r="M239" s="50">
        <f t="shared" si="15"/>
        <v>0</v>
      </c>
    </row>
    <row r="240" spans="1:13" s="65" customFormat="1" ht="12.75" x14ac:dyDescent="0.15">
      <c r="A240" s="21"/>
      <c r="B240" s="15" t="s">
        <v>538</v>
      </c>
      <c r="C240" s="9" t="s">
        <v>537</v>
      </c>
      <c r="D240" s="10" t="s">
        <v>378</v>
      </c>
      <c r="E240" s="10"/>
      <c r="F240" s="5"/>
      <c r="G240" s="8" t="s">
        <v>119</v>
      </c>
      <c r="H240" s="7" t="s">
        <v>255</v>
      </c>
      <c r="I240" s="67">
        <v>5</v>
      </c>
      <c r="J240" s="97"/>
      <c r="K240" s="50">
        <f t="shared" si="16"/>
        <v>0</v>
      </c>
      <c r="L240" s="77">
        <f t="shared" si="17"/>
        <v>0</v>
      </c>
      <c r="M240" s="50">
        <f t="shared" si="15"/>
        <v>0</v>
      </c>
    </row>
    <row r="241" spans="1:13" s="65" customFormat="1" ht="12.75" x14ac:dyDescent="0.15">
      <c r="A241" s="21"/>
      <c r="B241" s="15" t="s">
        <v>539</v>
      </c>
      <c r="C241" s="9" t="s">
        <v>487</v>
      </c>
      <c r="D241" s="10" t="s">
        <v>378</v>
      </c>
      <c r="E241" s="10"/>
      <c r="F241" s="5"/>
      <c r="G241" s="8" t="s">
        <v>37</v>
      </c>
      <c r="H241" s="7" t="s">
        <v>255</v>
      </c>
      <c r="I241" s="67">
        <v>59</v>
      </c>
      <c r="J241" s="97"/>
      <c r="K241" s="50">
        <f t="shared" si="16"/>
        <v>0</v>
      </c>
      <c r="L241" s="77">
        <f t="shared" si="17"/>
        <v>0</v>
      </c>
      <c r="M241" s="50">
        <f t="shared" si="15"/>
        <v>0</v>
      </c>
    </row>
    <row r="242" spans="1:13" s="65" customFormat="1" ht="12.75" x14ac:dyDescent="0.15">
      <c r="A242" s="21"/>
      <c r="B242" s="15" t="s">
        <v>540</v>
      </c>
      <c r="C242" s="9" t="s">
        <v>541</v>
      </c>
      <c r="D242" s="10" t="s">
        <v>378</v>
      </c>
      <c r="E242" s="10"/>
      <c r="F242" s="5"/>
      <c r="G242" s="8" t="s">
        <v>449</v>
      </c>
      <c r="H242" s="7" t="s">
        <v>255</v>
      </c>
      <c r="I242" s="67">
        <v>55</v>
      </c>
      <c r="J242" s="97"/>
      <c r="K242" s="50">
        <f t="shared" si="16"/>
        <v>0</v>
      </c>
      <c r="L242" s="77">
        <f t="shared" si="17"/>
        <v>0</v>
      </c>
      <c r="M242" s="50">
        <f t="shared" si="15"/>
        <v>0</v>
      </c>
    </row>
    <row r="243" spans="1:13" s="65" customFormat="1" ht="12.75" x14ac:dyDescent="0.15">
      <c r="A243" s="21"/>
      <c r="B243" s="15" t="s">
        <v>542</v>
      </c>
      <c r="C243" s="9" t="s">
        <v>532</v>
      </c>
      <c r="D243" s="10" t="s">
        <v>378</v>
      </c>
      <c r="E243" s="10"/>
      <c r="F243" s="5"/>
      <c r="G243" s="8" t="s">
        <v>543</v>
      </c>
      <c r="H243" s="7" t="s">
        <v>255</v>
      </c>
      <c r="I243" s="67">
        <v>42</v>
      </c>
      <c r="J243" s="97"/>
      <c r="K243" s="50">
        <f t="shared" si="16"/>
        <v>0</v>
      </c>
      <c r="L243" s="77">
        <f t="shared" si="17"/>
        <v>0</v>
      </c>
      <c r="M243" s="50">
        <f t="shared" si="15"/>
        <v>0</v>
      </c>
    </row>
    <row r="244" spans="1:13" s="65" customFormat="1" ht="12.75" x14ac:dyDescent="0.15">
      <c r="A244" s="21"/>
      <c r="B244" s="15" t="s">
        <v>544</v>
      </c>
      <c r="C244" s="9" t="s">
        <v>807</v>
      </c>
      <c r="D244" s="10" t="s">
        <v>545</v>
      </c>
      <c r="E244" s="10"/>
      <c r="F244" s="5"/>
      <c r="G244" s="8" t="s">
        <v>529</v>
      </c>
      <c r="H244" s="7" t="s">
        <v>255</v>
      </c>
      <c r="I244" s="67">
        <v>47</v>
      </c>
      <c r="J244" s="97"/>
      <c r="K244" s="50">
        <f t="shared" si="16"/>
        <v>0</v>
      </c>
      <c r="L244" s="77">
        <f t="shared" si="17"/>
        <v>0</v>
      </c>
      <c r="M244" s="50">
        <f t="shared" si="15"/>
        <v>0</v>
      </c>
    </row>
    <row r="245" spans="1:13" s="65" customFormat="1" ht="12.75" x14ac:dyDescent="0.15">
      <c r="A245" s="21"/>
      <c r="B245" s="15" t="s">
        <v>544</v>
      </c>
      <c r="C245" s="9" t="s">
        <v>808</v>
      </c>
      <c r="D245" s="10" t="s">
        <v>546</v>
      </c>
      <c r="E245" s="10"/>
      <c r="F245" s="5"/>
      <c r="G245" s="8" t="s">
        <v>529</v>
      </c>
      <c r="H245" s="7" t="s">
        <v>255</v>
      </c>
      <c r="I245" s="67">
        <v>20</v>
      </c>
      <c r="J245" s="97"/>
      <c r="K245" s="50">
        <f t="shared" si="16"/>
        <v>0</v>
      </c>
      <c r="L245" s="77">
        <f t="shared" si="17"/>
        <v>0</v>
      </c>
      <c r="M245" s="50">
        <f t="shared" si="15"/>
        <v>0</v>
      </c>
    </row>
    <row r="246" spans="1:13" s="65" customFormat="1" ht="12.75" x14ac:dyDescent="0.15">
      <c r="A246" s="21"/>
      <c r="B246" s="15" t="s">
        <v>544</v>
      </c>
      <c r="C246" s="9" t="s">
        <v>809</v>
      </c>
      <c r="D246" s="10" t="s">
        <v>547</v>
      </c>
      <c r="E246" s="10"/>
      <c r="F246" s="5"/>
      <c r="G246" s="8" t="s">
        <v>449</v>
      </c>
      <c r="H246" s="7" t="s">
        <v>255</v>
      </c>
      <c r="I246" s="67">
        <v>31</v>
      </c>
      <c r="J246" s="97"/>
      <c r="K246" s="50">
        <f t="shared" si="16"/>
        <v>0</v>
      </c>
      <c r="L246" s="77">
        <f t="shared" si="17"/>
        <v>0</v>
      </c>
      <c r="M246" s="50">
        <f t="shared" si="15"/>
        <v>0</v>
      </c>
    </row>
    <row r="247" spans="1:13" s="65" customFormat="1" ht="12.75" x14ac:dyDescent="0.15">
      <c r="A247" s="21"/>
      <c r="B247" s="15" t="s">
        <v>548</v>
      </c>
      <c r="C247" s="9" t="s">
        <v>549</v>
      </c>
      <c r="D247" s="10" t="s">
        <v>378</v>
      </c>
      <c r="E247" s="10"/>
      <c r="F247" s="5"/>
      <c r="G247" s="8" t="s">
        <v>550</v>
      </c>
      <c r="H247" s="7" t="s">
        <v>255</v>
      </c>
      <c r="I247" s="67">
        <v>10</v>
      </c>
      <c r="J247" s="97"/>
      <c r="K247" s="50">
        <f t="shared" si="16"/>
        <v>0</v>
      </c>
      <c r="L247" s="77">
        <f t="shared" si="17"/>
        <v>0</v>
      </c>
      <c r="M247" s="50">
        <f t="shared" si="15"/>
        <v>0</v>
      </c>
    </row>
    <row r="248" spans="1:13" s="65" customFormat="1" ht="12.75" x14ac:dyDescent="0.15">
      <c r="A248" s="21"/>
      <c r="B248" s="15" t="s">
        <v>548</v>
      </c>
      <c r="C248" s="9" t="s">
        <v>551</v>
      </c>
      <c r="D248" s="10" t="s">
        <v>378</v>
      </c>
      <c r="E248" s="10"/>
      <c r="F248" s="5"/>
      <c r="G248" s="8" t="s">
        <v>550</v>
      </c>
      <c r="H248" s="7" t="s">
        <v>255</v>
      </c>
      <c r="I248" s="67">
        <v>17</v>
      </c>
      <c r="J248" s="97"/>
      <c r="K248" s="50">
        <f t="shared" si="16"/>
        <v>0</v>
      </c>
      <c r="L248" s="77">
        <f t="shared" si="17"/>
        <v>0</v>
      </c>
      <c r="M248" s="50">
        <f t="shared" si="15"/>
        <v>0</v>
      </c>
    </row>
    <row r="249" spans="1:13" s="65" customFormat="1" ht="12.75" x14ac:dyDescent="0.15">
      <c r="A249" s="21"/>
      <c r="B249" s="15" t="s">
        <v>552</v>
      </c>
      <c r="C249" s="9" t="s">
        <v>553</v>
      </c>
      <c r="D249" s="10" t="s">
        <v>378</v>
      </c>
      <c r="E249" s="10"/>
      <c r="F249" s="5"/>
      <c r="G249" s="8" t="s">
        <v>526</v>
      </c>
      <c r="H249" s="7" t="s">
        <v>255</v>
      </c>
      <c r="I249" s="67">
        <v>145</v>
      </c>
      <c r="J249" s="97"/>
      <c r="K249" s="50">
        <f t="shared" si="16"/>
        <v>0</v>
      </c>
      <c r="L249" s="77">
        <f t="shared" si="17"/>
        <v>0</v>
      </c>
      <c r="M249" s="50">
        <f t="shared" si="15"/>
        <v>0</v>
      </c>
    </row>
    <row r="250" spans="1:13" s="65" customFormat="1" ht="12.75" x14ac:dyDescent="0.15">
      <c r="A250" s="21"/>
      <c r="B250" s="15" t="s">
        <v>554</v>
      </c>
      <c r="C250" s="9" t="s">
        <v>555</v>
      </c>
      <c r="D250" s="10" t="s">
        <v>378</v>
      </c>
      <c r="E250" s="10"/>
      <c r="F250" s="5"/>
      <c r="G250" s="8" t="s">
        <v>119</v>
      </c>
      <c r="H250" s="7" t="s">
        <v>255</v>
      </c>
      <c r="I250" s="67">
        <v>27</v>
      </c>
      <c r="J250" s="97"/>
      <c r="K250" s="50">
        <f t="shared" si="16"/>
        <v>0</v>
      </c>
      <c r="L250" s="77">
        <f t="shared" si="17"/>
        <v>0</v>
      </c>
      <c r="M250" s="50">
        <f t="shared" si="15"/>
        <v>0</v>
      </c>
    </row>
    <row r="251" spans="1:13" s="65" customFormat="1" ht="12.75" x14ac:dyDescent="0.15">
      <c r="A251" s="21"/>
      <c r="B251" s="15" t="s">
        <v>556</v>
      </c>
      <c r="C251" s="9"/>
      <c r="D251" s="10" t="s">
        <v>378</v>
      </c>
      <c r="E251" s="10"/>
      <c r="F251" s="5"/>
      <c r="G251" s="8" t="s">
        <v>122</v>
      </c>
      <c r="H251" s="7" t="s">
        <v>255</v>
      </c>
      <c r="I251" s="67">
        <v>290</v>
      </c>
      <c r="J251" s="97"/>
      <c r="K251" s="50">
        <f t="shared" si="16"/>
        <v>0</v>
      </c>
      <c r="L251" s="77">
        <f t="shared" si="17"/>
        <v>0</v>
      </c>
      <c r="M251" s="50">
        <f t="shared" si="15"/>
        <v>0</v>
      </c>
    </row>
    <row r="252" spans="1:13" s="65" customFormat="1" ht="12.75" x14ac:dyDescent="0.15">
      <c r="A252" s="21"/>
      <c r="B252" s="15" t="s">
        <v>557</v>
      </c>
      <c r="C252" s="9" t="s">
        <v>558</v>
      </c>
      <c r="D252" s="10" t="s">
        <v>378</v>
      </c>
      <c r="E252" s="10"/>
      <c r="F252" s="5"/>
      <c r="G252" s="8" t="s">
        <v>559</v>
      </c>
      <c r="H252" s="7" t="s">
        <v>255</v>
      </c>
      <c r="I252" s="67">
        <v>29</v>
      </c>
      <c r="J252" s="97"/>
      <c r="K252" s="50">
        <f t="shared" si="16"/>
        <v>0</v>
      </c>
      <c r="L252" s="77">
        <f t="shared" si="17"/>
        <v>0</v>
      </c>
      <c r="M252" s="50">
        <f t="shared" si="15"/>
        <v>0</v>
      </c>
    </row>
    <row r="253" spans="1:13" s="65" customFormat="1" ht="12.75" x14ac:dyDescent="0.15">
      <c r="A253" s="21"/>
      <c r="B253" s="15" t="s">
        <v>560</v>
      </c>
      <c r="C253" s="9" t="s">
        <v>561</v>
      </c>
      <c r="D253" s="10" t="s">
        <v>378</v>
      </c>
      <c r="E253" s="10"/>
      <c r="F253" s="5"/>
      <c r="G253" s="8" t="s">
        <v>562</v>
      </c>
      <c r="H253" s="7" t="s">
        <v>255</v>
      </c>
      <c r="I253" s="67">
        <v>30</v>
      </c>
      <c r="J253" s="97"/>
      <c r="K253" s="50">
        <f t="shared" si="16"/>
        <v>0</v>
      </c>
      <c r="L253" s="77">
        <f t="shared" si="17"/>
        <v>0</v>
      </c>
      <c r="M253" s="50">
        <f t="shared" si="15"/>
        <v>0</v>
      </c>
    </row>
    <row r="254" spans="1:13" s="65" customFormat="1" ht="12.75" x14ac:dyDescent="0.15">
      <c r="A254" s="21"/>
      <c r="B254" s="15" t="s">
        <v>89</v>
      </c>
      <c r="C254" s="9" t="s">
        <v>802</v>
      </c>
      <c r="D254" s="10" t="s">
        <v>378</v>
      </c>
      <c r="E254" s="10"/>
      <c r="F254" s="5"/>
      <c r="G254" s="8" t="s">
        <v>563</v>
      </c>
      <c r="H254" s="7" t="s">
        <v>255</v>
      </c>
      <c r="I254" s="67">
        <v>46</v>
      </c>
      <c r="J254" s="97"/>
      <c r="K254" s="50">
        <f t="shared" si="16"/>
        <v>0</v>
      </c>
      <c r="L254" s="77">
        <f t="shared" si="17"/>
        <v>0</v>
      </c>
      <c r="M254" s="50">
        <f t="shared" si="15"/>
        <v>0</v>
      </c>
    </row>
    <row r="255" spans="1:13" s="65" customFormat="1" ht="12.75" x14ac:dyDescent="0.15">
      <c r="A255" s="21"/>
      <c r="B255" s="15" t="s">
        <v>89</v>
      </c>
      <c r="C255" s="9" t="s">
        <v>803</v>
      </c>
      <c r="D255" s="10" t="s">
        <v>378</v>
      </c>
      <c r="E255" s="10"/>
      <c r="F255" s="5"/>
      <c r="G255" s="8" t="s">
        <v>564</v>
      </c>
      <c r="H255" s="7" t="s">
        <v>255</v>
      </c>
      <c r="I255" s="67">
        <v>30</v>
      </c>
      <c r="J255" s="97"/>
      <c r="K255" s="50">
        <f t="shared" si="16"/>
        <v>0</v>
      </c>
      <c r="L255" s="77">
        <f t="shared" si="17"/>
        <v>0</v>
      </c>
      <c r="M255" s="50">
        <f t="shared" si="15"/>
        <v>0</v>
      </c>
    </row>
    <row r="256" spans="1:13" s="65" customFormat="1" ht="12.75" x14ac:dyDescent="0.15">
      <c r="A256" s="21"/>
      <c r="B256" s="15" t="s">
        <v>89</v>
      </c>
      <c r="C256" s="9" t="s">
        <v>804</v>
      </c>
      <c r="D256" s="10" t="s">
        <v>378</v>
      </c>
      <c r="E256" s="10"/>
      <c r="F256" s="5"/>
      <c r="G256" s="8"/>
      <c r="H256" s="7" t="s">
        <v>255</v>
      </c>
      <c r="I256" s="67">
        <v>138</v>
      </c>
      <c r="J256" s="97"/>
      <c r="K256" s="50">
        <f t="shared" si="16"/>
        <v>0</v>
      </c>
      <c r="L256" s="77">
        <f t="shared" si="17"/>
        <v>0</v>
      </c>
      <c r="M256" s="50">
        <f t="shared" si="15"/>
        <v>0</v>
      </c>
    </row>
    <row r="257" spans="1:13" s="65" customFormat="1" ht="12.75" x14ac:dyDescent="0.15">
      <c r="A257" s="21"/>
      <c r="B257" s="15" t="s">
        <v>89</v>
      </c>
      <c r="C257" s="9" t="s">
        <v>810</v>
      </c>
      <c r="D257" s="10" t="s">
        <v>378</v>
      </c>
      <c r="E257" s="10"/>
      <c r="F257" s="5"/>
      <c r="G257" s="8" t="s">
        <v>37</v>
      </c>
      <c r="H257" s="7" t="s">
        <v>255</v>
      </c>
      <c r="I257" s="67">
        <v>5</v>
      </c>
      <c r="J257" s="97"/>
      <c r="K257" s="50">
        <f t="shared" si="16"/>
        <v>0</v>
      </c>
      <c r="L257" s="77">
        <f t="shared" si="17"/>
        <v>0</v>
      </c>
      <c r="M257" s="50">
        <f t="shared" si="15"/>
        <v>0</v>
      </c>
    </row>
    <row r="258" spans="1:13" s="65" customFormat="1" ht="12.75" x14ac:dyDescent="0.15">
      <c r="A258" s="21"/>
      <c r="B258" s="15" t="s">
        <v>89</v>
      </c>
      <c r="C258" s="9" t="s">
        <v>811</v>
      </c>
      <c r="D258" s="10" t="s">
        <v>378</v>
      </c>
      <c r="E258" s="10"/>
      <c r="F258" s="5"/>
      <c r="G258" s="8" t="s">
        <v>37</v>
      </c>
      <c r="H258" s="7" t="s">
        <v>255</v>
      </c>
      <c r="I258" s="67">
        <v>9</v>
      </c>
      <c r="J258" s="97"/>
      <c r="K258" s="50">
        <f t="shared" si="16"/>
        <v>0</v>
      </c>
      <c r="L258" s="77">
        <f t="shared" si="17"/>
        <v>0</v>
      </c>
      <c r="M258" s="50">
        <f t="shared" si="15"/>
        <v>0</v>
      </c>
    </row>
    <row r="259" spans="1:13" s="65" customFormat="1" ht="12.75" x14ac:dyDescent="0.15">
      <c r="A259" s="21"/>
      <c r="B259" s="15" t="s">
        <v>565</v>
      </c>
      <c r="C259" s="9" t="s">
        <v>812</v>
      </c>
      <c r="D259" s="10" t="s">
        <v>566</v>
      </c>
      <c r="E259" s="10"/>
      <c r="F259" s="5"/>
      <c r="G259" s="8" t="s">
        <v>529</v>
      </c>
      <c r="H259" s="7" t="s">
        <v>255</v>
      </c>
      <c r="I259" s="67">
        <v>50</v>
      </c>
      <c r="J259" s="97"/>
      <c r="K259" s="50">
        <f t="shared" si="16"/>
        <v>0</v>
      </c>
      <c r="L259" s="77">
        <f t="shared" si="17"/>
        <v>0</v>
      </c>
      <c r="M259" s="50">
        <f t="shared" si="15"/>
        <v>0</v>
      </c>
    </row>
    <row r="260" spans="1:13" s="65" customFormat="1" ht="12.75" x14ac:dyDescent="0.15">
      <c r="A260" s="21"/>
      <c r="B260" s="15" t="s">
        <v>567</v>
      </c>
      <c r="C260" s="9" t="s">
        <v>568</v>
      </c>
      <c r="D260" s="10" t="s">
        <v>378</v>
      </c>
      <c r="E260" s="10"/>
      <c r="F260" s="5"/>
      <c r="G260" s="8" t="s">
        <v>529</v>
      </c>
      <c r="H260" s="7" t="s">
        <v>255</v>
      </c>
      <c r="I260" s="67">
        <v>121</v>
      </c>
      <c r="J260" s="97"/>
      <c r="K260" s="50">
        <f t="shared" si="16"/>
        <v>0</v>
      </c>
      <c r="L260" s="77">
        <f t="shared" si="17"/>
        <v>0</v>
      </c>
      <c r="M260" s="50">
        <f t="shared" si="15"/>
        <v>0</v>
      </c>
    </row>
    <row r="261" spans="1:13" s="65" customFormat="1" ht="12.75" x14ac:dyDescent="0.15">
      <c r="A261" s="21"/>
      <c r="B261" s="15" t="s">
        <v>567</v>
      </c>
      <c r="C261" s="9" t="s">
        <v>569</v>
      </c>
      <c r="D261" s="10" t="s">
        <v>378</v>
      </c>
      <c r="E261" s="10"/>
      <c r="F261" s="5"/>
      <c r="G261" s="8" t="s">
        <v>529</v>
      </c>
      <c r="H261" s="7" t="s">
        <v>255</v>
      </c>
      <c r="I261" s="67">
        <v>104</v>
      </c>
      <c r="J261" s="97"/>
      <c r="K261" s="50">
        <f t="shared" si="16"/>
        <v>0</v>
      </c>
      <c r="L261" s="77">
        <f t="shared" si="17"/>
        <v>0</v>
      </c>
      <c r="M261" s="50">
        <f t="shared" si="15"/>
        <v>0</v>
      </c>
    </row>
    <row r="262" spans="1:13" s="65" customFormat="1" ht="12.75" x14ac:dyDescent="0.15">
      <c r="A262" s="21"/>
      <c r="B262" s="15" t="s">
        <v>83</v>
      </c>
      <c r="C262" s="9" t="s">
        <v>813</v>
      </c>
      <c r="D262" s="10" t="s">
        <v>340</v>
      </c>
      <c r="E262" s="10"/>
      <c r="F262" s="5"/>
      <c r="G262" s="8" t="s">
        <v>449</v>
      </c>
      <c r="H262" s="7" t="s">
        <v>255</v>
      </c>
      <c r="I262" s="67">
        <v>24</v>
      </c>
      <c r="J262" s="97"/>
      <c r="K262" s="50">
        <f t="shared" si="16"/>
        <v>0</v>
      </c>
      <c r="L262" s="77">
        <f t="shared" si="17"/>
        <v>0</v>
      </c>
      <c r="M262" s="50">
        <f t="shared" si="15"/>
        <v>0</v>
      </c>
    </row>
    <row r="263" spans="1:13" s="65" customFormat="1" ht="12.75" x14ac:dyDescent="0.15">
      <c r="A263" s="21"/>
      <c r="B263" s="15" t="s">
        <v>83</v>
      </c>
      <c r="C263" s="9" t="s">
        <v>814</v>
      </c>
      <c r="D263" s="10" t="s">
        <v>570</v>
      </c>
      <c r="E263" s="10"/>
      <c r="F263" s="5"/>
      <c r="G263" s="8" t="s">
        <v>449</v>
      </c>
      <c r="H263" s="7" t="s">
        <v>255</v>
      </c>
      <c r="I263" s="67">
        <v>38</v>
      </c>
      <c r="J263" s="97"/>
      <c r="K263" s="50">
        <f t="shared" si="16"/>
        <v>0</v>
      </c>
      <c r="L263" s="77">
        <f t="shared" si="17"/>
        <v>0</v>
      </c>
      <c r="M263" s="50">
        <f t="shared" si="15"/>
        <v>0</v>
      </c>
    </row>
    <row r="264" spans="1:13" s="65" customFormat="1" ht="12.75" x14ac:dyDescent="0.15">
      <c r="A264" s="21"/>
      <c r="B264" s="15" t="s">
        <v>83</v>
      </c>
      <c r="C264" s="9" t="s">
        <v>815</v>
      </c>
      <c r="D264" s="10" t="s">
        <v>571</v>
      </c>
      <c r="E264" s="10"/>
      <c r="F264" s="5"/>
      <c r="G264" s="8" t="s">
        <v>449</v>
      </c>
      <c r="H264" s="7" t="s">
        <v>255</v>
      </c>
      <c r="I264" s="67">
        <v>16</v>
      </c>
      <c r="J264" s="97"/>
      <c r="K264" s="50">
        <f t="shared" si="16"/>
        <v>0</v>
      </c>
      <c r="L264" s="77">
        <f t="shared" si="17"/>
        <v>0</v>
      </c>
      <c r="M264" s="50">
        <f t="shared" si="15"/>
        <v>0</v>
      </c>
    </row>
    <row r="265" spans="1:13" s="65" customFormat="1" ht="12.75" x14ac:dyDescent="0.15">
      <c r="A265" s="21"/>
      <c r="B265" s="15" t="s">
        <v>572</v>
      </c>
      <c r="C265" s="9"/>
      <c r="D265" s="10" t="s">
        <v>378</v>
      </c>
      <c r="E265" s="10"/>
      <c r="F265" s="5"/>
      <c r="G265" s="8" t="s">
        <v>573</v>
      </c>
      <c r="H265" s="7" t="s">
        <v>255</v>
      </c>
      <c r="I265" s="67">
        <v>40</v>
      </c>
      <c r="J265" s="97"/>
      <c r="K265" s="50">
        <f t="shared" si="16"/>
        <v>0</v>
      </c>
      <c r="L265" s="77">
        <f t="shared" si="17"/>
        <v>0</v>
      </c>
      <c r="M265" s="50">
        <f t="shared" si="15"/>
        <v>0</v>
      </c>
    </row>
    <row r="266" spans="1:13" s="65" customFormat="1" ht="12.75" x14ac:dyDescent="0.15">
      <c r="A266" s="21"/>
      <c r="B266" s="15" t="s">
        <v>574</v>
      </c>
      <c r="C266" s="9"/>
      <c r="D266" s="10" t="s">
        <v>314</v>
      </c>
      <c r="E266" s="10"/>
      <c r="F266" s="5"/>
      <c r="G266" s="8" t="s">
        <v>529</v>
      </c>
      <c r="H266" s="7" t="s">
        <v>255</v>
      </c>
      <c r="I266" s="67">
        <v>33</v>
      </c>
      <c r="J266" s="97"/>
      <c r="K266" s="50">
        <f t="shared" si="16"/>
        <v>0</v>
      </c>
      <c r="L266" s="77">
        <f t="shared" si="17"/>
        <v>0</v>
      </c>
      <c r="M266" s="50">
        <f t="shared" si="15"/>
        <v>0</v>
      </c>
    </row>
    <row r="267" spans="1:13" s="65" customFormat="1" ht="12.75" x14ac:dyDescent="0.15">
      <c r="A267" s="21"/>
      <c r="B267" s="15" t="s">
        <v>575</v>
      </c>
      <c r="C267" s="9"/>
      <c r="D267" s="10" t="s">
        <v>374</v>
      </c>
      <c r="E267" s="10"/>
      <c r="F267" s="5"/>
      <c r="G267" s="8" t="s">
        <v>122</v>
      </c>
      <c r="H267" s="7" t="s">
        <v>255</v>
      </c>
      <c r="I267" s="67">
        <v>22</v>
      </c>
      <c r="J267" s="97"/>
      <c r="K267" s="50">
        <f t="shared" si="16"/>
        <v>0</v>
      </c>
      <c r="L267" s="77">
        <f t="shared" si="17"/>
        <v>0</v>
      </c>
      <c r="M267" s="50">
        <f t="shared" si="15"/>
        <v>0</v>
      </c>
    </row>
    <row r="268" spans="1:13" s="65" customFormat="1" ht="12.75" x14ac:dyDescent="0.15">
      <c r="A268" s="21"/>
      <c r="B268" s="15" t="s">
        <v>575</v>
      </c>
      <c r="C268" s="9"/>
      <c r="D268" s="10" t="s">
        <v>576</v>
      </c>
      <c r="E268" s="10"/>
      <c r="F268" s="5"/>
      <c r="G268" s="8" t="s">
        <v>122</v>
      </c>
      <c r="H268" s="7" t="s">
        <v>255</v>
      </c>
      <c r="I268" s="67">
        <v>16</v>
      </c>
      <c r="J268" s="97"/>
      <c r="K268" s="50">
        <f t="shared" si="16"/>
        <v>0</v>
      </c>
      <c r="L268" s="77">
        <f t="shared" si="17"/>
        <v>0</v>
      </c>
      <c r="M268" s="50">
        <f t="shared" si="15"/>
        <v>0</v>
      </c>
    </row>
    <row r="269" spans="1:13" s="65" customFormat="1" ht="12.75" x14ac:dyDescent="0.15">
      <c r="A269" s="21"/>
      <c r="B269" s="15" t="s">
        <v>35</v>
      </c>
      <c r="C269" s="9" t="s">
        <v>36</v>
      </c>
      <c r="D269" s="10" t="s">
        <v>378</v>
      </c>
      <c r="E269" s="10"/>
      <c r="F269" s="5"/>
      <c r="G269" s="8" t="s">
        <v>37</v>
      </c>
      <c r="H269" s="7" t="s">
        <v>255</v>
      </c>
      <c r="I269" s="67">
        <v>14</v>
      </c>
      <c r="J269" s="97"/>
      <c r="K269" s="50">
        <f t="shared" si="16"/>
        <v>0</v>
      </c>
      <c r="L269" s="77">
        <f t="shared" si="17"/>
        <v>0</v>
      </c>
      <c r="M269" s="50">
        <f t="shared" si="15"/>
        <v>0</v>
      </c>
    </row>
    <row r="270" spans="1:13" s="65" customFormat="1" ht="12.75" x14ac:dyDescent="0.15">
      <c r="A270" s="21"/>
      <c r="B270" s="15" t="s">
        <v>577</v>
      </c>
      <c r="C270" s="9"/>
      <c r="D270" s="10" t="s">
        <v>378</v>
      </c>
      <c r="E270" s="10"/>
      <c r="F270" s="5"/>
      <c r="G270" s="8" t="s">
        <v>37</v>
      </c>
      <c r="H270" s="7" t="s">
        <v>255</v>
      </c>
      <c r="I270" s="67">
        <v>14</v>
      </c>
      <c r="J270" s="97"/>
      <c r="K270" s="50">
        <f t="shared" si="16"/>
        <v>0</v>
      </c>
      <c r="L270" s="77">
        <f t="shared" si="17"/>
        <v>0</v>
      </c>
      <c r="M270" s="50">
        <f t="shared" si="15"/>
        <v>0</v>
      </c>
    </row>
    <row r="271" spans="1:13" s="65" customFormat="1" ht="12.75" x14ac:dyDescent="0.15">
      <c r="A271" s="21"/>
      <c r="B271" s="15" t="s">
        <v>578</v>
      </c>
      <c r="C271" s="9" t="s">
        <v>816</v>
      </c>
      <c r="D271" s="10" t="s">
        <v>579</v>
      </c>
      <c r="E271" s="10"/>
      <c r="F271" s="5"/>
      <c r="G271" s="8" t="s">
        <v>37</v>
      </c>
      <c r="H271" s="7" t="s">
        <v>255</v>
      </c>
      <c r="I271" s="67">
        <v>7</v>
      </c>
      <c r="J271" s="97"/>
      <c r="K271" s="50">
        <f t="shared" si="16"/>
        <v>0</v>
      </c>
      <c r="L271" s="77">
        <f t="shared" si="17"/>
        <v>0</v>
      </c>
      <c r="M271" s="50">
        <f t="shared" si="15"/>
        <v>0</v>
      </c>
    </row>
    <row r="272" spans="1:13" s="65" customFormat="1" ht="12.75" x14ac:dyDescent="0.15">
      <c r="A272" s="21"/>
      <c r="B272" s="15" t="s">
        <v>580</v>
      </c>
      <c r="C272" s="9"/>
      <c r="D272" s="10" t="s">
        <v>378</v>
      </c>
      <c r="E272" s="10"/>
      <c r="F272" s="5"/>
      <c r="G272" s="8" t="s">
        <v>581</v>
      </c>
      <c r="H272" s="7" t="s">
        <v>255</v>
      </c>
      <c r="I272" s="67">
        <v>31</v>
      </c>
      <c r="J272" s="97"/>
      <c r="K272" s="50">
        <f t="shared" si="16"/>
        <v>0</v>
      </c>
      <c r="L272" s="77">
        <f t="shared" si="17"/>
        <v>0</v>
      </c>
      <c r="M272" s="50">
        <f t="shared" si="15"/>
        <v>0</v>
      </c>
    </row>
    <row r="273" spans="1:13" s="65" customFormat="1" ht="12.75" x14ac:dyDescent="0.15">
      <c r="A273" s="21"/>
      <c r="B273" s="15" t="s">
        <v>582</v>
      </c>
      <c r="C273" s="9" t="s">
        <v>583</v>
      </c>
      <c r="D273" s="10" t="s">
        <v>378</v>
      </c>
      <c r="E273" s="10"/>
      <c r="F273" s="5"/>
      <c r="G273" s="8" t="s">
        <v>584</v>
      </c>
      <c r="H273" s="7" t="s">
        <v>255</v>
      </c>
      <c r="I273" s="67">
        <v>227</v>
      </c>
      <c r="J273" s="97"/>
      <c r="K273" s="50">
        <f t="shared" si="16"/>
        <v>0</v>
      </c>
      <c r="L273" s="77">
        <f t="shared" si="17"/>
        <v>0</v>
      </c>
      <c r="M273" s="50">
        <f t="shared" si="15"/>
        <v>0</v>
      </c>
    </row>
    <row r="274" spans="1:13" s="65" customFormat="1" ht="12.75" x14ac:dyDescent="0.15">
      <c r="A274" s="21"/>
      <c r="B274" s="15" t="s">
        <v>585</v>
      </c>
      <c r="C274" s="9" t="s">
        <v>586</v>
      </c>
      <c r="D274" s="10" t="s">
        <v>378</v>
      </c>
      <c r="E274" s="10"/>
      <c r="F274" s="5"/>
      <c r="G274" s="8" t="s">
        <v>543</v>
      </c>
      <c r="H274" s="7" t="s">
        <v>255</v>
      </c>
      <c r="I274" s="67">
        <v>68</v>
      </c>
      <c r="J274" s="97"/>
      <c r="K274" s="50">
        <f t="shared" si="16"/>
        <v>0</v>
      </c>
      <c r="L274" s="77">
        <f t="shared" si="17"/>
        <v>0</v>
      </c>
      <c r="M274" s="50">
        <f t="shared" si="15"/>
        <v>0</v>
      </c>
    </row>
    <row r="275" spans="1:13" s="65" customFormat="1" ht="12.75" x14ac:dyDescent="0.15">
      <c r="A275" s="21"/>
      <c r="B275" s="15" t="s">
        <v>587</v>
      </c>
      <c r="C275" s="9" t="s">
        <v>588</v>
      </c>
      <c r="D275" s="10" t="s">
        <v>378</v>
      </c>
      <c r="E275" s="10"/>
      <c r="F275" s="5"/>
      <c r="G275" s="8" t="s">
        <v>26</v>
      </c>
      <c r="H275" s="7" t="s">
        <v>255</v>
      </c>
      <c r="I275" s="67">
        <v>35</v>
      </c>
      <c r="J275" s="97"/>
      <c r="K275" s="50">
        <f t="shared" si="16"/>
        <v>0</v>
      </c>
      <c r="L275" s="77">
        <f t="shared" si="17"/>
        <v>0</v>
      </c>
      <c r="M275" s="50">
        <f t="shared" si="15"/>
        <v>0</v>
      </c>
    </row>
    <row r="276" spans="1:13" s="65" customFormat="1" ht="12.75" x14ac:dyDescent="0.15">
      <c r="A276" s="21"/>
      <c r="B276" s="15" t="s">
        <v>587</v>
      </c>
      <c r="C276" s="9" t="s">
        <v>589</v>
      </c>
      <c r="D276" s="10" t="s">
        <v>378</v>
      </c>
      <c r="E276" s="10"/>
      <c r="F276" s="5"/>
      <c r="G276" s="8" t="s">
        <v>26</v>
      </c>
      <c r="H276" s="7" t="s">
        <v>255</v>
      </c>
      <c r="I276" s="67">
        <v>41</v>
      </c>
      <c r="J276" s="97"/>
      <c r="K276" s="50">
        <f t="shared" si="16"/>
        <v>0</v>
      </c>
      <c r="L276" s="77">
        <f t="shared" si="17"/>
        <v>0</v>
      </c>
      <c r="M276" s="50">
        <f t="shared" si="15"/>
        <v>0</v>
      </c>
    </row>
    <row r="277" spans="1:13" s="65" customFormat="1" ht="12.75" x14ac:dyDescent="0.15">
      <c r="A277" s="21"/>
      <c r="B277" s="15" t="s">
        <v>590</v>
      </c>
      <c r="C277" s="9" t="s">
        <v>591</v>
      </c>
      <c r="D277" s="10" t="s">
        <v>378</v>
      </c>
      <c r="E277" s="10"/>
      <c r="F277" s="5"/>
      <c r="G277" s="8" t="s">
        <v>529</v>
      </c>
      <c r="H277" s="7" t="s">
        <v>255</v>
      </c>
      <c r="I277" s="67">
        <v>64</v>
      </c>
      <c r="J277" s="97"/>
      <c r="K277" s="50">
        <f t="shared" si="16"/>
        <v>0</v>
      </c>
      <c r="L277" s="77">
        <f t="shared" si="17"/>
        <v>0</v>
      </c>
      <c r="M277" s="50">
        <f t="shared" si="15"/>
        <v>0</v>
      </c>
    </row>
    <row r="278" spans="1:13" s="65" customFormat="1" ht="12.75" x14ac:dyDescent="0.15">
      <c r="A278" s="21"/>
      <c r="B278" s="15" t="s">
        <v>592</v>
      </c>
      <c r="C278" s="9" t="s">
        <v>593</v>
      </c>
      <c r="D278" s="10" t="s">
        <v>378</v>
      </c>
      <c r="E278" s="10"/>
      <c r="F278" s="5"/>
      <c r="G278" s="8" t="s">
        <v>122</v>
      </c>
      <c r="H278" s="7" t="s">
        <v>255</v>
      </c>
      <c r="I278" s="67">
        <v>44</v>
      </c>
      <c r="J278" s="97"/>
      <c r="K278" s="50">
        <f t="shared" si="16"/>
        <v>0</v>
      </c>
      <c r="L278" s="77">
        <f t="shared" si="17"/>
        <v>0</v>
      </c>
      <c r="M278" s="50">
        <f t="shared" si="15"/>
        <v>0</v>
      </c>
    </row>
    <row r="279" spans="1:13" s="65" customFormat="1" ht="12.75" x14ac:dyDescent="0.15">
      <c r="A279" s="21"/>
      <c r="B279" s="15" t="s">
        <v>594</v>
      </c>
      <c r="C279" s="9" t="s">
        <v>595</v>
      </c>
      <c r="D279" s="10" t="s">
        <v>378</v>
      </c>
      <c r="E279" s="10"/>
      <c r="F279" s="5"/>
      <c r="G279" s="8" t="s">
        <v>122</v>
      </c>
      <c r="H279" s="7" t="s">
        <v>255</v>
      </c>
      <c r="I279" s="67">
        <v>33</v>
      </c>
      <c r="J279" s="97"/>
      <c r="K279" s="50">
        <f t="shared" si="16"/>
        <v>0</v>
      </c>
      <c r="L279" s="77">
        <f t="shared" si="17"/>
        <v>0</v>
      </c>
      <c r="M279" s="50">
        <f t="shared" si="15"/>
        <v>0</v>
      </c>
    </row>
    <row r="280" spans="1:13" s="65" customFormat="1" ht="12.75" x14ac:dyDescent="0.15">
      <c r="A280" s="21"/>
      <c r="B280" s="15" t="s">
        <v>594</v>
      </c>
      <c r="C280" s="9" t="s">
        <v>596</v>
      </c>
      <c r="D280" s="10" t="s">
        <v>378</v>
      </c>
      <c r="E280" s="10"/>
      <c r="F280" s="5"/>
      <c r="G280" s="8" t="s">
        <v>122</v>
      </c>
      <c r="H280" s="7" t="s">
        <v>255</v>
      </c>
      <c r="I280" s="67">
        <v>43</v>
      </c>
      <c r="J280" s="97"/>
      <c r="K280" s="50">
        <f t="shared" si="16"/>
        <v>0</v>
      </c>
      <c r="L280" s="77">
        <f t="shared" si="17"/>
        <v>0</v>
      </c>
      <c r="M280" s="50">
        <f t="shared" si="15"/>
        <v>0</v>
      </c>
    </row>
    <row r="281" spans="1:13" s="65" customFormat="1" ht="12.75" x14ac:dyDescent="0.15">
      <c r="A281" s="21"/>
      <c r="B281" s="15" t="s">
        <v>597</v>
      </c>
      <c r="C281" s="9" t="s">
        <v>598</v>
      </c>
      <c r="D281" s="10" t="s">
        <v>378</v>
      </c>
      <c r="E281" s="10"/>
      <c r="F281" s="5"/>
      <c r="G281" s="8" t="s">
        <v>599</v>
      </c>
      <c r="H281" s="7" t="s">
        <v>255</v>
      </c>
      <c r="I281" s="67">
        <v>94</v>
      </c>
      <c r="J281" s="97"/>
      <c r="K281" s="50">
        <f t="shared" si="16"/>
        <v>0</v>
      </c>
      <c r="L281" s="77">
        <f t="shared" si="17"/>
        <v>0</v>
      </c>
      <c r="M281" s="50">
        <f t="shared" si="15"/>
        <v>0</v>
      </c>
    </row>
    <row r="282" spans="1:13" s="65" customFormat="1" ht="12.75" x14ac:dyDescent="0.15">
      <c r="A282" s="21"/>
      <c r="B282" s="15" t="s">
        <v>597</v>
      </c>
      <c r="C282" s="9" t="s">
        <v>600</v>
      </c>
      <c r="D282" s="10" t="s">
        <v>378</v>
      </c>
      <c r="E282" s="10"/>
      <c r="F282" s="5"/>
      <c r="G282" s="8" t="s">
        <v>601</v>
      </c>
      <c r="H282" s="7" t="s">
        <v>255</v>
      </c>
      <c r="I282" s="67">
        <v>19</v>
      </c>
      <c r="J282" s="97"/>
      <c r="K282" s="50">
        <f t="shared" si="16"/>
        <v>0</v>
      </c>
      <c r="L282" s="77">
        <f t="shared" si="17"/>
        <v>0</v>
      </c>
      <c r="M282" s="50">
        <f t="shared" si="15"/>
        <v>0</v>
      </c>
    </row>
    <row r="283" spans="1:13" s="65" customFormat="1" ht="12.75" x14ac:dyDescent="0.15">
      <c r="A283" s="21"/>
      <c r="B283" s="15" t="s">
        <v>602</v>
      </c>
      <c r="C283" s="9" t="s">
        <v>817</v>
      </c>
      <c r="D283" s="10" t="s">
        <v>378</v>
      </c>
      <c r="E283" s="10"/>
      <c r="F283" s="5"/>
      <c r="G283" s="8" t="s">
        <v>122</v>
      </c>
      <c r="H283" s="7" t="s">
        <v>255</v>
      </c>
      <c r="I283" s="67">
        <v>207</v>
      </c>
      <c r="J283" s="97"/>
      <c r="K283" s="50">
        <f t="shared" si="16"/>
        <v>0</v>
      </c>
      <c r="L283" s="77">
        <f t="shared" si="17"/>
        <v>0</v>
      </c>
      <c r="M283" s="50">
        <f t="shared" si="15"/>
        <v>0</v>
      </c>
    </row>
    <row r="284" spans="1:13" s="65" customFormat="1" ht="12.75" x14ac:dyDescent="0.15">
      <c r="A284" s="21"/>
      <c r="B284" s="15" t="s">
        <v>603</v>
      </c>
      <c r="C284" s="9" t="s">
        <v>818</v>
      </c>
      <c r="D284" s="10" t="s">
        <v>378</v>
      </c>
      <c r="E284" s="10"/>
      <c r="F284" s="5"/>
      <c r="G284" s="8" t="s">
        <v>599</v>
      </c>
      <c r="H284" s="7" t="s">
        <v>255</v>
      </c>
      <c r="I284" s="67">
        <v>15</v>
      </c>
      <c r="J284" s="97"/>
      <c r="K284" s="50">
        <f t="shared" si="16"/>
        <v>0</v>
      </c>
      <c r="L284" s="77">
        <f t="shared" si="17"/>
        <v>0</v>
      </c>
      <c r="M284" s="50">
        <f t="shared" si="15"/>
        <v>0</v>
      </c>
    </row>
    <row r="285" spans="1:13" s="65" customFormat="1" ht="12.75" x14ac:dyDescent="0.15">
      <c r="A285" s="21"/>
      <c r="B285" s="15" t="s">
        <v>604</v>
      </c>
      <c r="C285" s="9"/>
      <c r="D285" s="10" t="s">
        <v>378</v>
      </c>
      <c r="E285" s="10"/>
      <c r="F285" s="5"/>
      <c r="G285" s="8" t="s">
        <v>605</v>
      </c>
      <c r="H285" s="7" t="s">
        <v>255</v>
      </c>
      <c r="I285" s="67">
        <v>5</v>
      </c>
      <c r="J285" s="97"/>
      <c r="K285" s="50">
        <f t="shared" si="16"/>
        <v>0</v>
      </c>
      <c r="L285" s="77">
        <f t="shared" si="17"/>
        <v>0</v>
      </c>
      <c r="M285" s="50">
        <f t="shared" si="15"/>
        <v>0</v>
      </c>
    </row>
    <row r="286" spans="1:13" s="65" customFormat="1" ht="12.75" x14ac:dyDescent="0.15">
      <c r="A286" s="21"/>
      <c r="B286" s="15" t="s">
        <v>606</v>
      </c>
      <c r="C286" s="9" t="s">
        <v>593</v>
      </c>
      <c r="D286" s="10" t="s">
        <v>378</v>
      </c>
      <c r="E286" s="10"/>
      <c r="F286" s="5"/>
      <c r="G286" s="8" t="s">
        <v>122</v>
      </c>
      <c r="H286" s="7" t="s">
        <v>255</v>
      </c>
      <c r="I286" s="67">
        <v>54</v>
      </c>
      <c r="J286" s="97"/>
      <c r="K286" s="50">
        <f t="shared" si="16"/>
        <v>0</v>
      </c>
      <c r="L286" s="77">
        <f t="shared" si="17"/>
        <v>0</v>
      </c>
      <c r="M286" s="50">
        <f t="shared" si="15"/>
        <v>0</v>
      </c>
    </row>
    <row r="287" spans="1:13" s="65" customFormat="1" ht="12.75" x14ac:dyDescent="0.15">
      <c r="A287" s="21"/>
      <c r="B287" s="15" t="s">
        <v>607</v>
      </c>
      <c r="C287" s="9" t="s">
        <v>608</v>
      </c>
      <c r="D287" s="10" t="s">
        <v>378</v>
      </c>
      <c r="E287" s="10"/>
      <c r="F287" s="5"/>
      <c r="G287" s="8" t="s">
        <v>122</v>
      </c>
      <c r="H287" s="7" t="s">
        <v>255</v>
      </c>
      <c r="I287" s="67">
        <v>23</v>
      </c>
      <c r="J287" s="97"/>
      <c r="K287" s="50">
        <f t="shared" si="16"/>
        <v>0</v>
      </c>
      <c r="L287" s="77">
        <f t="shared" si="17"/>
        <v>0</v>
      </c>
      <c r="M287" s="50">
        <f t="shared" si="15"/>
        <v>0</v>
      </c>
    </row>
    <row r="288" spans="1:13" s="65" customFormat="1" ht="12.75" x14ac:dyDescent="0.15">
      <c r="A288" s="21"/>
      <c r="B288" s="15" t="s">
        <v>609</v>
      </c>
      <c r="C288" s="9" t="s">
        <v>610</v>
      </c>
      <c r="D288" s="10"/>
      <c r="E288" s="10"/>
      <c r="F288" s="5"/>
      <c r="G288" s="8" t="s">
        <v>119</v>
      </c>
      <c r="H288" s="7" t="s">
        <v>255</v>
      </c>
      <c r="I288" s="67">
        <v>96</v>
      </c>
      <c r="J288" s="97"/>
      <c r="K288" s="50">
        <f t="shared" si="16"/>
        <v>0</v>
      </c>
      <c r="L288" s="77">
        <f t="shared" si="17"/>
        <v>0</v>
      </c>
      <c r="M288" s="50">
        <f t="shared" si="15"/>
        <v>0</v>
      </c>
    </row>
    <row r="289" spans="1:13" s="65" customFormat="1" ht="12.75" x14ac:dyDescent="0.15">
      <c r="A289" s="21"/>
      <c r="B289" s="15" t="s">
        <v>611</v>
      </c>
      <c r="C289" s="9" t="s">
        <v>819</v>
      </c>
      <c r="D289" s="10" t="s">
        <v>612</v>
      </c>
      <c r="E289" s="10"/>
      <c r="F289" s="5"/>
      <c r="G289" s="8" t="s">
        <v>449</v>
      </c>
      <c r="H289" s="7" t="s">
        <v>255</v>
      </c>
      <c r="I289" s="67">
        <v>21</v>
      </c>
      <c r="J289" s="97"/>
      <c r="K289" s="50">
        <f t="shared" si="16"/>
        <v>0</v>
      </c>
      <c r="L289" s="77">
        <f t="shared" si="17"/>
        <v>0</v>
      </c>
      <c r="M289" s="50">
        <f t="shared" si="15"/>
        <v>0</v>
      </c>
    </row>
    <row r="290" spans="1:13" s="65" customFormat="1" ht="12.75" x14ac:dyDescent="0.15">
      <c r="A290" s="21"/>
      <c r="B290" s="15" t="s">
        <v>611</v>
      </c>
      <c r="C290" s="9" t="s">
        <v>820</v>
      </c>
      <c r="D290" s="10" t="s">
        <v>613</v>
      </c>
      <c r="E290" s="10"/>
      <c r="F290" s="5"/>
      <c r="G290" s="8" t="s">
        <v>449</v>
      </c>
      <c r="H290" s="7" t="s">
        <v>255</v>
      </c>
      <c r="I290" s="67">
        <v>29</v>
      </c>
      <c r="J290" s="97"/>
      <c r="K290" s="50">
        <f t="shared" si="16"/>
        <v>0</v>
      </c>
      <c r="L290" s="77">
        <f t="shared" si="17"/>
        <v>0</v>
      </c>
      <c r="M290" s="50">
        <f t="shared" si="15"/>
        <v>0</v>
      </c>
    </row>
    <row r="291" spans="1:13" s="65" customFormat="1" ht="12.75" x14ac:dyDescent="0.15">
      <c r="A291" s="21"/>
      <c r="B291" s="15" t="s">
        <v>770</v>
      </c>
      <c r="C291" s="9" t="s">
        <v>820</v>
      </c>
      <c r="D291" s="10" t="s">
        <v>613</v>
      </c>
      <c r="E291" s="10"/>
      <c r="F291" s="5"/>
      <c r="G291" s="8" t="s">
        <v>771</v>
      </c>
      <c r="H291" s="7" t="s">
        <v>255</v>
      </c>
      <c r="I291" s="67">
        <v>29</v>
      </c>
      <c r="J291" s="97"/>
      <c r="K291" s="50">
        <f t="shared" ref="K291:K354" si="18">I291*J291</f>
        <v>0</v>
      </c>
      <c r="L291" s="77">
        <f t="shared" si="17"/>
        <v>0</v>
      </c>
      <c r="M291" s="50">
        <f t="shared" ref="M291:M354" si="19">K291*(1-L291)</f>
        <v>0</v>
      </c>
    </row>
    <row r="292" spans="1:13" s="65" customFormat="1" ht="12.75" x14ac:dyDescent="0.15">
      <c r="A292" s="21"/>
      <c r="B292" s="15" t="s">
        <v>611</v>
      </c>
      <c r="C292" s="9" t="s">
        <v>821</v>
      </c>
      <c r="D292" s="10" t="s">
        <v>312</v>
      </c>
      <c r="E292" s="10"/>
      <c r="F292" s="5"/>
      <c r="G292" s="8" t="s">
        <v>449</v>
      </c>
      <c r="H292" s="7" t="s">
        <v>255</v>
      </c>
      <c r="I292" s="67">
        <v>20</v>
      </c>
      <c r="J292" s="97"/>
      <c r="K292" s="50">
        <f t="shared" si="18"/>
        <v>0</v>
      </c>
      <c r="L292" s="77">
        <f t="shared" ref="L292:L355" si="20">$L$162</f>
        <v>0</v>
      </c>
      <c r="M292" s="50">
        <f t="shared" si="19"/>
        <v>0</v>
      </c>
    </row>
    <row r="293" spans="1:13" s="65" customFormat="1" ht="12.75" x14ac:dyDescent="0.15">
      <c r="A293" s="21"/>
      <c r="B293" s="15" t="s">
        <v>770</v>
      </c>
      <c r="C293" s="9" t="s">
        <v>821</v>
      </c>
      <c r="D293" s="10" t="s">
        <v>312</v>
      </c>
      <c r="E293" s="10"/>
      <c r="F293" s="5"/>
      <c r="G293" s="8" t="s">
        <v>772</v>
      </c>
      <c r="H293" s="7" t="s">
        <v>255</v>
      </c>
      <c r="I293" s="67">
        <v>20</v>
      </c>
      <c r="J293" s="97"/>
      <c r="K293" s="50">
        <f t="shared" si="18"/>
        <v>0</v>
      </c>
      <c r="L293" s="77">
        <f t="shared" si="20"/>
        <v>0</v>
      </c>
      <c r="M293" s="50">
        <f t="shared" si="19"/>
        <v>0</v>
      </c>
    </row>
    <row r="294" spans="1:13" s="65" customFormat="1" ht="12.75" x14ac:dyDescent="0.15">
      <c r="A294" s="21"/>
      <c r="B294" s="15" t="s">
        <v>611</v>
      </c>
      <c r="C294" s="9" t="s">
        <v>822</v>
      </c>
      <c r="D294" s="10" t="s">
        <v>420</v>
      </c>
      <c r="E294" s="10"/>
      <c r="F294" s="5"/>
      <c r="G294" s="8" t="s">
        <v>449</v>
      </c>
      <c r="H294" s="7" t="s">
        <v>255</v>
      </c>
      <c r="I294" s="67">
        <v>6</v>
      </c>
      <c r="J294" s="97"/>
      <c r="K294" s="50">
        <f t="shared" si="18"/>
        <v>0</v>
      </c>
      <c r="L294" s="77">
        <f t="shared" si="20"/>
        <v>0</v>
      </c>
      <c r="M294" s="50">
        <f t="shared" si="19"/>
        <v>0</v>
      </c>
    </row>
    <row r="295" spans="1:13" s="65" customFormat="1" ht="12.75" x14ac:dyDescent="0.15">
      <c r="A295" s="21"/>
      <c r="B295" s="15" t="s">
        <v>611</v>
      </c>
      <c r="C295" s="9" t="s">
        <v>823</v>
      </c>
      <c r="D295" s="10" t="s">
        <v>338</v>
      </c>
      <c r="E295" s="10"/>
      <c r="F295" s="5"/>
      <c r="G295" s="8" t="s">
        <v>449</v>
      </c>
      <c r="H295" s="7" t="s">
        <v>255</v>
      </c>
      <c r="I295" s="67">
        <v>32</v>
      </c>
      <c r="J295" s="97"/>
      <c r="K295" s="50">
        <f t="shared" si="18"/>
        <v>0</v>
      </c>
      <c r="L295" s="77">
        <f t="shared" si="20"/>
        <v>0</v>
      </c>
      <c r="M295" s="50">
        <f t="shared" si="19"/>
        <v>0</v>
      </c>
    </row>
    <row r="296" spans="1:13" s="65" customFormat="1" ht="12.75" x14ac:dyDescent="0.15">
      <c r="A296" s="21"/>
      <c r="B296" s="15" t="s">
        <v>614</v>
      </c>
      <c r="C296" s="9" t="s">
        <v>615</v>
      </c>
      <c r="D296" s="10" t="s">
        <v>378</v>
      </c>
      <c r="E296" s="10"/>
      <c r="F296" s="5"/>
      <c r="G296" s="8" t="s">
        <v>122</v>
      </c>
      <c r="H296" s="7" t="s">
        <v>255</v>
      </c>
      <c r="I296" s="67">
        <v>190</v>
      </c>
      <c r="J296" s="97"/>
      <c r="K296" s="50">
        <f t="shared" si="18"/>
        <v>0</v>
      </c>
      <c r="L296" s="77">
        <f t="shared" si="20"/>
        <v>0</v>
      </c>
      <c r="M296" s="50">
        <f t="shared" si="19"/>
        <v>0</v>
      </c>
    </row>
    <row r="297" spans="1:13" s="65" customFormat="1" ht="12.75" x14ac:dyDescent="0.15">
      <c r="A297" s="21"/>
      <c r="B297" s="15" t="s">
        <v>616</v>
      </c>
      <c r="C297" s="9" t="s">
        <v>617</v>
      </c>
      <c r="D297" s="10" t="s">
        <v>378</v>
      </c>
      <c r="E297" s="10"/>
      <c r="F297" s="5"/>
      <c r="G297" s="8" t="s">
        <v>599</v>
      </c>
      <c r="H297" s="7" t="s">
        <v>255</v>
      </c>
      <c r="I297" s="67">
        <v>78</v>
      </c>
      <c r="J297" s="97"/>
      <c r="K297" s="50">
        <f t="shared" si="18"/>
        <v>0</v>
      </c>
      <c r="L297" s="77">
        <f t="shared" si="20"/>
        <v>0</v>
      </c>
      <c r="M297" s="50">
        <f t="shared" si="19"/>
        <v>0</v>
      </c>
    </row>
    <row r="298" spans="1:13" s="65" customFormat="1" ht="12.75" x14ac:dyDescent="0.15">
      <c r="A298" s="21"/>
      <c r="B298" s="15" t="s">
        <v>618</v>
      </c>
      <c r="C298" s="9" t="s">
        <v>619</v>
      </c>
      <c r="D298" s="10" t="s">
        <v>378</v>
      </c>
      <c r="E298" s="10"/>
      <c r="F298" s="5"/>
      <c r="G298" s="8" t="s">
        <v>37</v>
      </c>
      <c r="H298" s="7" t="s">
        <v>255</v>
      </c>
      <c r="I298" s="67">
        <v>32</v>
      </c>
      <c r="J298" s="97"/>
      <c r="K298" s="50">
        <f t="shared" si="18"/>
        <v>0</v>
      </c>
      <c r="L298" s="77">
        <f t="shared" si="20"/>
        <v>0</v>
      </c>
      <c r="M298" s="50">
        <f t="shared" si="19"/>
        <v>0</v>
      </c>
    </row>
    <row r="299" spans="1:13" s="65" customFormat="1" ht="12.75" x14ac:dyDescent="0.15">
      <c r="A299" s="21"/>
      <c r="B299" s="15" t="s">
        <v>618</v>
      </c>
      <c r="C299" s="9" t="s">
        <v>620</v>
      </c>
      <c r="D299" s="10" t="s">
        <v>378</v>
      </c>
      <c r="E299" s="10"/>
      <c r="F299" s="5"/>
      <c r="G299" s="8" t="s">
        <v>37</v>
      </c>
      <c r="H299" s="7" t="s">
        <v>255</v>
      </c>
      <c r="I299" s="67">
        <v>37</v>
      </c>
      <c r="J299" s="97"/>
      <c r="K299" s="50">
        <f t="shared" si="18"/>
        <v>0</v>
      </c>
      <c r="L299" s="77">
        <f t="shared" si="20"/>
        <v>0</v>
      </c>
      <c r="M299" s="50">
        <f t="shared" si="19"/>
        <v>0</v>
      </c>
    </row>
    <row r="300" spans="1:13" s="65" customFormat="1" ht="12.75" x14ac:dyDescent="0.15">
      <c r="A300" s="21"/>
      <c r="B300" s="15" t="s">
        <v>618</v>
      </c>
      <c r="C300" s="9" t="s">
        <v>621</v>
      </c>
      <c r="D300" s="10" t="s">
        <v>378</v>
      </c>
      <c r="E300" s="10"/>
      <c r="F300" s="5"/>
      <c r="G300" s="8" t="s">
        <v>37</v>
      </c>
      <c r="H300" s="7" t="s">
        <v>255</v>
      </c>
      <c r="I300" s="67">
        <v>39</v>
      </c>
      <c r="J300" s="97"/>
      <c r="K300" s="50">
        <f t="shared" si="18"/>
        <v>0</v>
      </c>
      <c r="L300" s="77">
        <f t="shared" si="20"/>
        <v>0</v>
      </c>
      <c r="M300" s="50">
        <f t="shared" si="19"/>
        <v>0</v>
      </c>
    </row>
    <row r="301" spans="1:13" s="65" customFormat="1" ht="12.75" x14ac:dyDescent="0.15">
      <c r="A301" s="21"/>
      <c r="B301" s="15" t="s">
        <v>38</v>
      </c>
      <c r="C301" s="9" t="s">
        <v>824</v>
      </c>
      <c r="D301" s="10" t="s">
        <v>378</v>
      </c>
      <c r="E301" s="10"/>
      <c r="F301" s="5"/>
      <c r="G301" s="8" t="s">
        <v>122</v>
      </c>
      <c r="H301" s="7" t="s">
        <v>255</v>
      </c>
      <c r="I301" s="67">
        <v>213</v>
      </c>
      <c r="J301" s="97"/>
      <c r="K301" s="50">
        <f t="shared" si="18"/>
        <v>0</v>
      </c>
      <c r="L301" s="77">
        <f t="shared" si="20"/>
        <v>0</v>
      </c>
      <c r="M301" s="50">
        <f t="shared" si="19"/>
        <v>0</v>
      </c>
    </row>
    <row r="302" spans="1:13" s="65" customFormat="1" ht="12.75" x14ac:dyDescent="0.15">
      <c r="A302" s="21"/>
      <c r="B302" s="15" t="s">
        <v>622</v>
      </c>
      <c r="C302" s="9" t="s">
        <v>825</v>
      </c>
      <c r="D302" s="10" t="s">
        <v>378</v>
      </c>
      <c r="E302" s="10"/>
      <c r="F302" s="5"/>
      <c r="G302" s="8" t="s">
        <v>529</v>
      </c>
      <c r="H302" s="7" t="s">
        <v>255</v>
      </c>
      <c r="I302" s="67">
        <v>24</v>
      </c>
      <c r="J302" s="97"/>
      <c r="K302" s="50">
        <f t="shared" si="18"/>
        <v>0</v>
      </c>
      <c r="L302" s="77">
        <f t="shared" si="20"/>
        <v>0</v>
      </c>
      <c r="M302" s="50">
        <f t="shared" si="19"/>
        <v>0</v>
      </c>
    </row>
    <row r="303" spans="1:13" s="65" customFormat="1" ht="12.75" x14ac:dyDescent="0.15">
      <c r="A303" s="21"/>
      <c r="B303" s="15" t="s">
        <v>38</v>
      </c>
      <c r="C303" s="9" t="s">
        <v>825</v>
      </c>
      <c r="D303" s="10" t="s">
        <v>378</v>
      </c>
      <c r="E303" s="10"/>
      <c r="F303" s="5"/>
      <c r="G303" s="8" t="s">
        <v>772</v>
      </c>
      <c r="H303" s="7" t="s">
        <v>255</v>
      </c>
      <c r="I303" s="67">
        <v>20</v>
      </c>
      <c r="J303" s="97"/>
      <c r="K303" s="50">
        <f t="shared" si="18"/>
        <v>0</v>
      </c>
      <c r="L303" s="77">
        <f t="shared" si="20"/>
        <v>0</v>
      </c>
      <c r="M303" s="50">
        <f t="shared" si="19"/>
        <v>0</v>
      </c>
    </row>
    <row r="304" spans="1:13" s="65" customFormat="1" ht="12.75" x14ac:dyDescent="0.15">
      <c r="A304" s="21"/>
      <c r="B304" s="15" t="s">
        <v>622</v>
      </c>
      <c r="C304" s="9" t="s">
        <v>826</v>
      </c>
      <c r="D304" s="10" t="s">
        <v>378</v>
      </c>
      <c r="E304" s="10"/>
      <c r="F304" s="5"/>
      <c r="G304" s="8" t="s">
        <v>529</v>
      </c>
      <c r="H304" s="7" t="s">
        <v>255</v>
      </c>
      <c r="I304" s="67">
        <v>12</v>
      </c>
      <c r="J304" s="97"/>
      <c r="K304" s="50">
        <f t="shared" si="18"/>
        <v>0</v>
      </c>
      <c r="L304" s="77">
        <f t="shared" si="20"/>
        <v>0</v>
      </c>
      <c r="M304" s="50">
        <f t="shared" si="19"/>
        <v>0</v>
      </c>
    </row>
    <row r="305" spans="1:13" s="65" customFormat="1" ht="12.75" x14ac:dyDescent="0.15">
      <c r="A305" s="21"/>
      <c r="B305" s="15" t="s">
        <v>622</v>
      </c>
      <c r="C305" s="9" t="s">
        <v>827</v>
      </c>
      <c r="D305" s="10" t="s">
        <v>378</v>
      </c>
      <c r="E305" s="10"/>
      <c r="F305" s="5"/>
      <c r="G305" s="8" t="s">
        <v>529</v>
      </c>
      <c r="H305" s="7" t="s">
        <v>255</v>
      </c>
      <c r="I305" s="67">
        <v>18</v>
      </c>
      <c r="J305" s="97"/>
      <c r="K305" s="50">
        <f t="shared" si="18"/>
        <v>0</v>
      </c>
      <c r="L305" s="77">
        <f t="shared" si="20"/>
        <v>0</v>
      </c>
      <c r="M305" s="50">
        <f t="shared" si="19"/>
        <v>0</v>
      </c>
    </row>
    <row r="306" spans="1:13" s="65" customFormat="1" ht="12.75" x14ac:dyDescent="0.15">
      <c r="A306" s="21"/>
      <c r="B306" s="15" t="s">
        <v>622</v>
      </c>
      <c r="C306" s="9" t="s">
        <v>828</v>
      </c>
      <c r="D306" s="10" t="s">
        <v>378</v>
      </c>
      <c r="E306" s="10"/>
      <c r="F306" s="5"/>
      <c r="G306" s="8" t="s">
        <v>529</v>
      </c>
      <c r="H306" s="7" t="s">
        <v>255</v>
      </c>
      <c r="I306" s="67">
        <v>10</v>
      </c>
      <c r="J306" s="97"/>
      <c r="K306" s="50">
        <f t="shared" si="18"/>
        <v>0</v>
      </c>
      <c r="L306" s="77">
        <f t="shared" si="20"/>
        <v>0</v>
      </c>
      <c r="M306" s="50">
        <f t="shared" si="19"/>
        <v>0</v>
      </c>
    </row>
    <row r="307" spans="1:13" s="65" customFormat="1" ht="12.75" x14ac:dyDescent="0.15">
      <c r="A307" s="21"/>
      <c r="B307" s="15" t="s">
        <v>623</v>
      </c>
      <c r="C307" s="9" t="s">
        <v>829</v>
      </c>
      <c r="D307" s="10" t="s">
        <v>378</v>
      </c>
      <c r="E307" s="10"/>
      <c r="F307" s="5"/>
      <c r="G307" s="8" t="s">
        <v>469</v>
      </c>
      <c r="H307" s="7" t="s">
        <v>255</v>
      </c>
      <c r="I307" s="67">
        <v>31</v>
      </c>
      <c r="J307" s="97"/>
      <c r="K307" s="50">
        <f t="shared" si="18"/>
        <v>0</v>
      </c>
      <c r="L307" s="77">
        <f t="shared" si="20"/>
        <v>0</v>
      </c>
      <c r="M307" s="50">
        <f t="shared" si="19"/>
        <v>0</v>
      </c>
    </row>
    <row r="308" spans="1:13" s="65" customFormat="1" ht="12.75" x14ac:dyDescent="0.15">
      <c r="A308" s="21"/>
      <c r="B308" s="15" t="s">
        <v>624</v>
      </c>
      <c r="C308" s="9" t="s">
        <v>33</v>
      </c>
      <c r="D308" s="10" t="s">
        <v>378</v>
      </c>
      <c r="E308" s="10"/>
      <c r="F308" s="5"/>
      <c r="G308" s="8" t="s">
        <v>469</v>
      </c>
      <c r="H308" s="7" t="s">
        <v>255</v>
      </c>
      <c r="I308" s="67">
        <v>47</v>
      </c>
      <c r="J308" s="97"/>
      <c r="K308" s="50">
        <f t="shared" si="18"/>
        <v>0</v>
      </c>
      <c r="L308" s="77">
        <f t="shared" si="20"/>
        <v>0</v>
      </c>
      <c r="M308" s="50">
        <f t="shared" si="19"/>
        <v>0</v>
      </c>
    </row>
    <row r="309" spans="1:13" s="65" customFormat="1" ht="12.75" x14ac:dyDescent="0.15">
      <c r="A309" s="21"/>
      <c r="B309" s="15" t="s">
        <v>625</v>
      </c>
      <c r="C309" s="9" t="s">
        <v>626</v>
      </c>
      <c r="D309" s="10" t="s">
        <v>378</v>
      </c>
      <c r="E309" s="10"/>
      <c r="F309" s="5"/>
      <c r="G309" s="8" t="s">
        <v>119</v>
      </c>
      <c r="H309" s="7" t="s">
        <v>255</v>
      </c>
      <c r="I309" s="67">
        <v>24</v>
      </c>
      <c r="J309" s="97"/>
      <c r="K309" s="50">
        <f t="shared" si="18"/>
        <v>0</v>
      </c>
      <c r="L309" s="77">
        <f t="shared" si="20"/>
        <v>0</v>
      </c>
      <c r="M309" s="50">
        <f t="shared" si="19"/>
        <v>0</v>
      </c>
    </row>
    <row r="310" spans="1:13" s="65" customFormat="1" ht="12.75" x14ac:dyDescent="0.15">
      <c r="A310" s="21"/>
      <c r="B310" s="15" t="s">
        <v>627</v>
      </c>
      <c r="C310" s="9" t="s">
        <v>628</v>
      </c>
      <c r="D310" s="10" t="s">
        <v>378</v>
      </c>
      <c r="E310" s="10"/>
      <c r="F310" s="5"/>
      <c r="G310" s="8" t="s">
        <v>449</v>
      </c>
      <c r="H310" s="7" t="s">
        <v>255</v>
      </c>
      <c r="I310" s="67">
        <v>39</v>
      </c>
      <c r="J310" s="97"/>
      <c r="K310" s="50">
        <f t="shared" si="18"/>
        <v>0</v>
      </c>
      <c r="L310" s="77">
        <f t="shared" si="20"/>
        <v>0</v>
      </c>
      <c r="M310" s="50">
        <f t="shared" si="19"/>
        <v>0</v>
      </c>
    </row>
    <row r="311" spans="1:13" s="65" customFormat="1" ht="12.75" x14ac:dyDescent="0.15">
      <c r="A311" s="21"/>
      <c r="B311" s="15" t="s">
        <v>39</v>
      </c>
      <c r="C311" s="9" t="s">
        <v>558</v>
      </c>
      <c r="D311" s="10" t="s">
        <v>378</v>
      </c>
      <c r="E311" s="10"/>
      <c r="F311" s="5"/>
      <c r="G311" s="8" t="s">
        <v>449</v>
      </c>
      <c r="H311" s="7" t="s">
        <v>255</v>
      </c>
      <c r="I311" s="67">
        <v>131</v>
      </c>
      <c r="J311" s="97"/>
      <c r="K311" s="50">
        <f t="shared" si="18"/>
        <v>0</v>
      </c>
      <c r="L311" s="77">
        <f t="shared" si="20"/>
        <v>0</v>
      </c>
      <c r="M311" s="50">
        <f t="shared" si="19"/>
        <v>0</v>
      </c>
    </row>
    <row r="312" spans="1:13" s="65" customFormat="1" ht="12.75" x14ac:dyDescent="0.15">
      <c r="A312" s="21"/>
      <c r="B312" s="15" t="s">
        <v>39</v>
      </c>
      <c r="C312" s="9" t="s">
        <v>629</v>
      </c>
      <c r="D312" s="10" t="s">
        <v>378</v>
      </c>
      <c r="E312" s="10"/>
      <c r="F312" s="5"/>
      <c r="G312" s="8" t="s">
        <v>449</v>
      </c>
      <c r="H312" s="7" t="s">
        <v>255</v>
      </c>
      <c r="I312" s="67">
        <v>124</v>
      </c>
      <c r="J312" s="97"/>
      <c r="K312" s="50">
        <f t="shared" si="18"/>
        <v>0</v>
      </c>
      <c r="L312" s="77">
        <f t="shared" si="20"/>
        <v>0</v>
      </c>
      <c r="M312" s="50">
        <f t="shared" si="19"/>
        <v>0</v>
      </c>
    </row>
    <row r="313" spans="1:13" s="65" customFormat="1" ht="12.75" x14ac:dyDescent="0.15">
      <c r="A313" s="21"/>
      <c r="B313" s="15" t="s">
        <v>39</v>
      </c>
      <c r="C313" s="9" t="s">
        <v>532</v>
      </c>
      <c r="D313" s="10" t="s">
        <v>378</v>
      </c>
      <c r="E313" s="10"/>
      <c r="F313" s="5"/>
      <c r="G313" s="8" t="s">
        <v>449</v>
      </c>
      <c r="H313" s="7" t="s">
        <v>255</v>
      </c>
      <c r="I313" s="67">
        <v>73</v>
      </c>
      <c r="J313" s="97"/>
      <c r="K313" s="50">
        <f t="shared" si="18"/>
        <v>0</v>
      </c>
      <c r="L313" s="77">
        <f t="shared" si="20"/>
        <v>0</v>
      </c>
      <c r="M313" s="50">
        <f t="shared" si="19"/>
        <v>0</v>
      </c>
    </row>
    <row r="314" spans="1:13" s="65" customFormat="1" ht="12.75" x14ac:dyDescent="0.15">
      <c r="A314" s="21"/>
      <c r="B314" s="15" t="s">
        <v>630</v>
      </c>
      <c r="C314" s="9" t="s">
        <v>631</v>
      </c>
      <c r="D314" s="10" t="s">
        <v>378</v>
      </c>
      <c r="E314" s="10"/>
      <c r="F314" s="5"/>
      <c r="G314" s="8" t="s">
        <v>37</v>
      </c>
      <c r="H314" s="7" t="s">
        <v>255</v>
      </c>
      <c r="I314" s="67">
        <v>25</v>
      </c>
      <c r="J314" s="97"/>
      <c r="K314" s="50">
        <f t="shared" si="18"/>
        <v>0</v>
      </c>
      <c r="L314" s="77">
        <f t="shared" si="20"/>
        <v>0</v>
      </c>
      <c r="M314" s="50">
        <f t="shared" si="19"/>
        <v>0</v>
      </c>
    </row>
    <row r="315" spans="1:13" s="65" customFormat="1" ht="12.75" x14ac:dyDescent="0.15">
      <c r="A315" s="21"/>
      <c r="B315" s="15" t="s">
        <v>632</v>
      </c>
      <c r="C315" s="9" t="s">
        <v>631</v>
      </c>
      <c r="D315" s="10" t="s">
        <v>378</v>
      </c>
      <c r="E315" s="10"/>
      <c r="F315" s="5"/>
      <c r="G315" s="8" t="s">
        <v>37</v>
      </c>
      <c r="H315" s="7" t="s">
        <v>255</v>
      </c>
      <c r="I315" s="67">
        <v>46</v>
      </c>
      <c r="J315" s="97"/>
      <c r="K315" s="50">
        <f t="shared" si="18"/>
        <v>0</v>
      </c>
      <c r="L315" s="77">
        <f t="shared" si="20"/>
        <v>0</v>
      </c>
      <c r="M315" s="50">
        <f t="shared" si="19"/>
        <v>0</v>
      </c>
    </row>
    <row r="316" spans="1:13" s="65" customFormat="1" ht="12.75" x14ac:dyDescent="0.15">
      <c r="A316" s="21"/>
      <c r="B316" s="15" t="s">
        <v>633</v>
      </c>
      <c r="C316" s="9"/>
      <c r="D316" s="10" t="s">
        <v>339</v>
      </c>
      <c r="E316" s="10"/>
      <c r="F316" s="5"/>
      <c r="G316" s="8" t="s">
        <v>122</v>
      </c>
      <c r="H316" s="7" t="s">
        <v>255</v>
      </c>
      <c r="I316" s="67">
        <v>10</v>
      </c>
      <c r="J316" s="97"/>
      <c r="K316" s="50">
        <f t="shared" si="18"/>
        <v>0</v>
      </c>
      <c r="L316" s="77">
        <f t="shared" si="20"/>
        <v>0</v>
      </c>
      <c r="M316" s="50">
        <f t="shared" si="19"/>
        <v>0</v>
      </c>
    </row>
    <row r="317" spans="1:13" s="65" customFormat="1" ht="12.75" x14ac:dyDescent="0.15">
      <c r="A317" s="21"/>
      <c r="B317" s="15" t="s">
        <v>634</v>
      </c>
      <c r="C317" s="9" t="s">
        <v>635</v>
      </c>
      <c r="D317" s="10" t="s">
        <v>378</v>
      </c>
      <c r="E317" s="10"/>
      <c r="F317" s="5"/>
      <c r="G317" s="8" t="s">
        <v>636</v>
      </c>
      <c r="H317" s="7" t="s">
        <v>255</v>
      </c>
      <c r="I317" s="67">
        <v>49</v>
      </c>
      <c r="J317" s="97"/>
      <c r="K317" s="50">
        <f t="shared" si="18"/>
        <v>0</v>
      </c>
      <c r="L317" s="77">
        <f t="shared" si="20"/>
        <v>0</v>
      </c>
      <c r="M317" s="50">
        <f t="shared" si="19"/>
        <v>0</v>
      </c>
    </row>
    <row r="318" spans="1:13" s="65" customFormat="1" ht="12.75" x14ac:dyDescent="0.15">
      <c r="A318" s="21"/>
      <c r="B318" s="15" t="s">
        <v>637</v>
      </c>
      <c r="C318" s="9" t="s">
        <v>635</v>
      </c>
      <c r="D318" s="10" t="s">
        <v>378</v>
      </c>
      <c r="E318" s="10"/>
      <c r="F318" s="5"/>
      <c r="G318" s="8" t="s">
        <v>636</v>
      </c>
      <c r="H318" s="7" t="s">
        <v>255</v>
      </c>
      <c r="I318" s="67">
        <v>42</v>
      </c>
      <c r="J318" s="97"/>
      <c r="K318" s="50">
        <f t="shared" si="18"/>
        <v>0</v>
      </c>
      <c r="L318" s="77">
        <f t="shared" si="20"/>
        <v>0</v>
      </c>
      <c r="M318" s="50">
        <f t="shared" si="19"/>
        <v>0</v>
      </c>
    </row>
    <row r="319" spans="1:13" s="65" customFormat="1" ht="12.75" x14ac:dyDescent="0.15">
      <c r="A319" s="21"/>
      <c r="B319" s="15" t="s">
        <v>638</v>
      </c>
      <c r="C319" s="9" t="s">
        <v>635</v>
      </c>
      <c r="D319" s="10" t="s">
        <v>378</v>
      </c>
      <c r="E319" s="10"/>
      <c r="F319" s="5"/>
      <c r="G319" s="8" t="s">
        <v>636</v>
      </c>
      <c r="H319" s="7" t="s">
        <v>255</v>
      </c>
      <c r="I319" s="67">
        <v>43</v>
      </c>
      <c r="J319" s="97"/>
      <c r="K319" s="50">
        <f t="shared" si="18"/>
        <v>0</v>
      </c>
      <c r="L319" s="77">
        <f t="shared" si="20"/>
        <v>0</v>
      </c>
      <c r="M319" s="50">
        <f t="shared" si="19"/>
        <v>0</v>
      </c>
    </row>
    <row r="320" spans="1:13" s="65" customFormat="1" ht="12.75" x14ac:dyDescent="0.15">
      <c r="A320" s="21"/>
      <c r="B320" s="15" t="s">
        <v>639</v>
      </c>
      <c r="C320" s="9" t="s">
        <v>635</v>
      </c>
      <c r="D320" s="10" t="s">
        <v>378</v>
      </c>
      <c r="E320" s="10"/>
      <c r="F320" s="5"/>
      <c r="G320" s="8" t="s">
        <v>636</v>
      </c>
      <c r="H320" s="7" t="s">
        <v>255</v>
      </c>
      <c r="I320" s="67">
        <v>77</v>
      </c>
      <c r="J320" s="97"/>
      <c r="K320" s="50">
        <f t="shared" si="18"/>
        <v>0</v>
      </c>
      <c r="L320" s="77">
        <f t="shared" si="20"/>
        <v>0</v>
      </c>
      <c r="M320" s="50">
        <f t="shared" si="19"/>
        <v>0</v>
      </c>
    </row>
    <row r="321" spans="1:13" s="65" customFormat="1" ht="12.75" x14ac:dyDescent="0.15">
      <c r="A321" s="21"/>
      <c r="B321" s="15" t="s">
        <v>640</v>
      </c>
      <c r="C321" s="9" t="s">
        <v>635</v>
      </c>
      <c r="D321" s="10" t="s">
        <v>378</v>
      </c>
      <c r="E321" s="10"/>
      <c r="F321" s="5"/>
      <c r="G321" s="8" t="s">
        <v>636</v>
      </c>
      <c r="H321" s="7" t="s">
        <v>255</v>
      </c>
      <c r="I321" s="67">
        <v>63</v>
      </c>
      <c r="J321" s="97"/>
      <c r="K321" s="50">
        <f t="shared" si="18"/>
        <v>0</v>
      </c>
      <c r="L321" s="77">
        <f t="shared" si="20"/>
        <v>0</v>
      </c>
      <c r="M321" s="50">
        <f t="shared" si="19"/>
        <v>0</v>
      </c>
    </row>
    <row r="322" spans="1:13" s="65" customFormat="1" ht="12.75" x14ac:dyDescent="0.15">
      <c r="A322" s="21"/>
      <c r="B322" s="15" t="s">
        <v>641</v>
      </c>
      <c r="C322" s="9" t="s">
        <v>635</v>
      </c>
      <c r="D322" s="10" t="s">
        <v>378</v>
      </c>
      <c r="E322" s="10"/>
      <c r="F322" s="5"/>
      <c r="G322" s="8" t="s">
        <v>636</v>
      </c>
      <c r="H322" s="7" t="s">
        <v>255</v>
      </c>
      <c r="I322" s="67">
        <v>49</v>
      </c>
      <c r="J322" s="97"/>
      <c r="K322" s="50">
        <f t="shared" si="18"/>
        <v>0</v>
      </c>
      <c r="L322" s="77">
        <f t="shared" si="20"/>
        <v>0</v>
      </c>
      <c r="M322" s="50">
        <f t="shared" si="19"/>
        <v>0</v>
      </c>
    </row>
    <row r="323" spans="1:13" s="65" customFormat="1" ht="12.75" x14ac:dyDescent="0.15">
      <c r="A323" s="21"/>
      <c r="B323" s="15" t="s">
        <v>641</v>
      </c>
      <c r="C323" s="9" t="s">
        <v>642</v>
      </c>
      <c r="D323" s="10" t="s">
        <v>378</v>
      </c>
      <c r="E323" s="10"/>
      <c r="F323" s="5"/>
      <c r="G323" s="8" t="s">
        <v>636</v>
      </c>
      <c r="H323" s="7" t="s">
        <v>255</v>
      </c>
      <c r="I323" s="67">
        <v>25</v>
      </c>
      <c r="J323" s="97"/>
      <c r="K323" s="50">
        <f t="shared" si="18"/>
        <v>0</v>
      </c>
      <c r="L323" s="77">
        <f t="shared" si="20"/>
        <v>0</v>
      </c>
      <c r="M323" s="50">
        <f t="shared" si="19"/>
        <v>0</v>
      </c>
    </row>
    <row r="324" spans="1:13" s="65" customFormat="1" ht="12.75" x14ac:dyDescent="0.15">
      <c r="A324" s="21"/>
      <c r="B324" s="15" t="s">
        <v>643</v>
      </c>
      <c r="C324" s="9" t="s">
        <v>644</v>
      </c>
      <c r="D324" s="10" t="s">
        <v>378</v>
      </c>
      <c r="E324" s="10"/>
      <c r="F324" s="5"/>
      <c r="G324" s="8" t="s">
        <v>564</v>
      </c>
      <c r="H324" s="7" t="s">
        <v>255</v>
      </c>
      <c r="I324" s="67">
        <v>44</v>
      </c>
      <c r="J324" s="97"/>
      <c r="K324" s="50">
        <f t="shared" si="18"/>
        <v>0</v>
      </c>
      <c r="L324" s="77">
        <f t="shared" si="20"/>
        <v>0</v>
      </c>
      <c r="M324" s="50">
        <f t="shared" si="19"/>
        <v>0</v>
      </c>
    </row>
    <row r="325" spans="1:13" s="65" customFormat="1" ht="12.75" x14ac:dyDescent="0.15">
      <c r="A325" s="21"/>
      <c r="B325" s="15" t="s">
        <v>645</v>
      </c>
      <c r="C325" s="9" t="s">
        <v>646</v>
      </c>
      <c r="D325" s="10" t="s">
        <v>378</v>
      </c>
      <c r="E325" s="10"/>
      <c r="F325" s="5"/>
      <c r="G325" s="8" t="s">
        <v>122</v>
      </c>
      <c r="H325" s="7" t="s">
        <v>255</v>
      </c>
      <c r="I325" s="67">
        <v>44</v>
      </c>
      <c r="J325" s="97"/>
      <c r="K325" s="50">
        <f t="shared" si="18"/>
        <v>0</v>
      </c>
      <c r="L325" s="77">
        <f t="shared" si="20"/>
        <v>0</v>
      </c>
      <c r="M325" s="50">
        <f t="shared" si="19"/>
        <v>0</v>
      </c>
    </row>
    <row r="326" spans="1:13" s="65" customFormat="1" ht="12.75" x14ac:dyDescent="0.15">
      <c r="A326" s="21"/>
      <c r="B326" s="15" t="s">
        <v>645</v>
      </c>
      <c r="C326" s="9" t="s">
        <v>830</v>
      </c>
      <c r="D326" s="10" t="s">
        <v>378</v>
      </c>
      <c r="E326" s="10"/>
      <c r="F326" s="5"/>
      <c r="G326" s="8" t="s">
        <v>647</v>
      </c>
      <c r="H326" s="7" t="s">
        <v>255</v>
      </c>
      <c r="I326" s="67">
        <v>6</v>
      </c>
      <c r="J326" s="97"/>
      <c r="K326" s="50">
        <f t="shared" si="18"/>
        <v>0</v>
      </c>
      <c r="L326" s="77">
        <f t="shared" si="20"/>
        <v>0</v>
      </c>
      <c r="M326" s="50">
        <f t="shared" si="19"/>
        <v>0</v>
      </c>
    </row>
    <row r="327" spans="1:13" s="65" customFormat="1" ht="12.75" x14ac:dyDescent="0.15">
      <c r="A327" s="21"/>
      <c r="B327" s="15" t="s">
        <v>648</v>
      </c>
      <c r="C327" s="9" t="s">
        <v>830</v>
      </c>
      <c r="D327" s="10" t="s">
        <v>378</v>
      </c>
      <c r="E327" s="10"/>
      <c r="F327" s="5"/>
      <c r="G327" s="8" t="s">
        <v>122</v>
      </c>
      <c r="H327" s="7" t="s">
        <v>255</v>
      </c>
      <c r="I327" s="67">
        <v>5</v>
      </c>
      <c r="J327" s="97"/>
      <c r="K327" s="50">
        <f t="shared" si="18"/>
        <v>0</v>
      </c>
      <c r="L327" s="77">
        <f t="shared" si="20"/>
        <v>0</v>
      </c>
      <c r="M327" s="50">
        <f t="shared" si="19"/>
        <v>0</v>
      </c>
    </row>
    <row r="328" spans="1:13" s="65" customFormat="1" ht="12.75" x14ac:dyDescent="0.15">
      <c r="A328" s="21"/>
      <c r="B328" s="15" t="s">
        <v>649</v>
      </c>
      <c r="C328" s="9" t="s">
        <v>650</v>
      </c>
      <c r="D328" s="10" t="s">
        <v>378</v>
      </c>
      <c r="E328" s="10"/>
      <c r="F328" s="5"/>
      <c r="G328" s="8" t="s">
        <v>122</v>
      </c>
      <c r="H328" s="7" t="s">
        <v>255</v>
      </c>
      <c r="I328" s="67">
        <v>40</v>
      </c>
      <c r="J328" s="97"/>
      <c r="K328" s="50">
        <f t="shared" si="18"/>
        <v>0</v>
      </c>
      <c r="L328" s="77">
        <f t="shared" si="20"/>
        <v>0</v>
      </c>
      <c r="M328" s="50">
        <f t="shared" si="19"/>
        <v>0</v>
      </c>
    </row>
    <row r="329" spans="1:13" s="65" customFormat="1" ht="12.75" x14ac:dyDescent="0.15">
      <c r="A329" s="21"/>
      <c r="B329" s="15" t="s">
        <v>341</v>
      </c>
      <c r="C329" s="9" t="s">
        <v>831</v>
      </c>
      <c r="D329" s="10" t="s">
        <v>651</v>
      </c>
      <c r="E329" s="10"/>
      <c r="F329" s="5"/>
      <c r="G329" s="8" t="s">
        <v>449</v>
      </c>
      <c r="H329" s="7" t="s">
        <v>255</v>
      </c>
      <c r="I329" s="67">
        <v>25</v>
      </c>
      <c r="J329" s="97"/>
      <c r="K329" s="50">
        <f t="shared" si="18"/>
        <v>0</v>
      </c>
      <c r="L329" s="77">
        <f t="shared" si="20"/>
        <v>0</v>
      </c>
      <c r="M329" s="50">
        <f t="shared" si="19"/>
        <v>0</v>
      </c>
    </row>
    <row r="330" spans="1:13" s="65" customFormat="1" ht="12.75" x14ac:dyDescent="0.15">
      <c r="A330" s="21"/>
      <c r="B330" s="15" t="s">
        <v>341</v>
      </c>
      <c r="C330" s="9" t="s">
        <v>802</v>
      </c>
      <c r="D330" s="10" t="s">
        <v>652</v>
      </c>
      <c r="E330" s="10"/>
      <c r="F330" s="5"/>
      <c r="G330" s="8" t="s">
        <v>449</v>
      </c>
      <c r="H330" s="7" t="s">
        <v>255</v>
      </c>
      <c r="I330" s="67">
        <v>16</v>
      </c>
      <c r="J330" s="97"/>
      <c r="K330" s="50">
        <f t="shared" si="18"/>
        <v>0</v>
      </c>
      <c r="L330" s="77">
        <f t="shared" si="20"/>
        <v>0</v>
      </c>
      <c r="M330" s="50">
        <f t="shared" si="19"/>
        <v>0</v>
      </c>
    </row>
    <row r="331" spans="1:13" s="65" customFormat="1" ht="12.75" x14ac:dyDescent="0.15">
      <c r="A331" s="21"/>
      <c r="B331" s="15" t="s">
        <v>341</v>
      </c>
      <c r="C331" s="9" t="s">
        <v>832</v>
      </c>
      <c r="D331" s="10" t="s">
        <v>653</v>
      </c>
      <c r="E331" s="10"/>
      <c r="F331" s="5"/>
      <c r="G331" s="8" t="s">
        <v>449</v>
      </c>
      <c r="H331" s="7" t="s">
        <v>255</v>
      </c>
      <c r="I331" s="67">
        <v>4</v>
      </c>
      <c r="J331" s="97"/>
      <c r="K331" s="50">
        <f t="shared" si="18"/>
        <v>0</v>
      </c>
      <c r="L331" s="77">
        <f t="shared" si="20"/>
        <v>0</v>
      </c>
      <c r="M331" s="50">
        <f t="shared" si="19"/>
        <v>0</v>
      </c>
    </row>
    <row r="332" spans="1:13" s="65" customFormat="1" ht="12.75" x14ac:dyDescent="0.15">
      <c r="A332" s="21"/>
      <c r="B332" s="15" t="s">
        <v>654</v>
      </c>
      <c r="C332" s="9" t="s">
        <v>596</v>
      </c>
      <c r="D332" s="10" t="s">
        <v>378</v>
      </c>
      <c r="E332" s="10"/>
      <c r="F332" s="5"/>
      <c r="G332" s="8" t="s">
        <v>449</v>
      </c>
      <c r="H332" s="7" t="s">
        <v>255</v>
      </c>
      <c r="I332" s="67">
        <v>39</v>
      </c>
      <c r="J332" s="97"/>
      <c r="K332" s="50">
        <f t="shared" si="18"/>
        <v>0</v>
      </c>
      <c r="L332" s="77">
        <f t="shared" si="20"/>
        <v>0</v>
      </c>
      <c r="M332" s="50">
        <f t="shared" si="19"/>
        <v>0</v>
      </c>
    </row>
    <row r="333" spans="1:13" s="65" customFormat="1" ht="12.75" x14ac:dyDescent="0.15">
      <c r="A333" s="21"/>
      <c r="B333" s="15" t="s">
        <v>655</v>
      </c>
      <c r="C333" s="9" t="s">
        <v>656</v>
      </c>
      <c r="D333" s="10" t="s">
        <v>339</v>
      </c>
      <c r="E333" s="10"/>
      <c r="F333" s="5"/>
      <c r="G333" s="8" t="s">
        <v>122</v>
      </c>
      <c r="H333" s="7" t="s">
        <v>255</v>
      </c>
      <c r="I333" s="67">
        <v>78</v>
      </c>
      <c r="J333" s="97"/>
      <c r="K333" s="50">
        <f t="shared" si="18"/>
        <v>0</v>
      </c>
      <c r="L333" s="77">
        <f t="shared" si="20"/>
        <v>0</v>
      </c>
      <c r="M333" s="50">
        <f t="shared" si="19"/>
        <v>0</v>
      </c>
    </row>
    <row r="334" spans="1:13" s="65" customFormat="1" ht="12.75" x14ac:dyDescent="0.15">
      <c r="A334" s="21"/>
      <c r="B334" s="15" t="s">
        <v>657</v>
      </c>
      <c r="C334" s="9" t="s">
        <v>658</v>
      </c>
      <c r="D334" s="10" t="s">
        <v>659</v>
      </c>
      <c r="E334" s="10"/>
      <c r="F334" s="5"/>
      <c r="G334" s="8" t="s">
        <v>122</v>
      </c>
      <c r="H334" s="7" t="s">
        <v>255</v>
      </c>
      <c r="I334" s="67">
        <v>36</v>
      </c>
      <c r="J334" s="97"/>
      <c r="K334" s="50">
        <f t="shared" si="18"/>
        <v>0</v>
      </c>
      <c r="L334" s="77">
        <f t="shared" si="20"/>
        <v>0</v>
      </c>
      <c r="M334" s="50">
        <f t="shared" si="19"/>
        <v>0</v>
      </c>
    </row>
    <row r="335" spans="1:13" s="65" customFormat="1" ht="12.75" x14ac:dyDescent="0.15">
      <c r="A335" s="21"/>
      <c r="B335" s="15" t="s">
        <v>660</v>
      </c>
      <c r="C335" s="9" t="s">
        <v>810</v>
      </c>
      <c r="D335" s="10" t="s">
        <v>378</v>
      </c>
      <c r="E335" s="10"/>
      <c r="F335" s="5"/>
      <c r="G335" s="8" t="s">
        <v>661</v>
      </c>
      <c r="H335" s="7" t="s">
        <v>255</v>
      </c>
      <c r="I335" s="67">
        <v>17</v>
      </c>
      <c r="J335" s="97"/>
      <c r="K335" s="50">
        <f t="shared" si="18"/>
        <v>0</v>
      </c>
      <c r="L335" s="77">
        <f t="shared" si="20"/>
        <v>0</v>
      </c>
      <c r="M335" s="50">
        <f t="shared" si="19"/>
        <v>0</v>
      </c>
    </row>
    <row r="336" spans="1:13" s="65" customFormat="1" ht="12.75" x14ac:dyDescent="0.15">
      <c r="A336" s="21"/>
      <c r="B336" s="15" t="s">
        <v>662</v>
      </c>
      <c r="C336" s="9" t="s">
        <v>686</v>
      </c>
      <c r="D336" s="10"/>
      <c r="E336" s="10"/>
      <c r="F336" s="5"/>
      <c r="G336" s="8"/>
      <c r="H336" s="7" t="s">
        <v>255</v>
      </c>
      <c r="I336" s="67">
        <v>16</v>
      </c>
      <c r="J336" s="97"/>
      <c r="K336" s="50">
        <f t="shared" si="18"/>
        <v>0</v>
      </c>
      <c r="L336" s="77">
        <f t="shared" si="20"/>
        <v>0</v>
      </c>
      <c r="M336" s="50">
        <f t="shared" si="19"/>
        <v>0</v>
      </c>
    </row>
    <row r="337" spans="1:13" s="65" customFormat="1" ht="12.75" x14ac:dyDescent="0.15">
      <c r="A337" s="21"/>
      <c r="B337" s="15" t="s">
        <v>662</v>
      </c>
      <c r="C337" s="9" t="s">
        <v>687</v>
      </c>
      <c r="D337" s="10"/>
      <c r="E337" s="10"/>
      <c r="F337" s="5"/>
      <c r="G337" s="8"/>
      <c r="H337" s="7" t="s">
        <v>255</v>
      </c>
      <c r="I337" s="67">
        <v>14</v>
      </c>
      <c r="J337" s="97"/>
      <c r="K337" s="50">
        <f t="shared" si="18"/>
        <v>0</v>
      </c>
      <c r="L337" s="77">
        <f t="shared" si="20"/>
        <v>0</v>
      </c>
      <c r="M337" s="50">
        <f t="shared" si="19"/>
        <v>0</v>
      </c>
    </row>
    <row r="338" spans="1:13" s="65" customFormat="1" ht="12.75" x14ac:dyDescent="0.15">
      <c r="A338" s="21"/>
      <c r="B338" s="15" t="s">
        <v>663</v>
      </c>
      <c r="C338" s="9" t="s">
        <v>688</v>
      </c>
      <c r="D338" s="10"/>
      <c r="E338" s="10"/>
      <c r="F338" s="5"/>
      <c r="G338" s="8"/>
      <c r="H338" s="7" t="s">
        <v>255</v>
      </c>
      <c r="I338" s="67">
        <v>22</v>
      </c>
      <c r="J338" s="97"/>
      <c r="K338" s="50">
        <f t="shared" si="18"/>
        <v>0</v>
      </c>
      <c r="L338" s="77">
        <f t="shared" si="20"/>
        <v>0</v>
      </c>
      <c r="M338" s="50">
        <f t="shared" si="19"/>
        <v>0</v>
      </c>
    </row>
    <row r="339" spans="1:13" s="65" customFormat="1" ht="12.75" x14ac:dyDescent="0.15">
      <c r="A339" s="21"/>
      <c r="B339" s="15" t="s">
        <v>664</v>
      </c>
      <c r="C339" s="9" t="s">
        <v>689</v>
      </c>
      <c r="D339" s="10"/>
      <c r="E339" s="10"/>
      <c r="F339" s="5"/>
      <c r="G339" s="8" t="s">
        <v>647</v>
      </c>
      <c r="H339" s="7" t="s">
        <v>255</v>
      </c>
      <c r="I339" s="67">
        <v>45</v>
      </c>
      <c r="J339" s="97"/>
      <c r="K339" s="50">
        <f t="shared" si="18"/>
        <v>0</v>
      </c>
      <c r="L339" s="77">
        <f t="shared" si="20"/>
        <v>0</v>
      </c>
      <c r="M339" s="50">
        <f t="shared" si="19"/>
        <v>0</v>
      </c>
    </row>
    <row r="340" spans="1:13" s="65" customFormat="1" ht="22.5" x14ac:dyDescent="0.15">
      <c r="A340" s="21"/>
      <c r="B340" s="15" t="s">
        <v>665</v>
      </c>
      <c r="C340" s="9" t="s">
        <v>690</v>
      </c>
      <c r="D340" s="10"/>
      <c r="E340" s="10"/>
      <c r="F340" s="5"/>
      <c r="G340" s="8" t="s">
        <v>713</v>
      </c>
      <c r="H340" s="7" t="s">
        <v>255</v>
      </c>
      <c r="I340" s="67">
        <v>5</v>
      </c>
      <c r="J340" s="97"/>
      <c r="K340" s="50">
        <f t="shared" si="18"/>
        <v>0</v>
      </c>
      <c r="L340" s="77">
        <f t="shared" si="20"/>
        <v>0</v>
      </c>
      <c r="M340" s="50">
        <f t="shared" si="19"/>
        <v>0</v>
      </c>
    </row>
    <row r="341" spans="1:13" s="65" customFormat="1" ht="12.75" x14ac:dyDescent="0.15">
      <c r="A341" s="21"/>
      <c r="B341" s="15" t="s">
        <v>665</v>
      </c>
      <c r="C341" s="9" t="s">
        <v>691</v>
      </c>
      <c r="D341" s="10"/>
      <c r="E341" s="10"/>
      <c r="F341" s="5"/>
      <c r="G341" s="8" t="s">
        <v>714</v>
      </c>
      <c r="H341" s="7" t="s">
        <v>255</v>
      </c>
      <c r="I341" s="67">
        <v>5</v>
      </c>
      <c r="J341" s="97"/>
      <c r="K341" s="50">
        <f t="shared" si="18"/>
        <v>0</v>
      </c>
      <c r="L341" s="77">
        <f t="shared" si="20"/>
        <v>0</v>
      </c>
      <c r="M341" s="50">
        <f t="shared" si="19"/>
        <v>0</v>
      </c>
    </row>
    <row r="342" spans="1:13" s="65" customFormat="1" ht="12.75" x14ac:dyDescent="0.15">
      <c r="A342" s="21"/>
      <c r="B342" s="15" t="s">
        <v>666</v>
      </c>
      <c r="C342" s="9" t="s">
        <v>692</v>
      </c>
      <c r="D342" s="10"/>
      <c r="E342" s="10"/>
      <c r="F342" s="5"/>
      <c r="G342" s="8" t="s">
        <v>715</v>
      </c>
      <c r="H342" s="7" t="s">
        <v>255</v>
      </c>
      <c r="I342" s="67">
        <v>650</v>
      </c>
      <c r="J342" s="97"/>
      <c r="K342" s="50">
        <f t="shared" si="18"/>
        <v>0</v>
      </c>
      <c r="L342" s="77">
        <f t="shared" si="20"/>
        <v>0</v>
      </c>
      <c r="M342" s="50">
        <f t="shared" si="19"/>
        <v>0</v>
      </c>
    </row>
    <row r="343" spans="1:13" s="65" customFormat="1" ht="12.75" x14ac:dyDescent="0.15">
      <c r="A343" s="21"/>
      <c r="B343" s="15" t="s">
        <v>667</v>
      </c>
      <c r="C343" s="9" t="s">
        <v>693</v>
      </c>
      <c r="D343" s="10"/>
      <c r="E343" s="10"/>
      <c r="F343" s="5"/>
      <c r="G343" s="8"/>
      <c r="H343" s="7" t="s">
        <v>255</v>
      </c>
      <c r="I343" s="67">
        <v>76</v>
      </c>
      <c r="J343" s="97"/>
      <c r="K343" s="50">
        <f t="shared" si="18"/>
        <v>0</v>
      </c>
      <c r="L343" s="77">
        <f t="shared" si="20"/>
        <v>0</v>
      </c>
      <c r="M343" s="50">
        <f t="shared" si="19"/>
        <v>0</v>
      </c>
    </row>
    <row r="344" spans="1:13" s="65" customFormat="1" ht="12.75" x14ac:dyDescent="0.15">
      <c r="A344" s="21"/>
      <c r="B344" s="15" t="s">
        <v>667</v>
      </c>
      <c r="C344" s="9" t="s">
        <v>694</v>
      </c>
      <c r="D344" s="10"/>
      <c r="E344" s="10"/>
      <c r="F344" s="5"/>
      <c r="G344" s="8"/>
      <c r="H344" s="7" t="s">
        <v>255</v>
      </c>
      <c r="I344" s="67">
        <v>68</v>
      </c>
      <c r="J344" s="97"/>
      <c r="K344" s="50">
        <f t="shared" si="18"/>
        <v>0</v>
      </c>
      <c r="L344" s="77">
        <f t="shared" si="20"/>
        <v>0</v>
      </c>
      <c r="M344" s="50">
        <f t="shared" si="19"/>
        <v>0</v>
      </c>
    </row>
    <row r="345" spans="1:13" s="65" customFormat="1" ht="12.75" x14ac:dyDescent="0.15">
      <c r="A345" s="21"/>
      <c r="B345" s="15" t="s">
        <v>668</v>
      </c>
      <c r="C345" s="9" t="s">
        <v>695</v>
      </c>
      <c r="D345" s="10"/>
      <c r="E345" s="10"/>
      <c r="F345" s="5"/>
      <c r="G345" s="8"/>
      <c r="H345" s="7" t="s">
        <v>255</v>
      </c>
      <c r="I345" s="67">
        <v>98</v>
      </c>
      <c r="J345" s="97"/>
      <c r="K345" s="50">
        <f t="shared" si="18"/>
        <v>0</v>
      </c>
      <c r="L345" s="77">
        <f t="shared" si="20"/>
        <v>0</v>
      </c>
      <c r="M345" s="50">
        <f t="shared" si="19"/>
        <v>0</v>
      </c>
    </row>
    <row r="346" spans="1:13" s="65" customFormat="1" ht="12.75" x14ac:dyDescent="0.15">
      <c r="A346" s="21"/>
      <c r="B346" s="15" t="s">
        <v>668</v>
      </c>
      <c r="C346" s="9" t="s">
        <v>696</v>
      </c>
      <c r="D346" s="10"/>
      <c r="E346" s="10"/>
      <c r="F346" s="5"/>
      <c r="G346" s="8"/>
      <c r="H346" s="7" t="s">
        <v>255</v>
      </c>
      <c r="I346" s="67">
        <v>90</v>
      </c>
      <c r="J346" s="97"/>
      <c r="K346" s="50">
        <f t="shared" si="18"/>
        <v>0</v>
      </c>
      <c r="L346" s="77">
        <f t="shared" si="20"/>
        <v>0</v>
      </c>
      <c r="M346" s="50">
        <f t="shared" si="19"/>
        <v>0</v>
      </c>
    </row>
    <row r="347" spans="1:13" s="65" customFormat="1" ht="12.75" x14ac:dyDescent="0.15">
      <c r="A347" s="21"/>
      <c r="B347" s="15" t="s">
        <v>669</v>
      </c>
      <c r="C347" s="9" t="s">
        <v>697</v>
      </c>
      <c r="D347" s="10"/>
      <c r="E347" s="10"/>
      <c r="F347" s="5" t="s">
        <v>185</v>
      </c>
      <c r="G347" s="8" t="s">
        <v>715</v>
      </c>
      <c r="H347" s="7" t="s">
        <v>255</v>
      </c>
      <c r="I347" s="67">
        <v>120</v>
      </c>
      <c r="J347" s="97"/>
      <c r="K347" s="50">
        <f t="shared" si="18"/>
        <v>0</v>
      </c>
      <c r="L347" s="77">
        <f t="shared" si="20"/>
        <v>0</v>
      </c>
      <c r="M347" s="50">
        <f t="shared" si="19"/>
        <v>0</v>
      </c>
    </row>
    <row r="348" spans="1:13" s="65" customFormat="1" ht="12.75" x14ac:dyDescent="0.15">
      <c r="A348" s="21"/>
      <c r="B348" s="15" t="s">
        <v>670</v>
      </c>
      <c r="C348" s="9" t="s">
        <v>698</v>
      </c>
      <c r="D348" s="10"/>
      <c r="E348" s="10"/>
      <c r="F348" s="5" t="s">
        <v>719</v>
      </c>
      <c r="G348" s="8" t="s">
        <v>716</v>
      </c>
      <c r="H348" s="7" t="s">
        <v>255</v>
      </c>
      <c r="I348" s="67">
        <v>320</v>
      </c>
      <c r="J348" s="97"/>
      <c r="K348" s="50">
        <f t="shared" si="18"/>
        <v>0</v>
      </c>
      <c r="L348" s="77">
        <f t="shared" si="20"/>
        <v>0</v>
      </c>
      <c r="M348" s="50">
        <f t="shared" si="19"/>
        <v>0</v>
      </c>
    </row>
    <row r="349" spans="1:13" s="65" customFormat="1" ht="12.75" x14ac:dyDescent="0.15">
      <c r="A349" s="21"/>
      <c r="B349" s="15" t="s">
        <v>670</v>
      </c>
      <c r="C349" s="9" t="s">
        <v>687</v>
      </c>
      <c r="D349" s="10"/>
      <c r="E349" s="10"/>
      <c r="F349" s="5" t="s">
        <v>719</v>
      </c>
      <c r="G349" s="8" t="s">
        <v>716</v>
      </c>
      <c r="H349" s="7" t="s">
        <v>255</v>
      </c>
      <c r="I349" s="67">
        <v>247</v>
      </c>
      <c r="J349" s="97"/>
      <c r="K349" s="50">
        <f t="shared" si="18"/>
        <v>0</v>
      </c>
      <c r="L349" s="77">
        <f t="shared" si="20"/>
        <v>0</v>
      </c>
      <c r="M349" s="50">
        <f t="shared" si="19"/>
        <v>0</v>
      </c>
    </row>
    <row r="350" spans="1:13" s="65" customFormat="1" ht="12.75" x14ac:dyDescent="0.15">
      <c r="A350" s="21"/>
      <c r="B350" s="15" t="s">
        <v>670</v>
      </c>
      <c r="C350" s="9" t="s">
        <v>699</v>
      </c>
      <c r="D350" s="10"/>
      <c r="E350" s="10"/>
      <c r="F350" s="5" t="s">
        <v>719</v>
      </c>
      <c r="G350" s="8" t="s">
        <v>716</v>
      </c>
      <c r="H350" s="7" t="s">
        <v>255</v>
      </c>
      <c r="I350" s="67">
        <v>5</v>
      </c>
      <c r="J350" s="97"/>
      <c r="K350" s="50">
        <f t="shared" si="18"/>
        <v>0</v>
      </c>
      <c r="L350" s="77">
        <f t="shared" si="20"/>
        <v>0</v>
      </c>
      <c r="M350" s="50">
        <f t="shared" si="19"/>
        <v>0</v>
      </c>
    </row>
    <row r="351" spans="1:13" s="65" customFormat="1" ht="12.75" x14ac:dyDescent="0.15">
      <c r="A351" s="21"/>
      <c r="B351" s="15" t="s">
        <v>670</v>
      </c>
      <c r="C351" s="9" t="s">
        <v>687</v>
      </c>
      <c r="D351" s="10"/>
      <c r="E351" s="10"/>
      <c r="F351" s="5" t="s">
        <v>719</v>
      </c>
      <c r="G351" s="8" t="s">
        <v>716</v>
      </c>
      <c r="H351" s="7" t="s">
        <v>255</v>
      </c>
      <c r="I351" s="67">
        <v>65</v>
      </c>
      <c r="J351" s="97"/>
      <c r="K351" s="50">
        <f t="shared" si="18"/>
        <v>0</v>
      </c>
      <c r="L351" s="77">
        <f t="shared" si="20"/>
        <v>0</v>
      </c>
      <c r="M351" s="50">
        <f t="shared" si="19"/>
        <v>0</v>
      </c>
    </row>
    <row r="352" spans="1:13" s="65" customFormat="1" ht="22.5" x14ac:dyDescent="0.15">
      <c r="A352" s="21"/>
      <c r="B352" s="15" t="s">
        <v>671</v>
      </c>
      <c r="C352" s="9" t="s">
        <v>700</v>
      </c>
      <c r="D352" s="10"/>
      <c r="E352" s="10"/>
      <c r="F352" s="5" t="s">
        <v>720</v>
      </c>
      <c r="G352" s="8" t="s">
        <v>717</v>
      </c>
      <c r="H352" s="7" t="s">
        <v>255</v>
      </c>
      <c r="I352" s="67">
        <v>16</v>
      </c>
      <c r="J352" s="97"/>
      <c r="K352" s="50">
        <f t="shared" si="18"/>
        <v>0</v>
      </c>
      <c r="L352" s="77">
        <f t="shared" si="20"/>
        <v>0</v>
      </c>
      <c r="M352" s="50">
        <f t="shared" si="19"/>
        <v>0</v>
      </c>
    </row>
    <row r="353" spans="1:13" s="65" customFormat="1" ht="22.5" x14ac:dyDescent="0.15">
      <c r="A353" s="21"/>
      <c r="B353" s="15" t="s">
        <v>671</v>
      </c>
      <c r="C353" s="9" t="s">
        <v>700</v>
      </c>
      <c r="D353" s="10"/>
      <c r="E353" s="10"/>
      <c r="F353" s="5" t="s">
        <v>293</v>
      </c>
      <c r="G353" s="8" t="s">
        <v>717</v>
      </c>
      <c r="H353" s="7" t="s">
        <v>255</v>
      </c>
      <c r="I353" s="67">
        <v>30</v>
      </c>
      <c r="J353" s="97"/>
      <c r="K353" s="50">
        <f t="shared" si="18"/>
        <v>0</v>
      </c>
      <c r="L353" s="77">
        <f t="shared" si="20"/>
        <v>0</v>
      </c>
      <c r="M353" s="50">
        <f t="shared" si="19"/>
        <v>0</v>
      </c>
    </row>
    <row r="354" spans="1:13" s="65" customFormat="1" ht="22.5" x14ac:dyDescent="0.15">
      <c r="A354" s="21"/>
      <c r="B354" s="15" t="s">
        <v>671</v>
      </c>
      <c r="C354" s="9" t="s">
        <v>700</v>
      </c>
      <c r="D354" s="10"/>
      <c r="E354" s="10"/>
      <c r="F354" s="5" t="s">
        <v>721</v>
      </c>
      <c r="G354" s="8" t="s">
        <v>717</v>
      </c>
      <c r="H354" s="7" t="s">
        <v>255</v>
      </c>
      <c r="I354" s="67">
        <v>10</v>
      </c>
      <c r="J354" s="97"/>
      <c r="K354" s="50">
        <f t="shared" si="18"/>
        <v>0</v>
      </c>
      <c r="L354" s="77">
        <f t="shared" si="20"/>
        <v>0</v>
      </c>
      <c r="M354" s="50">
        <f t="shared" si="19"/>
        <v>0</v>
      </c>
    </row>
    <row r="355" spans="1:13" s="65" customFormat="1" ht="22.5" x14ac:dyDescent="0.15">
      <c r="A355" s="21"/>
      <c r="B355" s="15" t="s">
        <v>671</v>
      </c>
      <c r="C355" s="9" t="s">
        <v>701</v>
      </c>
      <c r="D355" s="10"/>
      <c r="E355" s="10"/>
      <c r="F355" s="5" t="s">
        <v>722</v>
      </c>
      <c r="G355" s="8" t="s">
        <v>717</v>
      </c>
      <c r="H355" s="7" t="s">
        <v>255</v>
      </c>
      <c r="I355" s="67">
        <v>20</v>
      </c>
      <c r="J355" s="97"/>
      <c r="K355" s="50">
        <f t="shared" ref="K355:K378" si="21">I355*J355</f>
        <v>0</v>
      </c>
      <c r="L355" s="77">
        <f t="shared" si="20"/>
        <v>0</v>
      </c>
      <c r="M355" s="50">
        <f t="shared" ref="M355:M378" si="22">K355*(1-L355)</f>
        <v>0</v>
      </c>
    </row>
    <row r="356" spans="1:13" s="65" customFormat="1" ht="12.75" x14ac:dyDescent="0.15">
      <c r="A356" s="21"/>
      <c r="B356" s="15" t="s">
        <v>671</v>
      </c>
      <c r="C356" s="9" t="s">
        <v>691</v>
      </c>
      <c r="D356" s="10"/>
      <c r="E356" s="10"/>
      <c r="F356" s="5" t="s">
        <v>722</v>
      </c>
      <c r="G356" s="8" t="s">
        <v>718</v>
      </c>
      <c r="H356" s="7" t="s">
        <v>255</v>
      </c>
      <c r="I356" s="67">
        <v>36</v>
      </c>
      <c r="J356" s="97"/>
      <c r="K356" s="50">
        <f t="shared" si="21"/>
        <v>0</v>
      </c>
      <c r="L356" s="77">
        <f t="shared" ref="L356:L378" si="23">$L$162</f>
        <v>0</v>
      </c>
      <c r="M356" s="50">
        <f t="shared" si="22"/>
        <v>0</v>
      </c>
    </row>
    <row r="357" spans="1:13" s="65" customFormat="1" ht="12.75" x14ac:dyDescent="0.15">
      <c r="A357" s="21"/>
      <c r="B357" s="15" t="s">
        <v>671</v>
      </c>
      <c r="C357" s="9" t="s">
        <v>691</v>
      </c>
      <c r="D357" s="10"/>
      <c r="E357" s="10"/>
      <c r="F357" s="5" t="s">
        <v>722</v>
      </c>
      <c r="G357" s="8" t="s">
        <v>718</v>
      </c>
      <c r="H357" s="7" t="s">
        <v>255</v>
      </c>
      <c r="I357" s="67">
        <v>118</v>
      </c>
      <c r="J357" s="97"/>
      <c r="K357" s="50">
        <f t="shared" si="21"/>
        <v>0</v>
      </c>
      <c r="L357" s="77">
        <f t="shared" si="23"/>
        <v>0</v>
      </c>
      <c r="M357" s="50">
        <f t="shared" si="22"/>
        <v>0</v>
      </c>
    </row>
    <row r="358" spans="1:13" s="65" customFormat="1" ht="12.75" x14ac:dyDescent="0.15">
      <c r="A358" s="21"/>
      <c r="B358" s="15" t="s">
        <v>672</v>
      </c>
      <c r="C358" s="9" t="s">
        <v>702</v>
      </c>
      <c r="D358" s="10"/>
      <c r="E358" s="10"/>
      <c r="F358" s="5"/>
      <c r="G358" s="8"/>
      <c r="H358" s="7" t="s">
        <v>255</v>
      </c>
      <c r="I358" s="67">
        <v>136</v>
      </c>
      <c r="J358" s="97"/>
      <c r="K358" s="50">
        <f t="shared" si="21"/>
        <v>0</v>
      </c>
      <c r="L358" s="77">
        <f t="shared" si="23"/>
        <v>0</v>
      </c>
      <c r="M358" s="50">
        <f t="shared" si="22"/>
        <v>0</v>
      </c>
    </row>
    <row r="359" spans="1:13" s="65" customFormat="1" ht="12.75" x14ac:dyDescent="0.15">
      <c r="A359" s="21"/>
      <c r="B359" s="15" t="s">
        <v>673</v>
      </c>
      <c r="C359" s="9" t="s">
        <v>833</v>
      </c>
      <c r="D359" s="10"/>
      <c r="E359" s="10"/>
      <c r="F359" s="5"/>
      <c r="G359" s="8"/>
      <c r="H359" s="7" t="s">
        <v>255</v>
      </c>
      <c r="I359" s="67">
        <v>75</v>
      </c>
      <c r="J359" s="97"/>
      <c r="K359" s="50">
        <f t="shared" si="21"/>
        <v>0</v>
      </c>
      <c r="L359" s="77">
        <f t="shared" si="23"/>
        <v>0</v>
      </c>
      <c r="M359" s="50">
        <f t="shared" si="22"/>
        <v>0</v>
      </c>
    </row>
    <row r="360" spans="1:13" s="65" customFormat="1" ht="12.75" x14ac:dyDescent="0.15">
      <c r="A360" s="21"/>
      <c r="B360" s="15" t="s">
        <v>674</v>
      </c>
      <c r="C360" s="9" t="s">
        <v>833</v>
      </c>
      <c r="D360" s="10"/>
      <c r="E360" s="10"/>
      <c r="F360" s="5"/>
      <c r="G360" s="8"/>
      <c r="H360" s="7" t="s">
        <v>255</v>
      </c>
      <c r="I360" s="67">
        <v>75</v>
      </c>
      <c r="J360" s="97"/>
      <c r="K360" s="50">
        <f t="shared" si="21"/>
        <v>0</v>
      </c>
      <c r="L360" s="77">
        <f t="shared" si="23"/>
        <v>0</v>
      </c>
      <c r="M360" s="50">
        <f t="shared" si="22"/>
        <v>0</v>
      </c>
    </row>
    <row r="361" spans="1:13" s="65" customFormat="1" ht="12.75" x14ac:dyDescent="0.15">
      <c r="A361" s="21"/>
      <c r="B361" s="15" t="s">
        <v>675</v>
      </c>
      <c r="C361" s="9" t="s">
        <v>833</v>
      </c>
      <c r="D361" s="10"/>
      <c r="E361" s="10"/>
      <c r="F361" s="5"/>
      <c r="G361" s="8"/>
      <c r="H361" s="7" t="s">
        <v>255</v>
      </c>
      <c r="I361" s="67">
        <v>75</v>
      </c>
      <c r="J361" s="97"/>
      <c r="K361" s="50">
        <f t="shared" si="21"/>
        <v>0</v>
      </c>
      <c r="L361" s="77">
        <f t="shared" si="23"/>
        <v>0</v>
      </c>
      <c r="M361" s="50">
        <f t="shared" si="22"/>
        <v>0</v>
      </c>
    </row>
    <row r="362" spans="1:13" s="65" customFormat="1" ht="12.75" x14ac:dyDescent="0.15">
      <c r="A362" s="21"/>
      <c r="B362" s="15" t="s">
        <v>676</v>
      </c>
      <c r="C362" s="9" t="s">
        <v>833</v>
      </c>
      <c r="D362" s="10"/>
      <c r="E362" s="10"/>
      <c r="F362" s="5"/>
      <c r="G362" s="8"/>
      <c r="H362" s="7" t="s">
        <v>255</v>
      </c>
      <c r="I362" s="67">
        <v>47</v>
      </c>
      <c r="J362" s="97"/>
      <c r="K362" s="50">
        <f t="shared" si="21"/>
        <v>0</v>
      </c>
      <c r="L362" s="77">
        <f t="shared" si="23"/>
        <v>0</v>
      </c>
      <c r="M362" s="50">
        <f t="shared" si="22"/>
        <v>0</v>
      </c>
    </row>
    <row r="363" spans="1:13" s="65" customFormat="1" ht="12.75" x14ac:dyDescent="0.15">
      <c r="A363" s="21"/>
      <c r="B363" s="15" t="s">
        <v>677</v>
      </c>
      <c r="C363" s="9" t="s">
        <v>833</v>
      </c>
      <c r="D363" s="10"/>
      <c r="E363" s="10"/>
      <c r="F363" s="5"/>
      <c r="G363" s="8"/>
      <c r="H363" s="7" t="s">
        <v>255</v>
      </c>
      <c r="I363" s="67">
        <v>75</v>
      </c>
      <c r="J363" s="97"/>
      <c r="K363" s="50">
        <f t="shared" si="21"/>
        <v>0</v>
      </c>
      <c r="L363" s="77">
        <f t="shared" si="23"/>
        <v>0</v>
      </c>
      <c r="M363" s="50">
        <f t="shared" si="22"/>
        <v>0</v>
      </c>
    </row>
    <row r="364" spans="1:13" s="65" customFormat="1" ht="12.75" x14ac:dyDescent="0.15">
      <c r="A364" s="21"/>
      <c r="B364" s="15" t="s">
        <v>678</v>
      </c>
      <c r="C364" s="9" t="s">
        <v>833</v>
      </c>
      <c r="D364" s="10"/>
      <c r="E364" s="10"/>
      <c r="F364" s="5"/>
      <c r="G364" s="8"/>
      <c r="H364" s="7" t="s">
        <v>255</v>
      </c>
      <c r="I364" s="67">
        <v>15</v>
      </c>
      <c r="J364" s="97"/>
      <c r="K364" s="50">
        <f t="shared" si="21"/>
        <v>0</v>
      </c>
      <c r="L364" s="77">
        <f t="shared" si="23"/>
        <v>0</v>
      </c>
      <c r="M364" s="50">
        <f t="shared" si="22"/>
        <v>0</v>
      </c>
    </row>
    <row r="365" spans="1:13" s="65" customFormat="1" ht="12.75" x14ac:dyDescent="0.15">
      <c r="A365" s="21"/>
      <c r="B365" s="15" t="s">
        <v>679</v>
      </c>
      <c r="C365" s="9" t="s">
        <v>833</v>
      </c>
      <c r="D365" s="10"/>
      <c r="E365" s="10"/>
      <c r="F365" s="5"/>
      <c r="G365" s="8"/>
      <c r="H365" s="7" t="s">
        <v>255</v>
      </c>
      <c r="I365" s="67">
        <v>15</v>
      </c>
      <c r="J365" s="97"/>
      <c r="K365" s="50">
        <f t="shared" si="21"/>
        <v>0</v>
      </c>
      <c r="L365" s="77">
        <f t="shared" si="23"/>
        <v>0</v>
      </c>
      <c r="M365" s="50">
        <f t="shared" si="22"/>
        <v>0</v>
      </c>
    </row>
    <row r="366" spans="1:13" s="65" customFormat="1" ht="12.75" x14ac:dyDescent="0.15">
      <c r="A366" s="21"/>
      <c r="B366" s="15" t="s">
        <v>680</v>
      </c>
      <c r="C366" s="9" t="s">
        <v>703</v>
      </c>
      <c r="D366" s="10"/>
      <c r="E366" s="10"/>
      <c r="F366" s="5" t="s">
        <v>719</v>
      </c>
      <c r="G366" s="8" t="s">
        <v>122</v>
      </c>
      <c r="H366" s="7" t="s">
        <v>255</v>
      </c>
      <c r="I366" s="67">
        <v>175</v>
      </c>
      <c r="J366" s="97"/>
      <c r="K366" s="50">
        <f t="shared" si="21"/>
        <v>0</v>
      </c>
      <c r="L366" s="77">
        <f t="shared" si="23"/>
        <v>0</v>
      </c>
      <c r="M366" s="50">
        <f t="shared" si="22"/>
        <v>0</v>
      </c>
    </row>
    <row r="367" spans="1:13" s="65" customFormat="1" ht="12.75" x14ac:dyDescent="0.15">
      <c r="A367" s="21"/>
      <c r="B367" s="15" t="s">
        <v>680</v>
      </c>
      <c r="C367" s="9" t="s">
        <v>704</v>
      </c>
      <c r="D367" s="10"/>
      <c r="E367" s="10"/>
      <c r="F367" s="5" t="s">
        <v>719</v>
      </c>
      <c r="G367" s="8" t="s">
        <v>122</v>
      </c>
      <c r="H367" s="7" t="s">
        <v>255</v>
      </c>
      <c r="I367" s="67">
        <v>90</v>
      </c>
      <c r="J367" s="97"/>
      <c r="K367" s="50">
        <f t="shared" si="21"/>
        <v>0</v>
      </c>
      <c r="L367" s="77">
        <f t="shared" si="23"/>
        <v>0</v>
      </c>
      <c r="M367" s="50">
        <f t="shared" si="22"/>
        <v>0</v>
      </c>
    </row>
    <row r="368" spans="1:13" s="65" customFormat="1" ht="12.75" x14ac:dyDescent="0.15">
      <c r="A368" s="21"/>
      <c r="B368" s="15" t="s">
        <v>681</v>
      </c>
      <c r="C368" s="9" t="s">
        <v>705</v>
      </c>
      <c r="D368" s="10"/>
      <c r="E368" s="10"/>
      <c r="F368" s="5" t="s">
        <v>185</v>
      </c>
      <c r="G368" s="8" t="s">
        <v>714</v>
      </c>
      <c r="H368" s="7" t="s">
        <v>255</v>
      </c>
      <c r="I368" s="67">
        <v>55</v>
      </c>
      <c r="J368" s="97"/>
      <c r="K368" s="50">
        <f t="shared" si="21"/>
        <v>0</v>
      </c>
      <c r="L368" s="77">
        <f t="shared" si="23"/>
        <v>0</v>
      </c>
      <c r="M368" s="50">
        <f t="shared" si="22"/>
        <v>0</v>
      </c>
    </row>
    <row r="369" spans="1:13" s="65" customFormat="1" ht="12.75" x14ac:dyDescent="0.15">
      <c r="A369" s="21"/>
      <c r="B369" s="15" t="s">
        <v>681</v>
      </c>
      <c r="C369" s="9" t="s">
        <v>706</v>
      </c>
      <c r="D369" s="10"/>
      <c r="E369" s="10"/>
      <c r="F369" s="5" t="s">
        <v>185</v>
      </c>
      <c r="G369" s="8" t="s">
        <v>714</v>
      </c>
      <c r="H369" s="7" t="s">
        <v>255</v>
      </c>
      <c r="I369" s="67">
        <v>20</v>
      </c>
      <c r="J369" s="97"/>
      <c r="K369" s="50">
        <f t="shared" si="21"/>
        <v>0</v>
      </c>
      <c r="L369" s="77">
        <f t="shared" si="23"/>
        <v>0</v>
      </c>
      <c r="M369" s="50">
        <f t="shared" si="22"/>
        <v>0</v>
      </c>
    </row>
    <row r="370" spans="1:13" s="65" customFormat="1" ht="12.75" x14ac:dyDescent="0.15">
      <c r="A370" s="21"/>
      <c r="B370" s="15" t="s">
        <v>681</v>
      </c>
      <c r="C370" s="9" t="s">
        <v>707</v>
      </c>
      <c r="D370" s="10"/>
      <c r="E370" s="10"/>
      <c r="F370" s="5" t="s">
        <v>185</v>
      </c>
      <c r="G370" s="8" t="s">
        <v>714</v>
      </c>
      <c r="H370" s="7" t="s">
        <v>255</v>
      </c>
      <c r="I370" s="67">
        <v>50</v>
      </c>
      <c r="J370" s="97"/>
      <c r="K370" s="50">
        <f t="shared" si="21"/>
        <v>0</v>
      </c>
      <c r="L370" s="77">
        <f t="shared" si="23"/>
        <v>0</v>
      </c>
      <c r="M370" s="50">
        <f t="shared" si="22"/>
        <v>0</v>
      </c>
    </row>
    <row r="371" spans="1:13" s="65" customFormat="1" ht="12.75" x14ac:dyDescent="0.15">
      <c r="A371" s="21"/>
      <c r="B371" s="15" t="s">
        <v>682</v>
      </c>
      <c r="C371" s="9" t="s">
        <v>708</v>
      </c>
      <c r="D371" s="10"/>
      <c r="E371" s="10"/>
      <c r="F371" s="5" t="s">
        <v>185</v>
      </c>
      <c r="G371" s="8" t="s">
        <v>715</v>
      </c>
      <c r="H371" s="7" t="s">
        <v>255</v>
      </c>
      <c r="I371" s="67">
        <v>5</v>
      </c>
      <c r="J371" s="97"/>
      <c r="K371" s="50">
        <f t="shared" si="21"/>
        <v>0</v>
      </c>
      <c r="L371" s="77">
        <f t="shared" si="23"/>
        <v>0</v>
      </c>
      <c r="M371" s="50">
        <f t="shared" si="22"/>
        <v>0</v>
      </c>
    </row>
    <row r="372" spans="1:13" s="65" customFormat="1" ht="12.75" x14ac:dyDescent="0.15">
      <c r="A372" s="21"/>
      <c r="B372" s="15" t="s">
        <v>682</v>
      </c>
      <c r="C372" s="9" t="s">
        <v>709</v>
      </c>
      <c r="D372" s="10"/>
      <c r="E372" s="10"/>
      <c r="F372" s="5" t="s">
        <v>185</v>
      </c>
      <c r="G372" s="8" t="s">
        <v>715</v>
      </c>
      <c r="H372" s="7" t="s">
        <v>255</v>
      </c>
      <c r="I372" s="67">
        <v>35</v>
      </c>
      <c r="J372" s="97"/>
      <c r="K372" s="50">
        <f t="shared" si="21"/>
        <v>0</v>
      </c>
      <c r="L372" s="77">
        <f t="shared" si="23"/>
        <v>0</v>
      </c>
      <c r="M372" s="50">
        <f t="shared" si="22"/>
        <v>0</v>
      </c>
    </row>
    <row r="373" spans="1:13" s="65" customFormat="1" ht="12.75" x14ac:dyDescent="0.15">
      <c r="A373" s="21"/>
      <c r="B373" s="15" t="s">
        <v>682</v>
      </c>
      <c r="C373" s="9" t="s">
        <v>710</v>
      </c>
      <c r="D373" s="10"/>
      <c r="E373" s="10"/>
      <c r="F373" s="5" t="s">
        <v>185</v>
      </c>
      <c r="G373" s="8" t="s">
        <v>715</v>
      </c>
      <c r="H373" s="7" t="s">
        <v>255</v>
      </c>
      <c r="I373" s="67">
        <v>50</v>
      </c>
      <c r="J373" s="97"/>
      <c r="K373" s="50">
        <f t="shared" si="21"/>
        <v>0</v>
      </c>
      <c r="L373" s="77">
        <f t="shared" si="23"/>
        <v>0</v>
      </c>
      <c r="M373" s="50">
        <f t="shared" si="22"/>
        <v>0</v>
      </c>
    </row>
    <row r="374" spans="1:13" s="65" customFormat="1" ht="12.75" x14ac:dyDescent="0.15">
      <c r="A374" s="21"/>
      <c r="B374" s="15" t="s">
        <v>682</v>
      </c>
      <c r="C374" s="9" t="s">
        <v>710</v>
      </c>
      <c r="D374" s="10"/>
      <c r="E374" s="10"/>
      <c r="F374" s="5" t="s">
        <v>723</v>
      </c>
      <c r="G374" s="8" t="s">
        <v>715</v>
      </c>
      <c r="H374" s="7" t="s">
        <v>255</v>
      </c>
      <c r="I374" s="67">
        <v>5</v>
      </c>
      <c r="J374" s="97"/>
      <c r="K374" s="50">
        <f t="shared" si="21"/>
        <v>0</v>
      </c>
      <c r="L374" s="77">
        <f t="shared" si="23"/>
        <v>0</v>
      </c>
      <c r="M374" s="50">
        <f t="shared" si="22"/>
        <v>0</v>
      </c>
    </row>
    <row r="375" spans="1:13" s="65" customFormat="1" ht="12.75" x14ac:dyDescent="0.15">
      <c r="A375" s="21"/>
      <c r="B375" s="15" t="s">
        <v>683</v>
      </c>
      <c r="C375" s="9" t="s">
        <v>711</v>
      </c>
      <c r="D375" s="10"/>
      <c r="E375" s="10"/>
      <c r="F375" s="5" t="s">
        <v>185</v>
      </c>
      <c r="G375" s="8" t="s">
        <v>714</v>
      </c>
      <c r="H375" s="7" t="s">
        <v>255</v>
      </c>
      <c r="I375" s="67">
        <v>80</v>
      </c>
      <c r="J375" s="97"/>
      <c r="K375" s="50">
        <f t="shared" si="21"/>
        <v>0</v>
      </c>
      <c r="L375" s="77">
        <f t="shared" si="23"/>
        <v>0</v>
      </c>
      <c r="M375" s="50">
        <f t="shared" si="22"/>
        <v>0</v>
      </c>
    </row>
    <row r="376" spans="1:13" s="65" customFormat="1" ht="12.75" x14ac:dyDescent="0.15">
      <c r="A376" s="21"/>
      <c r="B376" s="15" t="s">
        <v>684</v>
      </c>
      <c r="C376" s="9" t="s">
        <v>712</v>
      </c>
      <c r="D376" s="10"/>
      <c r="E376" s="10"/>
      <c r="F376" s="5" t="s">
        <v>720</v>
      </c>
      <c r="G376" s="8" t="s">
        <v>714</v>
      </c>
      <c r="H376" s="7" t="s">
        <v>255</v>
      </c>
      <c r="I376" s="67">
        <v>28</v>
      </c>
      <c r="J376" s="97"/>
      <c r="K376" s="50">
        <f t="shared" si="21"/>
        <v>0</v>
      </c>
      <c r="L376" s="77">
        <f t="shared" si="23"/>
        <v>0</v>
      </c>
      <c r="M376" s="50">
        <f t="shared" si="22"/>
        <v>0</v>
      </c>
    </row>
    <row r="377" spans="1:13" s="65" customFormat="1" ht="12.75" x14ac:dyDescent="0.15">
      <c r="A377" s="21"/>
      <c r="B377" s="15" t="s">
        <v>684</v>
      </c>
      <c r="C377" s="9" t="s">
        <v>712</v>
      </c>
      <c r="D377" s="10"/>
      <c r="E377" s="10"/>
      <c r="F377" s="5" t="s">
        <v>722</v>
      </c>
      <c r="G377" s="8" t="s">
        <v>714</v>
      </c>
      <c r="H377" s="7" t="s">
        <v>255</v>
      </c>
      <c r="I377" s="67">
        <v>15</v>
      </c>
      <c r="J377" s="97"/>
      <c r="K377" s="50">
        <f t="shared" si="21"/>
        <v>0</v>
      </c>
      <c r="L377" s="77">
        <f t="shared" si="23"/>
        <v>0</v>
      </c>
      <c r="M377" s="50">
        <f t="shared" si="22"/>
        <v>0</v>
      </c>
    </row>
    <row r="378" spans="1:13" s="65" customFormat="1" ht="13.5" thickBot="1" x14ac:dyDescent="0.2">
      <c r="A378" s="21"/>
      <c r="B378" s="15" t="s">
        <v>685</v>
      </c>
      <c r="C378" s="9" t="s">
        <v>595</v>
      </c>
      <c r="D378" s="10"/>
      <c r="E378" s="10"/>
      <c r="F378" s="5"/>
      <c r="G378" s="8"/>
      <c r="H378" s="7" t="s">
        <v>255</v>
      </c>
      <c r="I378" s="67">
        <v>63</v>
      </c>
      <c r="J378" s="97"/>
      <c r="K378" s="50">
        <f t="shared" si="21"/>
        <v>0</v>
      </c>
      <c r="L378" s="77">
        <f t="shared" si="23"/>
        <v>0</v>
      </c>
      <c r="M378" s="50">
        <f t="shared" si="22"/>
        <v>0</v>
      </c>
    </row>
    <row r="379" spans="1:13" ht="33" customHeight="1" thickBot="1" x14ac:dyDescent="0.25">
      <c r="A379" s="81"/>
      <c r="I379" s="1"/>
      <c r="J379" s="83" t="s">
        <v>1039</v>
      </c>
      <c r="K379" s="82">
        <f>SUM(K163:K378)</f>
        <v>0</v>
      </c>
      <c r="L379" s="80"/>
      <c r="M379" s="82">
        <f>SUM(M163:M378)</f>
        <v>0</v>
      </c>
    </row>
    <row r="380" spans="1:13" x14ac:dyDescent="0.15">
      <c r="I380" s="1"/>
    </row>
    <row r="381" spans="1:13" ht="25.5" customHeight="1" x14ac:dyDescent="0.15">
      <c r="A381" s="22" t="s">
        <v>2</v>
      </c>
      <c r="B381" s="51" t="s">
        <v>3</v>
      </c>
      <c r="C381" s="52" t="s">
        <v>4</v>
      </c>
      <c r="D381" s="52" t="s">
        <v>5</v>
      </c>
      <c r="E381" s="52" t="s">
        <v>273</v>
      </c>
      <c r="F381" s="52" t="s">
        <v>6</v>
      </c>
      <c r="G381" s="52" t="s">
        <v>7</v>
      </c>
      <c r="H381" s="53" t="s">
        <v>256</v>
      </c>
      <c r="I381" s="53" t="s">
        <v>257</v>
      </c>
      <c r="J381" s="53" t="s">
        <v>258</v>
      </c>
      <c r="K381" s="54" t="s">
        <v>259</v>
      </c>
      <c r="L381" s="76" t="s">
        <v>870</v>
      </c>
      <c r="M381" s="3" t="s">
        <v>871</v>
      </c>
    </row>
    <row r="382" spans="1:13" ht="14.25" x14ac:dyDescent="0.15">
      <c r="A382" s="22"/>
      <c r="B382" s="74"/>
      <c r="C382" s="74"/>
      <c r="D382" s="74"/>
      <c r="E382" s="74"/>
      <c r="F382" s="74"/>
      <c r="G382" s="74"/>
      <c r="H382" s="74"/>
      <c r="I382" s="74"/>
      <c r="J382" s="74"/>
      <c r="K382" s="75"/>
      <c r="L382" s="72">
        <v>0</v>
      </c>
      <c r="M382" s="73"/>
    </row>
    <row r="383" spans="1:13" s="65" customFormat="1" ht="12.75" x14ac:dyDescent="0.15">
      <c r="A383" s="21"/>
      <c r="B383" s="15" t="s">
        <v>78</v>
      </c>
      <c r="C383" s="9" t="s">
        <v>287</v>
      </c>
      <c r="D383" s="10" t="s">
        <v>80</v>
      </c>
      <c r="E383" s="10"/>
      <c r="F383" s="5"/>
      <c r="G383" s="8" t="s">
        <v>37</v>
      </c>
      <c r="H383" s="7" t="s">
        <v>255</v>
      </c>
      <c r="I383" s="67">
        <v>8</v>
      </c>
      <c r="J383" s="97"/>
      <c r="K383" s="50">
        <f t="shared" ref="K383:K403" si="24">I383*J383</f>
        <v>0</v>
      </c>
      <c r="L383" s="77">
        <f>$L$382</f>
        <v>0</v>
      </c>
      <c r="M383" s="50">
        <f t="shared" ref="M383:M403" si="25">K383*(1-L383)</f>
        <v>0</v>
      </c>
    </row>
    <row r="384" spans="1:13" s="65" customFormat="1" ht="12.75" x14ac:dyDescent="0.15">
      <c r="A384" s="21"/>
      <c r="B384" s="15" t="s">
        <v>81</v>
      </c>
      <c r="C384" s="9" t="s">
        <v>344</v>
      </c>
      <c r="D384" s="10" t="s">
        <v>148</v>
      </c>
      <c r="E384" s="10"/>
      <c r="F384" s="5"/>
      <c r="G384" s="8" t="s">
        <v>37</v>
      </c>
      <c r="H384" s="7" t="s">
        <v>255</v>
      </c>
      <c r="I384" s="67">
        <v>6</v>
      </c>
      <c r="J384" s="97"/>
      <c r="K384" s="50">
        <f t="shared" si="24"/>
        <v>0</v>
      </c>
      <c r="L384" s="77">
        <f t="shared" ref="L384:L403" si="26">$L$382</f>
        <v>0</v>
      </c>
      <c r="M384" s="50">
        <f t="shared" si="25"/>
        <v>0</v>
      </c>
    </row>
    <row r="385" spans="1:13" s="65" customFormat="1" ht="12.75" x14ac:dyDescent="0.15">
      <c r="A385" s="21"/>
      <c r="B385" s="15" t="s">
        <v>76</v>
      </c>
      <c r="C385" s="9" t="s">
        <v>87</v>
      </c>
      <c r="D385" s="10" t="s">
        <v>77</v>
      </c>
      <c r="E385" s="10"/>
      <c r="F385" s="5"/>
      <c r="G385" s="8" t="s">
        <v>37</v>
      </c>
      <c r="H385" s="7" t="s">
        <v>255</v>
      </c>
      <c r="I385" s="67">
        <v>6</v>
      </c>
      <c r="J385" s="97"/>
      <c r="K385" s="50">
        <f t="shared" si="24"/>
        <v>0</v>
      </c>
      <c r="L385" s="77">
        <f t="shared" si="26"/>
        <v>0</v>
      </c>
      <c r="M385" s="50">
        <f t="shared" si="25"/>
        <v>0</v>
      </c>
    </row>
    <row r="386" spans="1:13" s="65" customFormat="1" ht="12.75" x14ac:dyDescent="0.15">
      <c r="A386" s="21"/>
      <c r="B386" s="15" t="s">
        <v>83</v>
      </c>
      <c r="C386" s="9" t="s">
        <v>84</v>
      </c>
      <c r="D386" s="10" t="s">
        <v>151</v>
      </c>
      <c r="E386" s="10"/>
      <c r="F386" s="5"/>
      <c r="G386" s="8" t="s">
        <v>37</v>
      </c>
      <c r="H386" s="7" t="s">
        <v>255</v>
      </c>
      <c r="I386" s="67">
        <v>6</v>
      </c>
      <c r="J386" s="97"/>
      <c r="K386" s="50">
        <f t="shared" si="24"/>
        <v>0</v>
      </c>
      <c r="L386" s="77">
        <f t="shared" si="26"/>
        <v>0</v>
      </c>
      <c r="M386" s="50">
        <f t="shared" si="25"/>
        <v>0</v>
      </c>
    </row>
    <row r="387" spans="1:13" s="65" customFormat="1" ht="12.75" x14ac:dyDescent="0.15">
      <c r="A387" s="21"/>
      <c r="B387" s="15" t="s">
        <v>83</v>
      </c>
      <c r="C387" s="9" t="s">
        <v>85</v>
      </c>
      <c r="D387" s="10" t="s">
        <v>217</v>
      </c>
      <c r="E387" s="10"/>
      <c r="F387" s="5"/>
      <c r="G387" s="8" t="s">
        <v>37</v>
      </c>
      <c r="H387" s="7" t="s">
        <v>255</v>
      </c>
      <c r="I387" s="67">
        <v>6</v>
      </c>
      <c r="J387" s="97"/>
      <c r="K387" s="50">
        <f t="shared" si="24"/>
        <v>0</v>
      </c>
      <c r="L387" s="77">
        <f t="shared" si="26"/>
        <v>0</v>
      </c>
      <c r="M387" s="50">
        <f t="shared" si="25"/>
        <v>0</v>
      </c>
    </row>
    <row r="388" spans="1:13" s="65" customFormat="1" ht="12.75" x14ac:dyDescent="0.15">
      <c r="A388" s="21"/>
      <c r="B388" s="15" t="s">
        <v>83</v>
      </c>
      <c r="C388" s="9" t="s">
        <v>86</v>
      </c>
      <c r="D388" s="10" t="s">
        <v>218</v>
      </c>
      <c r="E388" s="10"/>
      <c r="F388" s="5"/>
      <c r="G388" s="8" t="s">
        <v>37</v>
      </c>
      <c r="H388" s="7" t="s">
        <v>255</v>
      </c>
      <c r="I388" s="67">
        <v>6</v>
      </c>
      <c r="J388" s="97"/>
      <c r="K388" s="50">
        <f t="shared" si="24"/>
        <v>0</v>
      </c>
      <c r="L388" s="77">
        <f t="shared" si="26"/>
        <v>0</v>
      </c>
      <c r="M388" s="50">
        <f t="shared" si="25"/>
        <v>0</v>
      </c>
    </row>
    <row r="389" spans="1:13" s="65" customFormat="1" ht="12.75" x14ac:dyDescent="0.15">
      <c r="A389" s="21"/>
      <c r="B389" s="15" t="s">
        <v>83</v>
      </c>
      <c r="C389" s="9" t="s">
        <v>88</v>
      </c>
      <c r="D389" s="10" t="s">
        <v>219</v>
      </c>
      <c r="E389" s="10"/>
      <c r="F389" s="5"/>
      <c r="G389" s="8" t="s">
        <v>37</v>
      </c>
      <c r="H389" s="7" t="s">
        <v>255</v>
      </c>
      <c r="I389" s="67">
        <v>12</v>
      </c>
      <c r="J389" s="97"/>
      <c r="K389" s="50">
        <f t="shared" si="24"/>
        <v>0</v>
      </c>
      <c r="L389" s="77">
        <f t="shared" si="26"/>
        <v>0</v>
      </c>
      <c r="M389" s="50">
        <f t="shared" si="25"/>
        <v>0</v>
      </c>
    </row>
    <row r="390" spans="1:13" s="65" customFormat="1" ht="12.75" x14ac:dyDescent="0.15">
      <c r="A390" s="21"/>
      <c r="B390" s="15" t="s">
        <v>774</v>
      </c>
      <c r="C390" s="9"/>
      <c r="D390" s="10" t="s">
        <v>775</v>
      </c>
      <c r="E390" s="10"/>
      <c r="F390" s="5"/>
      <c r="G390" s="8" t="s">
        <v>506</v>
      </c>
      <c r="H390" s="7" t="s">
        <v>255</v>
      </c>
      <c r="I390" s="67">
        <v>40</v>
      </c>
      <c r="J390" s="97"/>
      <c r="K390" s="50">
        <f t="shared" si="24"/>
        <v>0</v>
      </c>
      <c r="L390" s="77">
        <f t="shared" si="26"/>
        <v>0</v>
      </c>
      <c r="M390" s="50">
        <f t="shared" si="25"/>
        <v>0</v>
      </c>
    </row>
    <row r="391" spans="1:13" s="65" customFormat="1" ht="12.75" x14ac:dyDescent="0.15">
      <c r="A391" s="21"/>
      <c r="B391" s="15" t="s">
        <v>774</v>
      </c>
      <c r="C391" s="9"/>
      <c r="D391" s="10" t="s">
        <v>776</v>
      </c>
      <c r="E391" s="10"/>
      <c r="F391" s="5"/>
      <c r="G391" s="8" t="s">
        <v>506</v>
      </c>
      <c r="H391" s="7" t="s">
        <v>255</v>
      </c>
      <c r="I391" s="67">
        <v>40</v>
      </c>
      <c r="J391" s="97"/>
      <c r="K391" s="50">
        <f t="shared" si="24"/>
        <v>0</v>
      </c>
      <c r="L391" s="77">
        <f t="shared" si="26"/>
        <v>0</v>
      </c>
      <c r="M391" s="50">
        <f t="shared" si="25"/>
        <v>0</v>
      </c>
    </row>
    <row r="392" spans="1:13" s="65" customFormat="1" ht="12.75" x14ac:dyDescent="0.15">
      <c r="A392" s="21"/>
      <c r="B392" s="15" t="s">
        <v>777</v>
      </c>
      <c r="C392" s="9"/>
      <c r="D392" s="10" t="s">
        <v>775</v>
      </c>
      <c r="E392" s="10"/>
      <c r="F392" s="5"/>
      <c r="G392" s="8" t="s">
        <v>506</v>
      </c>
      <c r="H392" s="7" t="s">
        <v>255</v>
      </c>
      <c r="I392" s="67">
        <v>40</v>
      </c>
      <c r="J392" s="97"/>
      <c r="K392" s="50">
        <f t="shared" si="24"/>
        <v>0</v>
      </c>
      <c r="L392" s="77">
        <f t="shared" si="26"/>
        <v>0</v>
      </c>
      <c r="M392" s="50">
        <f t="shared" si="25"/>
        <v>0</v>
      </c>
    </row>
    <row r="393" spans="1:13" s="65" customFormat="1" ht="12.75" x14ac:dyDescent="0.15">
      <c r="A393" s="21"/>
      <c r="B393" s="15" t="s">
        <v>777</v>
      </c>
      <c r="C393" s="9"/>
      <c r="D393" s="10" t="s">
        <v>776</v>
      </c>
      <c r="E393" s="10"/>
      <c r="F393" s="5"/>
      <c r="G393" s="8" t="s">
        <v>506</v>
      </c>
      <c r="H393" s="7" t="s">
        <v>255</v>
      </c>
      <c r="I393" s="67">
        <v>40</v>
      </c>
      <c r="J393" s="97"/>
      <c r="K393" s="50">
        <f t="shared" si="24"/>
        <v>0</v>
      </c>
      <c r="L393" s="77">
        <f t="shared" si="26"/>
        <v>0</v>
      </c>
      <c r="M393" s="50">
        <f t="shared" si="25"/>
        <v>0</v>
      </c>
    </row>
    <row r="394" spans="1:13" s="65" customFormat="1" ht="12.75" x14ac:dyDescent="0.15">
      <c r="A394" s="21"/>
      <c r="B394" s="15" t="s">
        <v>90</v>
      </c>
      <c r="C394" s="9" t="s">
        <v>289</v>
      </c>
      <c r="D394" s="10"/>
      <c r="E394" s="10"/>
      <c r="F394" s="5"/>
      <c r="G394" s="8" t="s">
        <v>37</v>
      </c>
      <c r="H394" s="7" t="s">
        <v>255</v>
      </c>
      <c r="I394" s="67">
        <v>6</v>
      </c>
      <c r="J394" s="97"/>
      <c r="K394" s="50">
        <f t="shared" si="24"/>
        <v>0</v>
      </c>
      <c r="L394" s="77">
        <f t="shared" si="26"/>
        <v>0</v>
      </c>
      <c r="M394" s="50">
        <f t="shared" si="25"/>
        <v>0</v>
      </c>
    </row>
    <row r="395" spans="1:13" s="65" customFormat="1" ht="12.75" x14ac:dyDescent="0.15">
      <c r="A395" s="21"/>
      <c r="B395" s="15" t="s">
        <v>90</v>
      </c>
      <c r="C395" s="9" t="s">
        <v>290</v>
      </c>
      <c r="D395" s="10"/>
      <c r="E395" s="10"/>
      <c r="F395" s="5"/>
      <c r="G395" s="8" t="s">
        <v>238</v>
      </c>
      <c r="H395" s="7" t="s">
        <v>255</v>
      </c>
      <c r="I395" s="67">
        <v>6</v>
      </c>
      <c r="J395" s="97"/>
      <c r="K395" s="50">
        <f t="shared" si="24"/>
        <v>0</v>
      </c>
      <c r="L395" s="77">
        <f t="shared" si="26"/>
        <v>0</v>
      </c>
      <c r="M395" s="50">
        <f t="shared" si="25"/>
        <v>0</v>
      </c>
    </row>
    <row r="396" spans="1:13" s="65" customFormat="1" ht="12.75" x14ac:dyDescent="0.15">
      <c r="A396" s="21"/>
      <c r="B396" s="15" t="s">
        <v>147</v>
      </c>
      <c r="C396" s="9" t="s">
        <v>272</v>
      </c>
      <c r="D396" s="10" t="s">
        <v>43</v>
      </c>
      <c r="E396" s="10"/>
      <c r="F396" s="5"/>
      <c r="G396" s="8" t="s">
        <v>71</v>
      </c>
      <c r="H396" s="7" t="s">
        <v>255</v>
      </c>
      <c r="I396" s="67">
        <v>12</v>
      </c>
      <c r="J396" s="97"/>
      <c r="K396" s="50">
        <f t="shared" si="24"/>
        <v>0</v>
      </c>
      <c r="L396" s="77">
        <f t="shared" si="26"/>
        <v>0</v>
      </c>
      <c r="M396" s="50">
        <f t="shared" si="25"/>
        <v>0</v>
      </c>
    </row>
    <row r="397" spans="1:13" s="65" customFormat="1" ht="12.75" x14ac:dyDescent="0.15">
      <c r="A397" s="21"/>
      <c r="B397" s="15" t="s">
        <v>147</v>
      </c>
      <c r="C397" s="9" t="s">
        <v>272</v>
      </c>
      <c r="D397" s="10" t="s">
        <v>148</v>
      </c>
      <c r="E397" s="10"/>
      <c r="F397" s="5"/>
      <c r="G397" s="8" t="s">
        <v>71</v>
      </c>
      <c r="H397" s="7" t="s">
        <v>255</v>
      </c>
      <c r="I397" s="67">
        <v>12</v>
      </c>
      <c r="J397" s="97"/>
      <c r="K397" s="50">
        <f t="shared" si="24"/>
        <v>0</v>
      </c>
      <c r="L397" s="77">
        <f t="shared" si="26"/>
        <v>0</v>
      </c>
      <c r="M397" s="50">
        <f t="shared" si="25"/>
        <v>0</v>
      </c>
    </row>
    <row r="398" spans="1:13" s="65" customFormat="1" ht="12.75" x14ac:dyDescent="0.15">
      <c r="A398" s="21"/>
      <c r="B398" s="15" t="s">
        <v>147</v>
      </c>
      <c r="C398" s="9" t="s">
        <v>272</v>
      </c>
      <c r="D398" s="10" t="s">
        <v>149</v>
      </c>
      <c r="E398" s="10"/>
      <c r="F398" s="5"/>
      <c r="G398" s="8" t="s">
        <v>71</v>
      </c>
      <c r="H398" s="7" t="s">
        <v>255</v>
      </c>
      <c r="I398" s="67">
        <v>12</v>
      </c>
      <c r="J398" s="97"/>
      <c r="K398" s="50">
        <f t="shared" si="24"/>
        <v>0</v>
      </c>
      <c r="L398" s="77">
        <f t="shared" si="26"/>
        <v>0</v>
      </c>
      <c r="M398" s="50">
        <f t="shared" si="25"/>
        <v>0</v>
      </c>
    </row>
    <row r="399" spans="1:13" s="65" customFormat="1" ht="12.75" x14ac:dyDescent="0.15">
      <c r="A399" s="21"/>
      <c r="B399" s="15" t="s">
        <v>150</v>
      </c>
      <c r="C399" s="9" t="s">
        <v>288</v>
      </c>
      <c r="D399" s="10" t="s">
        <v>151</v>
      </c>
      <c r="E399" s="10"/>
      <c r="F399" s="5" t="s">
        <v>155</v>
      </c>
      <c r="G399" s="8" t="s">
        <v>152</v>
      </c>
      <c r="H399" s="7" t="s">
        <v>255</v>
      </c>
      <c r="I399" s="67">
        <v>8</v>
      </c>
      <c r="J399" s="97"/>
      <c r="K399" s="50">
        <f t="shared" si="24"/>
        <v>0</v>
      </c>
      <c r="L399" s="77">
        <f t="shared" si="26"/>
        <v>0</v>
      </c>
      <c r="M399" s="50">
        <f t="shared" si="25"/>
        <v>0</v>
      </c>
    </row>
    <row r="400" spans="1:13" s="65" customFormat="1" ht="12.75" x14ac:dyDescent="0.15">
      <c r="A400" s="21"/>
      <c r="B400" s="15" t="s">
        <v>233</v>
      </c>
      <c r="C400" s="9"/>
      <c r="D400" s="10" t="s">
        <v>82</v>
      </c>
      <c r="E400" s="10"/>
      <c r="F400" s="5" t="s">
        <v>154</v>
      </c>
      <c r="G400" s="8" t="s">
        <v>71</v>
      </c>
      <c r="H400" s="7" t="s">
        <v>255</v>
      </c>
      <c r="I400" s="67">
        <v>12</v>
      </c>
      <c r="J400" s="97"/>
      <c r="K400" s="50">
        <f t="shared" si="24"/>
        <v>0</v>
      </c>
      <c r="L400" s="77">
        <f t="shared" si="26"/>
        <v>0</v>
      </c>
      <c r="M400" s="50">
        <f t="shared" si="25"/>
        <v>0</v>
      </c>
    </row>
    <row r="401" spans="1:13" s="65" customFormat="1" ht="12.75" x14ac:dyDescent="0.15">
      <c r="A401" s="21"/>
      <c r="B401" s="15" t="s">
        <v>233</v>
      </c>
      <c r="C401" s="9"/>
      <c r="D401" s="10" t="s">
        <v>234</v>
      </c>
      <c r="E401" s="10"/>
      <c r="F401" s="5" t="s">
        <v>154</v>
      </c>
      <c r="G401" s="8" t="s">
        <v>152</v>
      </c>
      <c r="H401" s="7" t="s">
        <v>255</v>
      </c>
      <c r="I401" s="67">
        <v>8</v>
      </c>
      <c r="J401" s="97"/>
      <c r="K401" s="50">
        <f t="shared" si="24"/>
        <v>0</v>
      </c>
      <c r="L401" s="77">
        <f t="shared" si="26"/>
        <v>0</v>
      </c>
      <c r="M401" s="50">
        <f t="shared" si="25"/>
        <v>0</v>
      </c>
    </row>
    <row r="402" spans="1:13" s="65" customFormat="1" ht="12.75" x14ac:dyDescent="0.15">
      <c r="A402" s="21"/>
      <c r="B402" s="15" t="s">
        <v>233</v>
      </c>
      <c r="C402" s="9"/>
      <c r="D402" s="10" t="s">
        <v>235</v>
      </c>
      <c r="E402" s="10"/>
      <c r="F402" s="5" t="s">
        <v>154</v>
      </c>
      <c r="G402" s="8" t="s">
        <v>152</v>
      </c>
      <c r="H402" s="7" t="s">
        <v>255</v>
      </c>
      <c r="I402" s="67">
        <v>6</v>
      </c>
      <c r="J402" s="97"/>
      <c r="K402" s="50">
        <f t="shared" si="24"/>
        <v>0</v>
      </c>
      <c r="L402" s="77">
        <f t="shared" si="26"/>
        <v>0</v>
      </c>
      <c r="M402" s="50">
        <f t="shared" si="25"/>
        <v>0</v>
      </c>
    </row>
    <row r="403" spans="1:13" s="65" customFormat="1" ht="13.5" thickBot="1" x14ac:dyDescent="0.2">
      <c r="A403" s="21"/>
      <c r="B403" s="15" t="s">
        <v>153</v>
      </c>
      <c r="C403" s="9"/>
      <c r="D403" s="10" t="s">
        <v>52</v>
      </c>
      <c r="E403" s="10"/>
      <c r="F403" s="5" t="s">
        <v>154</v>
      </c>
      <c r="G403" s="8" t="s">
        <v>71</v>
      </c>
      <c r="H403" s="7" t="s">
        <v>255</v>
      </c>
      <c r="I403" s="67">
        <v>4</v>
      </c>
      <c r="J403" s="97"/>
      <c r="K403" s="50">
        <f t="shared" si="24"/>
        <v>0</v>
      </c>
      <c r="L403" s="77">
        <f t="shared" si="26"/>
        <v>0</v>
      </c>
      <c r="M403" s="50">
        <f t="shared" si="25"/>
        <v>0</v>
      </c>
    </row>
    <row r="404" spans="1:13" ht="33" customHeight="1" thickBot="1" x14ac:dyDescent="0.25">
      <c r="A404" s="81"/>
      <c r="I404" s="1"/>
      <c r="J404" s="83" t="s">
        <v>299</v>
      </c>
      <c r="K404" s="82">
        <f>SUM(K383:K403)</f>
        <v>0</v>
      </c>
      <c r="L404" s="80"/>
      <c r="M404" s="82">
        <f>SUM(M383:M403)</f>
        <v>0</v>
      </c>
    </row>
    <row r="405" spans="1:13" x14ac:dyDescent="0.15">
      <c r="I405" s="1"/>
    </row>
    <row r="406" spans="1:13" ht="28.5" x14ac:dyDescent="0.15">
      <c r="A406" s="22" t="s">
        <v>167</v>
      </c>
      <c r="B406" s="51" t="s">
        <v>3</v>
      </c>
      <c r="C406" s="52" t="s">
        <v>4</v>
      </c>
      <c r="D406" s="52" t="s">
        <v>5</v>
      </c>
      <c r="E406" s="52" t="s">
        <v>273</v>
      </c>
      <c r="F406" s="52" t="s">
        <v>6</v>
      </c>
      <c r="G406" s="52" t="s">
        <v>7</v>
      </c>
      <c r="H406" s="53" t="s">
        <v>256</v>
      </c>
      <c r="I406" s="53" t="s">
        <v>257</v>
      </c>
      <c r="J406" s="53" t="s">
        <v>258</v>
      </c>
      <c r="K406" s="54" t="s">
        <v>259</v>
      </c>
      <c r="L406" s="76" t="s">
        <v>870</v>
      </c>
      <c r="M406" s="3" t="s">
        <v>871</v>
      </c>
    </row>
    <row r="407" spans="1:13" ht="14.25" x14ac:dyDescent="0.15">
      <c r="A407" s="22"/>
      <c r="B407" s="74"/>
      <c r="C407" s="74"/>
      <c r="D407" s="74"/>
      <c r="E407" s="74"/>
      <c r="F407" s="74"/>
      <c r="G407" s="74"/>
      <c r="H407" s="74"/>
      <c r="I407" s="74"/>
      <c r="J407" s="74"/>
      <c r="K407" s="75"/>
      <c r="L407" s="72">
        <v>0</v>
      </c>
      <c r="M407" s="73"/>
    </row>
    <row r="408" spans="1:13" s="65" customFormat="1" ht="12.75" customHeight="1" x14ac:dyDescent="0.15">
      <c r="A408" s="21"/>
      <c r="B408" s="15" t="s">
        <v>757</v>
      </c>
      <c r="C408" s="9" t="s">
        <v>33</v>
      </c>
      <c r="D408" s="10"/>
      <c r="E408" s="10" t="s">
        <v>754</v>
      </c>
      <c r="F408" s="5" t="s">
        <v>176</v>
      </c>
      <c r="G408" s="8" t="s">
        <v>37</v>
      </c>
      <c r="H408" s="7" t="s">
        <v>255</v>
      </c>
      <c r="I408" s="67">
        <v>24</v>
      </c>
      <c r="J408" s="97"/>
      <c r="K408" s="50">
        <f t="shared" ref="K408:K463" si="27">I408*J408</f>
        <v>0</v>
      </c>
      <c r="L408" s="77">
        <f>$L$407</f>
        <v>0</v>
      </c>
      <c r="M408" s="50">
        <f t="shared" ref="M408:M463" si="28">K408*(1-L408)</f>
        <v>0</v>
      </c>
    </row>
    <row r="409" spans="1:13" s="65" customFormat="1" ht="12.75" x14ac:dyDescent="0.15">
      <c r="A409" s="21"/>
      <c r="B409" s="15" t="s">
        <v>757</v>
      </c>
      <c r="C409" s="9" t="s">
        <v>173</v>
      </c>
      <c r="D409" s="10"/>
      <c r="E409" s="10" t="s">
        <v>754</v>
      </c>
      <c r="F409" s="5" t="s">
        <v>177</v>
      </c>
      <c r="G409" s="8" t="s">
        <v>37</v>
      </c>
      <c r="H409" s="7" t="s">
        <v>255</v>
      </c>
      <c r="I409" s="67">
        <v>24</v>
      </c>
      <c r="J409" s="97"/>
      <c r="K409" s="50">
        <f t="shared" si="27"/>
        <v>0</v>
      </c>
      <c r="L409" s="77">
        <f t="shared" ref="L409:L463" si="29">$L$407</f>
        <v>0</v>
      </c>
      <c r="M409" s="50">
        <f t="shared" si="28"/>
        <v>0</v>
      </c>
    </row>
    <row r="410" spans="1:13" s="65" customFormat="1" ht="12.75" x14ac:dyDescent="0.15">
      <c r="A410" s="21"/>
      <c r="B410" s="15" t="s">
        <v>757</v>
      </c>
      <c r="C410" s="9" t="s">
        <v>174</v>
      </c>
      <c r="D410" s="10"/>
      <c r="E410" s="10" t="s">
        <v>754</v>
      </c>
      <c r="F410" s="5" t="s">
        <v>177</v>
      </c>
      <c r="G410" s="8" t="s">
        <v>37</v>
      </c>
      <c r="H410" s="7" t="s">
        <v>255</v>
      </c>
      <c r="I410" s="67">
        <v>36</v>
      </c>
      <c r="J410" s="97"/>
      <c r="K410" s="50">
        <f t="shared" si="27"/>
        <v>0</v>
      </c>
      <c r="L410" s="77">
        <f t="shared" si="29"/>
        <v>0</v>
      </c>
      <c r="M410" s="50">
        <f t="shared" si="28"/>
        <v>0</v>
      </c>
    </row>
    <row r="411" spans="1:13" s="65" customFormat="1" ht="12.75" x14ac:dyDescent="0.15">
      <c r="A411" s="21"/>
      <c r="B411" s="15" t="s">
        <v>757</v>
      </c>
      <c r="C411" s="9" t="s">
        <v>175</v>
      </c>
      <c r="D411" s="10"/>
      <c r="E411" s="10" t="s">
        <v>754</v>
      </c>
      <c r="F411" s="5" t="s">
        <v>177</v>
      </c>
      <c r="G411" s="8" t="s">
        <v>37</v>
      </c>
      <c r="H411" s="7" t="s">
        <v>255</v>
      </c>
      <c r="I411" s="67">
        <v>36</v>
      </c>
      <c r="J411" s="97"/>
      <c r="K411" s="50">
        <f t="shared" si="27"/>
        <v>0</v>
      </c>
      <c r="L411" s="77">
        <f t="shared" si="29"/>
        <v>0</v>
      </c>
      <c r="M411" s="50">
        <f t="shared" si="28"/>
        <v>0</v>
      </c>
    </row>
    <row r="412" spans="1:13" s="65" customFormat="1" ht="12.75" x14ac:dyDescent="0.15">
      <c r="A412" s="21"/>
      <c r="B412" s="15" t="s">
        <v>241</v>
      </c>
      <c r="C412" s="9" t="s">
        <v>247</v>
      </c>
      <c r="D412" s="10"/>
      <c r="E412" s="10" t="s">
        <v>754</v>
      </c>
      <c r="F412" s="5" t="s">
        <v>242</v>
      </c>
      <c r="G412" s="8" t="s">
        <v>37</v>
      </c>
      <c r="H412" s="7" t="s">
        <v>255</v>
      </c>
      <c r="I412" s="67">
        <v>36</v>
      </c>
      <c r="J412" s="97"/>
      <c r="K412" s="50">
        <f t="shared" si="27"/>
        <v>0</v>
      </c>
      <c r="L412" s="77">
        <f t="shared" si="29"/>
        <v>0</v>
      </c>
      <c r="M412" s="50">
        <f t="shared" si="28"/>
        <v>0</v>
      </c>
    </row>
    <row r="413" spans="1:13" s="65" customFormat="1" ht="12.75" x14ac:dyDescent="0.15">
      <c r="A413" s="21"/>
      <c r="B413" s="15" t="s">
        <v>241</v>
      </c>
      <c r="C413" s="9" t="s">
        <v>755</v>
      </c>
      <c r="D413" s="10"/>
      <c r="E413" s="10" t="s">
        <v>754</v>
      </c>
      <c r="F413" s="5" t="s">
        <v>242</v>
      </c>
      <c r="G413" s="8" t="s">
        <v>37</v>
      </c>
      <c r="H413" s="7" t="s">
        <v>255</v>
      </c>
      <c r="I413" s="67">
        <v>36</v>
      </c>
      <c r="J413" s="97"/>
      <c r="K413" s="50">
        <f t="shared" si="27"/>
        <v>0</v>
      </c>
      <c r="L413" s="77">
        <f t="shared" si="29"/>
        <v>0</v>
      </c>
      <c r="M413" s="50">
        <f t="shared" si="28"/>
        <v>0</v>
      </c>
    </row>
    <row r="414" spans="1:13" s="65" customFormat="1" ht="12.75" x14ac:dyDescent="0.15">
      <c r="A414" s="21"/>
      <c r="B414" s="15" t="s">
        <v>241</v>
      </c>
      <c r="C414" s="9" t="s">
        <v>756</v>
      </c>
      <c r="D414" s="10"/>
      <c r="E414" s="10" t="s">
        <v>763</v>
      </c>
      <c r="F414" s="5" t="s">
        <v>242</v>
      </c>
      <c r="G414" s="8" t="s">
        <v>37</v>
      </c>
      <c r="H414" s="7" t="s">
        <v>255</v>
      </c>
      <c r="I414" s="67">
        <v>36</v>
      </c>
      <c r="J414" s="97"/>
      <c r="K414" s="50">
        <f t="shared" si="27"/>
        <v>0</v>
      </c>
      <c r="L414" s="77">
        <f t="shared" si="29"/>
        <v>0</v>
      </c>
      <c r="M414" s="50">
        <f t="shared" si="28"/>
        <v>0</v>
      </c>
    </row>
    <row r="415" spans="1:13" s="65" customFormat="1" ht="12.75" x14ac:dyDescent="0.15">
      <c r="A415" s="21"/>
      <c r="B415" s="15" t="s">
        <v>241</v>
      </c>
      <c r="C415" s="9" t="s">
        <v>248</v>
      </c>
      <c r="D415" s="10"/>
      <c r="E415" s="10" t="s">
        <v>754</v>
      </c>
      <c r="F415" s="5" t="s">
        <v>242</v>
      </c>
      <c r="G415" s="8" t="s">
        <v>37</v>
      </c>
      <c r="H415" s="7" t="s">
        <v>255</v>
      </c>
      <c r="I415" s="67">
        <v>36</v>
      </c>
      <c r="J415" s="97"/>
      <c r="K415" s="50">
        <f t="shared" si="27"/>
        <v>0</v>
      </c>
      <c r="L415" s="77">
        <f t="shared" si="29"/>
        <v>0</v>
      </c>
      <c r="M415" s="50">
        <f t="shared" si="28"/>
        <v>0</v>
      </c>
    </row>
    <row r="416" spans="1:13" s="65" customFormat="1" ht="12.75" x14ac:dyDescent="0.15">
      <c r="A416" s="21"/>
      <c r="B416" s="15" t="s">
        <v>241</v>
      </c>
      <c r="C416" s="9" t="s">
        <v>247</v>
      </c>
      <c r="D416" s="10"/>
      <c r="E416" s="10" t="s">
        <v>764</v>
      </c>
      <c r="F416" s="5"/>
      <c r="G416" s="8" t="s">
        <v>37</v>
      </c>
      <c r="H416" s="7" t="s">
        <v>255</v>
      </c>
      <c r="I416" s="67">
        <v>36</v>
      </c>
      <c r="J416" s="97"/>
      <c r="K416" s="50">
        <f t="shared" si="27"/>
        <v>0</v>
      </c>
      <c r="L416" s="77">
        <f t="shared" si="29"/>
        <v>0</v>
      </c>
      <c r="M416" s="50">
        <f t="shared" si="28"/>
        <v>0</v>
      </c>
    </row>
    <row r="417" spans="1:13" s="65" customFormat="1" ht="12.75" x14ac:dyDescent="0.15">
      <c r="A417" s="21"/>
      <c r="B417" s="15" t="s">
        <v>241</v>
      </c>
      <c r="C417" s="9" t="s">
        <v>755</v>
      </c>
      <c r="D417" s="10"/>
      <c r="E417" s="10" t="s">
        <v>765</v>
      </c>
      <c r="F417" s="5"/>
      <c r="G417" s="8" t="s">
        <v>37</v>
      </c>
      <c r="H417" s="7" t="s">
        <v>255</v>
      </c>
      <c r="I417" s="67">
        <v>36</v>
      </c>
      <c r="J417" s="97"/>
      <c r="K417" s="50">
        <f t="shared" si="27"/>
        <v>0</v>
      </c>
      <c r="L417" s="77">
        <f t="shared" si="29"/>
        <v>0</v>
      </c>
      <c r="M417" s="50">
        <f t="shared" si="28"/>
        <v>0</v>
      </c>
    </row>
    <row r="418" spans="1:13" s="65" customFormat="1" ht="12.75" x14ac:dyDescent="0.15">
      <c r="A418" s="21"/>
      <c r="B418" s="15" t="s">
        <v>241</v>
      </c>
      <c r="C418" s="9" t="s">
        <v>756</v>
      </c>
      <c r="D418" s="10"/>
      <c r="E418" s="10" t="s">
        <v>754</v>
      </c>
      <c r="F418" s="5"/>
      <c r="G418" s="8" t="s">
        <v>37</v>
      </c>
      <c r="H418" s="7" t="s">
        <v>255</v>
      </c>
      <c r="I418" s="67">
        <v>36</v>
      </c>
      <c r="J418" s="97"/>
      <c r="K418" s="50">
        <f t="shared" si="27"/>
        <v>0</v>
      </c>
      <c r="L418" s="77">
        <f t="shared" si="29"/>
        <v>0</v>
      </c>
      <c r="M418" s="50">
        <f t="shared" si="28"/>
        <v>0</v>
      </c>
    </row>
    <row r="419" spans="1:13" s="65" customFormat="1" ht="12.75" x14ac:dyDescent="0.15">
      <c r="A419" s="21"/>
      <c r="B419" s="15" t="s">
        <v>241</v>
      </c>
      <c r="C419" s="9" t="s">
        <v>248</v>
      </c>
      <c r="D419" s="10"/>
      <c r="E419" s="10" t="s">
        <v>754</v>
      </c>
      <c r="F419" s="5"/>
      <c r="G419" s="8" t="s">
        <v>37</v>
      </c>
      <c r="H419" s="7" t="s">
        <v>255</v>
      </c>
      <c r="I419" s="67">
        <v>36</v>
      </c>
      <c r="J419" s="97"/>
      <c r="K419" s="50">
        <f t="shared" si="27"/>
        <v>0</v>
      </c>
      <c r="L419" s="77">
        <f t="shared" si="29"/>
        <v>0</v>
      </c>
      <c r="M419" s="50">
        <f t="shared" si="28"/>
        <v>0</v>
      </c>
    </row>
    <row r="420" spans="1:13" s="65" customFormat="1" ht="12.75" x14ac:dyDescent="0.15">
      <c r="A420" s="21"/>
      <c r="B420" s="15" t="s">
        <v>762</v>
      </c>
      <c r="C420" s="9" t="s">
        <v>758</v>
      </c>
      <c r="D420" s="10"/>
      <c r="E420" s="10" t="s">
        <v>754</v>
      </c>
      <c r="F420" s="5"/>
      <c r="G420" s="8" t="s">
        <v>37</v>
      </c>
      <c r="H420" s="7" t="s">
        <v>255</v>
      </c>
      <c r="I420" s="67">
        <v>20</v>
      </c>
      <c r="J420" s="97"/>
      <c r="K420" s="50">
        <f t="shared" si="27"/>
        <v>0</v>
      </c>
      <c r="L420" s="77">
        <f t="shared" si="29"/>
        <v>0</v>
      </c>
      <c r="M420" s="50">
        <f t="shared" si="28"/>
        <v>0</v>
      </c>
    </row>
    <row r="421" spans="1:13" s="65" customFormat="1" ht="12.75" x14ac:dyDescent="0.15">
      <c r="A421" s="21"/>
      <c r="B421" s="15" t="s">
        <v>762</v>
      </c>
      <c r="C421" s="9" t="s">
        <v>759</v>
      </c>
      <c r="D421" s="10"/>
      <c r="E421" s="10" t="s">
        <v>754</v>
      </c>
      <c r="F421" s="5"/>
      <c r="G421" s="8" t="s">
        <v>37</v>
      </c>
      <c r="H421" s="7" t="s">
        <v>255</v>
      </c>
      <c r="I421" s="67">
        <v>20</v>
      </c>
      <c r="J421" s="97"/>
      <c r="K421" s="50">
        <f t="shared" si="27"/>
        <v>0</v>
      </c>
      <c r="L421" s="77">
        <f t="shared" si="29"/>
        <v>0</v>
      </c>
      <c r="M421" s="50">
        <f t="shared" si="28"/>
        <v>0</v>
      </c>
    </row>
    <row r="422" spans="1:13" s="65" customFormat="1" ht="12.75" x14ac:dyDescent="0.15">
      <c r="A422" s="21"/>
      <c r="B422" s="15" t="s">
        <v>762</v>
      </c>
      <c r="C422" s="9" t="s">
        <v>760</v>
      </c>
      <c r="D422" s="10"/>
      <c r="E422" s="10" t="s">
        <v>754</v>
      </c>
      <c r="F422" s="5"/>
      <c r="G422" s="8" t="s">
        <v>37</v>
      </c>
      <c r="H422" s="7" t="s">
        <v>255</v>
      </c>
      <c r="I422" s="67">
        <v>20</v>
      </c>
      <c r="J422" s="97"/>
      <c r="K422" s="50">
        <f t="shared" si="27"/>
        <v>0</v>
      </c>
      <c r="L422" s="77">
        <f t="shared" si="29"/>
        <v>0</v>
      </c>
      <c r="M422" s="50">
        <f t="shared" si="28"/>
        <v>0</v>
      </c>
    </row>
    <row r="423" spans="1:13" s="65" customFormat="1" ht="12.75" x14ac:dyDescent="0.15">
      <c r="A423" s="21"/>
      <c r="B423" s="15" t="s">
        <v>762</v>
      </c>
      <c r="C423" s="9" t="s">
        <v>761</v>
      </c>
      <c r="D423" s="10"/>
      <c r="E423" s="10" t="s">
        <v>754</v>
      </c>
      <c r="F423" s="5"/>
      <c r="G423" s="8" t="s">
        <v>37</v>
      </c>
      <c r="H423" s="7" t="s">
        <v>255</v>
      </c>
      <c r="I423" s="67">
        <v>20</v>
      </c>
      <c r="J423" s="97"/>
      <c r="K423" s="50">
        <f t="shared" si="27"/>
        <v>0</v>
      </c>
      <c r="L423" s="77">
        <f t="shared" si="29"/>
        <v>0</v>
      </c>
      <c r="M423" s="50">
        <f t="shared" si="28"/>
        <v>0</v>
      </c>
    </row>
    <row r="424" spans="1:13" s="65" customFormat="1" ht="12.75" x14ac:dyDescent="0.15">
      <c r="A424" s="21"/>
      <c r="B424" s="15" t="s">
        <v>768</v>
      </c>
      <c r="C424" s="9" t="s">
        <v>33</v>
      </c>
      <c r="D424" s="10"/>
      <c r="E424" s="10" t="s">
        <v>766</v>
      </c>
      <c r="F424" s="5" t="s">
        <v>769</v>
      </c>
      <c r="G424" s="8" t="s">
        <v>37</v>
      </c>
      <c r="H424" s="7" t="s">
        <v>255</v>
      </c>
      <c r="I424" s="67">
        <v>50</v>
      </c>
      <c r="J424" s="97"/>
      <c r="K424" s="50">
        <f t="shared" si="27"/>
        <v>0</v>
      </c>
      <c r="L424" s="77">
        <f t="shared" si="29"/>
        <v>0</v>
      </c>
      <c r="M424" s="50">
        <f t="shared" si="28"/>
        <v>0</v>
      </c>
    </row>
    <row r="425" spans="1:13" s="65" customFormat="1" ht="12.75" x14ac:dyDescent="0.15">
      <c r="A425" s="21"/>
      <c r="B425" s="15" t="s">
        <v>768</v>
      </c>
      <c r="C425" s="9" t="s">
        <v>173</v>
      </c>
      <c r="D425" s="10"/>
      <c r="E425" s="10" t="s">
        <v>767</v>
      </c>
      <c r="F425" s="5" t="s">
        <v>769</v>
      </c>
      <c r="G425" s="8" t="s">
        <v>37</v>
      </c>
      <c r="H425" s="7" t="s">
        <v>255</v>
      </c>
      <c r="I425" s="67">
        <v>50</v>
      </c>
      <c r="J425" s="97"/>
      <c r="K425" s="50">
        <f t="shared" si="27"/>
        <v>0</v>
      </c>
      <c r="L425" s="77">
        <f t="shared" si="29"/>
        <v>0</v>
      </c>
      <c r="M425" s="50">
        <f t="shared" si="28"/>
        <v>0</v>
      </c>
    </row>
    <row r="426" spans="1:13" s="65" customFormat="1" ht="12.75" x14ac:dyDescent="0.15">
      <c r="A426" s="21"/>
      <c r="B426" s="15" t="s">
        <v>757</v>
      </c>
      <c r="C426" s="9" t="s">
        <v>33</v>
      </c>
      <c r="D426" s="10"/>
      <c r="E426" s="10" t="s">
        <v>754</v>
      </c>
      <c r="F426" s="5" t="s">
        <v>773</v>
      </c>
      <c r="G426" s="8" t="s">
        <v>37</v>
      </c>
      <c r="H426" s="7" t="s">
        <v>255</v>
      </c>
      <c r="I426" s="67">
        <v>25</v>
      </c>
      <c r="J426" s="97"/>
      <c r="K426" s="50">
        <f t="shared" si="27"/>
        <v>0</v>
      </c>
      <c r="L426" s="77">
        <f t="shared" si="29"/>
        <v>0</v>
      </c>
      <c r="M426" s="50">
        <f t="shared" si="28"/>
        <v>0</v>
      </c>
    </row>
    <row r="427" spans="1:13" s="65" customFormat="1" ht="12.75" x14ac:dyDescent="0.15">
      <c r="A427" s="21"/>
      <c r="B427" s="15" t="s">
        <v>729</v>
      </c>
      <c r="C427" s="9" t="s">
        <v>734</v>
      </c>
      <c r="D427" s="10" t="s">
        <v>736</v>
      </c>
      <c r="E427" s="10" t="s">
        <v>727</v>
      </c>
      <c r="F427" s="5"/>
      <c r="G427" s="8"/>
      <c r="H427" s="7" t="s">
        <v>255</v>
      </c>
      <c r="I427" s="67">
        <v>24</v>
      </c>
      <c r="J427" s="97"/>
      <c r="K427" s="50">
        <f t="shared" si="27"/>
        <v>0</v>
      </c>
      <c r="L427" s="77">
        <f t="shared" si="29"/>
        <v>0</v>
      </c>
      <c r="M427" s="50">
        <f t="shared" si="28"/>
        <v>0</v>
      </c>
    </row>
    <row r="428" spans="1:13" s="65" customFormat="1" ht="12.75" x14ac:dyDescent="0.15">
      <c r="A428" s="21"/>
      <c r="B428" s="15" t="s">
        <v>732</v>
      </c>
      <c r="C428" s="9" t="s">
        <v>735</v>
      </c>
      <c r="D428" s="10" t="s">
        <v>736</v>
      </c>
      <c r="E428" s="10" t="s">
        <v>731</v>
      </c>
      <c r="F428" s="5"/>
      <c r="G428" s="8"/>
      <c r="H428" s="7" t="s">
        <v>255</v>
      </c>
      <c r="I428" s="67">
        <v>24</v>
      </c>
      <c r="J428" s="97"/>
      <c r="K428" s="50">
        <f t="shared" si="27"/>
        <v>0</v>
      </c>
      <c r="L428" s="77">
        <f t="shared" si="29"/>
        <v>0</v>
      </c>
      <c r="M428" s="50">
        <f t="shared" si="28"/>
        <v>0</v>
      </c>
    </row>
    <row r="429" spans="1:13" s="65" customFormat="1" ht="12.75" x14ac:dyDescent="0.15">
      <c r="A429" s="21"/>
      <c r="B429" s="15" t="s">
        <v>738</v>
      </c>
      <c r="C429" s="9" t="s">
        <v>33</v>
      </c>
      <c r="D429" s="10" t="s">
        <v>737</v>
      </c>
      <c r="E429" s="10" t="s">
        <v>733</v>
      </c>
      <c r="F429" s="5"/>
      <c r="G429" s="8"/>
      <c r="H429" s="7" t="s">
        <v>255</v>
      </c>
      <c r="I429" s="67">
        <v>24</v>
      </c>
      <c r="J429" s="97"/>
      <c r="K429" s="50">
        <f t="shared" si="27"/>
        <v>0</v>
      </c>
      <c r="L429" s="77">
        <f t="shared" si="29"/>
        <v>0</v>
      </c>
      <c r="M429" s="50">
        <f t="shared" si="28"/>
        <v>0</v>
      </c>
    </row>
    <row r="430" spans="1:13" s="65" customFormat="1" ht="12.75" x14ac:dyDescent="0.15">
      <c r="A430" s="21"/>
      <c r="B430" s="15" t="s">
        <v>741</v>
      </c>
      <c r="C430" s="9" t="s">
        <v>740</v>
      </c>
      <c r="D430" s="10"/>
      <c r="E430" s="10" t="s">
        <v>739</v>
      </c>
      <c r="F430" s="5"/>
      <c r="G430" s="8"/>
      <c r="H430" s="7" t="s">
        <v>255</v>
      </c>
      <c r="I430" s="67">
        <v>24</v>
      </c>
      <c r="J430" s="97"/>
      <c r="K430" s="50">
        <f t="shared" si="27"/>
        <v>0</v>
      </c>
      <c r="L430" s="77">
        <f t="shared" si="29"/>
        <v>0</v>
      </c>
      <c r="M430" s="50">
        <f t="shared" si="28"/>
        <v>0</v>
      </c>
    </row>
    <row r="431" spans="1:13" s="65" customFormat="1" ht="12.75" x14ac:dyDescent="0.15">
      <c r="A431" s="21"/>
      <c r="B431" s="15" t="s">
        <v>744</v>
      </c>
      <c r="C431" s="9" t="s">
        <v>742</v>
      </c>
      <c r="D431" s="10" t="s">
        <v>736</v>
      </c>
      <c r="E431" s="10" t="s">
        <v>743</v>
      </c>
      <c r="F431" s="5"/>
      <c r="G431" s="8"/>
      <c r="H431" s="7" t="s">
        <v>255</v>
      </c>
      <c r="I431" s="67">
        <v>24</v>
      </c>
      <c r="J431" s="97"/>
      <c r="K431" s="50">
        <f t="shared" si="27"/>
        <v>0</v>
      </c>
      <c r="L431" s="77">
        <f t="shared" si="29"/>
        <v>0</v>
      </c>
      <c r="M431" s="50">
        <f t="shared" si="28"/>
        <v>0</v>
      </c>
    </row>
    <row r="432" spans="1:13" s="65" customFormat="1" ht="12.75" x14ac:dyDescent="0.15">
      <c r="A432" s="21"/>
      <c r="B432" s="15" t="s">
        <v>744</v>
      </c>
      <c r="C432" s="9" t="s">
        <v>746</v>
      </c>
      <c r="D432" s="10" t="s">
        <v>736</v>
      </c>
      <c r="E432" s="10" t="s">
        <v>745</v>
      </c>
      <c r="F432" s="5"/>
      <c r="G432" s="8"/>
      <c r="H432" s="7" t="s">
        <v>255</v>
      </c>
      <c r="I432" s="67">
        <v>24</v>
      </c>
      <c r="J432" s="97"/>
      <c r="K432" s="50">
        <f t="shared" si="27"/>
        <v>0</v>
      </c>
      <c r="L432" s="77">
        <f t="shared" si="29"/>
        <v>0</v>
      </c>
      <c r="M432" s="50">
        <f t="shared" si="28"/>
        <v>0</v>
      </c>
    </row>
    <row r="433" spans="1:13" s="65" customFormat="1" ht="12.75" x14ac:dyDescent="0.15">
      <c r="A433" s="21"/>
      <c r="B433" s="15" t="s">
        <v>748</v>
      </c>
      <c r="C433" s="9" t="s">
        <v>730</v>
      </c>
      <c r="D433" s="10" t="s">
        <v>736</v>
      </c>
      <c r="E433" s="10" t="s">
        <v>747</v>
      </c>
      <c r="F433" s="5"/>
      <c r="G433" s="8"/>
      <c r="H433" s="7" t="s">
        <v>255</v>
      </c>
      <c r="I433" s="67">
        <v>24</v>
      </c>
      <c r="J433" s="97"/>
      <c r="K433" s="50">
        <f t="shared" si="27"/>
        <v>0</v>
      </c>
      <c r="L433" s="77">
        <f t="shared" si="29"/>
        <v>0</v>
      </c>
      <c r="M433" s="50">
        <f t="shared" si="28"/>
        <v>0</v>
      </c>
    </row>
    <row r="434" spans="1:13" s="65" customFormat="1" ht="12.75" x14ac:dyDescent="0.15">
      <c r="A434" s="21"/>
      <c r="B434" s="15" t="s">
        <v>728</v>
      </c>
      <c r="C434" s="9"/>
      <c r="D434" s="10"/>
      <c r="E434" s="10" t="s">
        <v>749</v>
      </c>
      <c r="F434" s="5"/>
      <c r="G434" s="8"/>
      <c r="H434" s="7" t="s">
        <v>255</v>
      </c>
      <c r="I434" s="67">
        <v>100</v>
      </c>
      <c r="J434" s="97"/>
      <c r="K434" s="50">
        <f t="shared" si="27"/>
        <v>0</v>
      </c>
      <c r="L434" s="77">
        <f t="shared" si="29"/>
        <v>0</v>
      </c>
      <c r="M434" s="50">
        <f t="shared" si="28"/>
        <v>0</v>
      </c>
    </row>
    <row r="435" spans="1:13" s="65" customFormat="1" ht="12.75" x14ac:dyDescent="0.15">
      <c r="A435" s="21"/>
      <c r="B435" s="15" t="s">
        <v>751</v>
      </c>
      <c r="C435" s="9"/>
      <c r="D435" s="10"/>
      <c r="E435" s="10" t="s">
        <v>750</v>
      </c>
      <c r="F435" s="5"/>
      <c r="G435" s="8"/>
      <c r="H435" s="7" t="s">
        <v>255</v>
      </c>
      <c r="I435" s="67">
        <v>100</v>
      </c>
      <c r="J435" s="97"/>
      <c r="K435" s="50">
        <f t="shared" si="27"/>
        <v>0</v>
      </c>
      <c r="L435" s="77">
        <f t="shared" si="29"/>
        <v>0</v>
      </c>
      <c r="M435" s="50">
        <f t="shared" si="28"/>
        <v>0</v>
      </c>
    </row>
    <row r="436" spans="1:13" s="65" customFormat="1" ht="12.75" x14ac:dyDescent="0.15">
      <c r="A436" s="21"/>
      <c r="B436" s="15" t="s">
        <v>753</v>
      </c>
      <c r="C436" s="9"/>
      <c r="D436" s="10"/>
      <c r="E436" s="10" t="s">
        <v>752</v>
      </c>
      <c r="F436" s="5"/>
      <c r="G436" s="8"/>
      <c r="H436" s="7" t="s">
        <v>255</v>
      </c>
      <c r="I436" s="67">
        <v>100</v>
      </c>
      <c r="J436" s="97"/>
      <c r="K436" s="50">
        <f t="shared" si="27"/>
        <v>0</v>
      </c>
      <c r="L436" s="77">
        <f t="shared" si="29"/>
        <v>0</v>
      </c>
      <c r="M436" s="50">
        <f t="shared" si="28"/>
        <v>0</v>
      </c>
    </row>
    <row r="437" spans="1:13" s="65" customFormat="1" ht="12.75" x14ac:dyDescent="0.15">
      <c r="A437" s="21"/>
      <c r="B437" s="15" t="s">
        <v>726</v>
      </c>
      <c r="C437" s="9" t="s">
        <v>33</v>
      </c>
      <c r="D437" s="10"/>
      <c r="E437" s="10" t="s">
        <v>727</v>
      </c>
      <c r="F437" s="5"/>
      <c r="G437" s="8"/>
      <c r="H437" s="7" t="s">
        <v>255</v>
      </c>
      <c r="I437" s="67">
        <v>5</v>
      </c>
      <c r="J437" s="97"/>
      <c r="K437" s="50">
        <f t="shared" si="27"/>
        <v>0</v>
      </c>
      <c r="L437" s="77">
        <f t="shared" si="29"/>
        <v>0</v>
      </c>
      <c r="M437" s="50">
        <f t="shared" si="28"/>
        <v>0</v>
      </c>
    </row>
    <row r="438" spans="1:13" s="65" customFormat="1" ht="12.75" x14ac:dyDescent="0.15">
      <c r="A438" s="21"/>
      <c r="B438" s="15" t="s">
        <v>245</v>
      </c>
      <c r="C438" s="9" t="s">
        <v>246</v>
      </c>
      <c r="D438" s="10"/>
      <c r="E438" s="10"/>
      <c r="F438" s="5" t="s">
        <v>251</v>
      </c>
      <c r="G438" s="8" t="s">
        <v>252</v>
      </c>
      <c r="H438" s="7" t="s">
        <v>255</v>
      </c>
      <c r="I438" s="67">
        <v>24</v>
      </c>
      <c r="J438" s="97"/>
      <c r="K438" s="50">
        <f t="shared" si="27"/>
        <v>0</v>
      </c>
      <c r="L438" s="77">
        <f t="shared" si="29"/>
        <v>0</v>
      </c>
      <c r="M438" s="50">
        <f t="shared" si="28"/>
        <v>0</v>
      </c>
    </row>
    <row r="439" spans="1:13" ht="12.75" x14ac:dyDescent="0.15">
      <c r="A439" s="21"/>
      <c r="B439" s="15" t="s">
        <v>240</v>
      </c>
      <c r="C439" s="9" t="s">
        <v>33</v>
      </c>
      <c r="D439" s="10"/>
      <c r="E439" s="10"/>
      <c r="F439" s="5" t="s">
        <v>347</v>
      </c>
      <c r="G439" s="8" t="s">
        <v>37</v>
      </c>
      <c r="H439" s="7" t="s">
        <v>255</v>
      </c>
      <c r="I439" s="67">
        <v>24</v>
      </c>
      <c r="J439" s="97"/>
      <c r="K439" s="50">
        <f t="shared" si="27"/>
        <v>0</v>
      </c>
      <c r="L439" s="77">
        <f t="shared" si="29"/>
        <v>0</v>
      </c>
      <c r="M439" s="50">
        <f t="shared" si="28"/>
        <v>0</v>
      </c>
    </row>
    <row r="440" spans="1:13" ht="12.75" x14ac:dyDescent="0.15">
      <c r="A440" s="21"/>
      <c r="B440" s="15" t="s">
        <v>215</v>
      </c>
      <c r="C440" s="9" t="s">
        <v>33</v>
      </c>
      <c r="D440" s="10"/>
      <c r="E440" s="10"/>
      <c r="F440" s="5" t="s">
        <v>265</v>
      </c>
      <c r="G440" s="8" t="s">
        <v>37</v>
      </c>
      <c r="H440" s="7" t="s">
        <v>255</v>
      </c>
      <c r="I440" s="67">
        <v>6</v>
      </c>
      <c r="J440" s="97"/>
      <c r="K440" s="50">
        <f t="shared" si="27"/>
        <v>0</v>
      </c>
      <c r="L440" s="77">
        <f t="shared" si="29"/>
        <v>0</v>
      </c>
      <c r="M440" s="50">
        <f t="shared" si="28"/>
        <v>0</v>
      </c>
    </row>
    <row r="441" spans="1:13" ht="12.75" x14ac:dyDescent="0.15">
      <c r="A441" s="21"/>
      <c r="B441" s="15" t="s">
        <v>215</v>
      </c>
      <c r="C441" s="9" t="s">
        <v>33</v>
      </c>
      <c r="D441" s="10"/>
      <c r="E441" s="10"/>
      <c r="F441" s="5" t="s">
        <v>266</v>
      </c>
      <c r="G441" s="8" t="s">
        <v>37</v>
      </c>
      <c r="H441" s="7" t="s">
        <v>255</v>
      </c>
      <c r="I441" s="67">
        <v>6</v>
      </c>
      <c r="J441" s="97"/>
      <c r="K441" s="50">
        <f t="shared" si="27"/>
        <v>0</v>
      </c>
      <c r="L441" s="77">
        <f t="shared" si="29"/>
        <v>0</v>
      </c>
      <c r="M441" s="50">
        <f t="shared" si="28"/>
        <v>0</v>
      </c>
    </row>
    <row r="442" spans="1:13" ht="12.75" x14ac:dyDescent="0.15">
      <c r="A442" s="21"/>
      <c r="B442" s="15" t="s">
        <v>228</v>
      </c>
      <c r="C442" s="9" t="s">
        <v>229</v>
      </c>
      <c r="D442" s="10"/>
      <c r="E442" s="10"/>
      <c r="F442" s="5" t="s">
        <v>230</v>
      </c>
      <c r="G442" s="8" t="s">
        <v>122</v>
      </c>
      <c r="H442" s="7" t="s">
        <v>255</v>
      </c>
      <c r="I442" s="67">
        <v>36</v>
      </c>
      <c r="J442" s="97"/>
      <c r="K442" s="50">
        <f t="shared" si="27"/>
        <v>0</v>
      </c>
      <c r="L442" s="77">
        <f t="shared" si="29"/>
        <v>0</v>
      </c>
      <c r="M442" s="50">
        <f t="shared" si="28"/>
        <v>0</v>
      </c>
    </row>
    <row r="443" spans="1:13" ht="12.75" x14ac:dyDescent="0.15">
      <c r="A443" s="21"/>
      <c r="B443" s="15" t="s">
        <v>291</v>
      </c>
      <c r="C443" s="9" t="s">
        <v>33</v>
      </c>
      <c r="D443" s="10" t="s">
        <v>24</v>
      </c>
      <c r="E443" s="10" t="s">
        <v>185</v>
      </c>
      <c r="F443" s="5" t="s">
        <v>42</v>
      </c>
      <c r="G443" s="8" t="s">
        <v>34</v>
      </c>
      <c r="H443" s="7" t="s">
        <v>255</v>
      </c>
      <c r="I443" s="67">
        <v>720</v>
      </c>
      <c r="J443" s="97"/>
      <c r="K443" s="50">
        <f t="shared" si="27"/>
        <v>0</v>
      </c>
      <c r="L443" s="77">
        <f t="shared" si="29"/>
        <v>0</v>
      </c>
      <c r="M443" s="50">
        <f t="shared" si="28"/>
        <v>0</v>
      </c>
    </row>
    <row r="444" spans="1:13" ht="12.75" x14ac:dyDescent="0.15">
      <c r="A444" s="21"/>
      <c r="B444" s="15" t="s">
        <v>292</v>
      </c>
      <c r="C444" s="9" t="s">
        <v>40</v>
      </c>
      <c r="D444" s="10" t="s">
        <v>24</v>
      </c>
      <c r="E444" s="10" t="s">
        <v>185</v>
      </c>
      <c r="F444" s="5" t="s">
        <v>41</v>
      </c>
      <c r="G444" s="8" t="s">
        <v>34</v>
      </c>
      <c r="H444" s="7" t="s">
        <v>255</v>
      </c>
      <c r="I444" s="67">
        <v>360</v>
      </c>
      <c r="J444" s="97"/>
      <c r="K444" s="50">
        <f t="shared" si="27"/>
        <v>0</v>
      </c>
      <c r="L444" s="77">
        <f t="shared" si="29"/>
        <v>0</v>
      </c>
      <c r="M444" s="50">
        <f t="shared" si="28"/>
        <v>0</v>
      </c>
    </row>
    <row r="445" spans="1:13" ht="12.75" x14ac:dyDescent="0.15">
      <c r="A445" s="21"/>
      <c r="B445" s="15" t="s">
        <v>295</v>
      </c>
      <c r="C445" s="9"/>
      <c r="D445" s="10" t="s">
        <v>216</v>
      </c>
      <c r="E445" s="10" t="s">
        <v>293</v>
      </c>
      <c r="F445" s="5"/>
      <c r="G445" s="8" t="s">
        <v>44</v>
      </c>
      <c r="H445" s="7" t="s">
        <v>255</v>
      </c>
      <c r="I445" s="67">
        <v>72</v>
      </c>
      <c r="J445" s="97"/>
      <c r="K445" s="50">
        <f t="shared" si="27"/>
        <v>0</v>
      </c>
      <c r="L445" s="77">
        <f t="shared" si="29"/>
        <v>0</v>
      </c>
      <c r="M445" s="50">
        <f t="shared" si="28"/>
        <v>0</v>
      </c>
    </row>
    <row r="446" spans="1:13" ht="12.75" x14ac:dyDescent="0.15">
      <c r="A446" s="21"/>
      <c r="B446" s="15" t="s">
        <v>295</v>
      </c>
      <c r="C446" s="9"/>
      <c r="D446" s="10" t="s">
        <v>45</v>
      </c>
      <c r="E446" s="10" t="s">
        <v>293</v>
      </c>
      <c r="F446" s="5"/>
      <c r="G446" s="8" t="s">
        <v>44</v>
      </c>
      <c r="H446" s="7" t="s">
        <v>255</v>
      </c>
      <c r="I446" s="67">
        <v>36</v>
      </c>
      <c r="J446" s="97"/>
      <c r="K446" s="50">
        <f t="shared" si="27"/>
        <v>0</v>
      </c>
      <c r="L446" s="77">
        <f t="shared" si="29"/>
        <v>0</v>
      </c>
      <c r="M446" s="50">
        <f t="shared" si="28"/>
        <v>0</v>
      </c>
    </row>
    <row r="447" spans="1:13" ht="12.75" x14ac:dyDescent="0.15">
      <c r="A447" s="21"/>
      <c r="B447" s="15" t="s">
        <v>295</v>
      </c>
      <c r="C447" s="9"/>
      <c r="D447" s="10" t="s">
        <v>216</v>
      </c>
      <c r="E447" s="10" t="s">
        <v>294</v>
      </c>
      <c r="F447" s="5"/>
      <c r="G447" s="8" t="s">
        <v>44</v>
      </c>
      <c r="H447" s="7" t="s">
        <v>255</v>
      </c>
      <c r="I447" s="67">
        <v>72</v>
      </c>
      <c r="J447" s="97"/>
      <c r="K447" s="50">
        <f t="shared" si="27"/>
        <v>0</v>
      </c>
      <c r="L447" s="77">
        <f t="shared" si="29"/>
        <v>0</v>
      </c>
      <c r="M447" s="50">
        <f t="shared" si="28"/>
        <v>0</v>
      </c>
    </row>
    <row r="448" spans="1:13" ht="12.75" x14ac:dyDescent="0.15">
      <c r="A448" s="21"/>
      <c r="B448" s="15" t="s">
        <v>295</v>
      </c>
      <c r="C448" s="9"/>
      <c r="D448" s="10" t="s">
        <v>45</v>
      </c>
      <c r="E448" s="10" t="s">
        <v>294</v>
      </c>
      <c r="F448" s="5"/>
      <c r="G448" s="8" t="s">
        <v>44</v>
      </c>
      <c r="H448" s="7" t="s">
        <v>255</v>
      </c>
      <c r="I448" s="67">
        <v>36</v>
      </c>
      <c r="J448" s="97"/>
      <c r="K448" s="50">
        <f t="shared" si="27"/>
        <v>0</v>
      </c>
      <c r="L448" s="77">
        <f t="shared" si="29"/>
        <v>0</v>
      </c>
      <c r="M448" s="50">
        <f t="shared" si="28"/>
        <v>0</v>
      </c>
    </row>
    <row r="449" spans="1:13" ht="12.75" x14ac:dyDescent="0.15">
      <c r="A449" s="21"/>
      <c r="B449" s="15" t="s">
        <v>49</v>
      </c>
      <c r="C449" s="9" t="s">
        <v>46</v>
      </c>
      <c r="D449" s="10" t="s">
        <v>24</v>
      </c>
      <c r="E449" s="10"/>
      <c r="F449" s="5" t="s">
        <v>47</v>
      </c>
      <c r="G449" s="8" t="s">
        <v>37</v>
      </c>
      <c r="H449" s="7" t="s">
        <v>255</v>
      </c>
      <c r="I449" s="67">
        <v>36</v>
      </c>
      <c r="J449" s="97"/>
      <c r="K449" s="50">
        <f t="shared" si="27"/>
        <v>0</v>
      </c>
      <c r="L449" s="77">
        <f t="shared" si="29"/>
        <v>0</v>
      </c>
      <c r="M449" s="50">
        <f t="shared" si="28"/>
        <v>0</v>
      </c>
    </row>
    <row r="450" spans="1:13" ht="12.75" x14ac:dyDescent="0.15">
      <c r="A450" s="21"/>
      <c r="B450" s="15" t="s">
        <v>48</v>
      </c>
      <c r="C450" s="9" t="s">
        <v>50</v>
      </c>
      <c r="D450" s="10" t="s">
        <v>24</v>
      </c>
      <c r="E450" s="10"/>
      <c r="F450" s="5" t="s">
        <v>47</v>
      </c>
      <c r="G450" s="8" t="s">
        <v>37</v>
      </c>
      <c r="H450" s="7" t="s">
        <v>255</v>
      </c>
      <c r="I450" s="67">
        <v>36</v>
      </c>
      <c r="J450" s="97"/>
      <c r="K450" s="50">
        <f t="shared" si="27"/>
        <v>0</v>
      </c>
      <c r="L450" s="77">
        <f t="shared" si="29"/>
        <v>0</v>
      </c>
      <c r="M450" s="50">
        <f t="shared" si="28"/>
        <v>0</v>
      </c>
    </row>
    <row r="451" spans="1:13" ht="12.75" x14ac:dyDescent="0.15">
      <c r="A451" s="21"/>
      <c r="B451" s="15" t="s">
        <v>206</v>
      </c>
      <c r="C451" s="9" t="s">
        <v>208</v>
      </c>
      <c r="D451" s="10" t="s">
        <v>24</v>
      </c>
      <c r="E451" s="10"/>
      <c r="F451" s="5" t="s">
        <v>72</v>
      </c>
      <c r="G451" s="8" t="s">
        <v>71</v>
      </c>
      <c r="H451" s="7" t="s">
        <v>255</v>
      </c>
      <c r="I451" s="67">
        <v>36</v>
      </c>
      <c r="J451" s="97"/>
      <c r="K451" s="50">
        <f t="shared" si="27"/>
        <v>0</v>
      </c>
      <c r="L451" s="77">
        <f t="shared" si="29"/>
        <v>0</v>
      </c>
      <c r="M451" s="50">
        <f t="shared" si="28"/>
        <v>0</v>
      </c>
    </row>
    <row r="452" spans="1:13" ht="12.75" x14ac:dyDescent="0.15">
      <c r="A452" s="21"/>
      <c r="B452" s="15" t="s">
        <v>207</v>
      </c>
      <c r="C452" s="9" t="s">
        <v>209</v>
      </c>
      <c r="D452" s="10" t="s">
        <v>24</v>
      </c>
      <c r="E452" s="10"/>
      <c r="F452" s="5" t="s">
        <v>72</v>
      </c>
      <c r="G452" s="8" t="s">
        <v>71</v>
      </c>
      <c r="H452" s="7" t="s">
        <v>255</v>
      </c>
      <c r="I452" s="67">
        <v>36</v>
      </c>
      <c r="J452" s="97"/>
      <c r="K452" s="50">
        <f t="shared" si="27"/>
        <v>0</v>
      </c>
      <c r="L452" s="77">
        <f t="shared" si="29"/>
        <v>0</v>
      </c>
      <c r="M452" s="50">
        <f t="shared" si="28"/>
        <v>0</v>
      </c>
    </row>
    <row r="453" spans="1:13" ht="12.75" x14ac:dyDescent="0.15">
      <c r="A453" s="21"/>
      <c r="B453" s="15" t="s">
        <v>207</v>
      </c>
      <c r="C453" s="9" t="s">
        <v>210</v>
      </c>
      <c r="D453" s="10" t="s">
        <v>24</v>
      </c>
      <c r="E453" s="10"/>
      <c r="F453" s="5" t="s">
        <v>72</v>
      </c>
      <c r="G453" s="8" t="s">
        <v>71</v>
      </c>
      <c r="H453" s="7" t="s">
        <v>255</v>
      </c>
      <c r="I453" s="67">
        <v>36</v>
      </c>
      <c r="J453" s="97"/>
      <c r="K453" s="50">
        <f t="shared" si="27"/>
        <v>0</v>
      </c>
      <c r="L453" s="77">
        <f t="shared" si="29"/>
        <v>0</v>
      </c>
      <c r="M453" s="50">
        <f t="shared" si="28"/>
        <v>0</v>
      </c>
    </row>
    <row r="454" spans="1:13" ht="12.75" x14ac:dyDescent="0.15">
      <c r="A454" s="21"/>
      <c r="B454" s="15" t="s">
        <v>203</v>
      </c>
      <c r="C454" s="9" t="s">
        <v>204</v>
      </c>
      <c r="D454" s="10" t="s">
        <v>24</v>
      </c>
      <c r="E454" s="10"/>
      <c r="F454" s="5"/>
      <c r="G454" s="8" t="s">
        <v>71</v>
      </c>
      <c r="H454" s="7" t="s">
        <v>255</v>
      </c>
      <c r="I454" s="67">
        <v>24</v>
      </c>
      <c r="J454" s="97"/>
      <c r="K454" s="50">
        <f t="shared" si="27"/>
        <v>0</v>
      </c>
      <c r="L454" s="77">
        <f t="shared" si="29"/>
        <v>0</v>
      </c>
      <c r="M454" s="50">
        <f t="shared" si="28"/>
        <v>0</v>
      </c>
    </row>
    <row r="455" spans="1:13" ht="12.75" x14ac:dyDescent="0.15">
      <c r="A455" s="21"/>
      <c r="B455" s="15" t="s">
        <v>202</v>
      </c>
      <c r="C455" s="9" t="s">
        <v>205</v>
      </c>
      <c r="D455" s="10" t="s">
        <v>24</v>
      </c>
      <c r="E455" s="10"/>
      <c r="F455" s="5"/>
      <c r="G455" s="8" t="s">
        <v>71</v>
      </c>
      <c r="H455" s="7" t="s">
        <v>255</v>
      </c>
      <c r="I455" s="67">
        <v>24</v>
      </c>
      <c r="J455" s="97"/>
      <c r="K455" s="50">
        <f t="shared" si="27"/>
        <v>0</v>
      </c>
      <c r="L455" s="77">
        <f t="shared" si="29"/>
        <v>0</v>
      </c>
      <c r="M455" s="50">
        <f t="shared" si="28"/>
        <v>0</v>
      </c>
    </row>
    <row r="456" spans="1:13" ht="12.75" x14ac:dyDescent="0.15">
      <c r="A456" s="21"/>
      <c r="B456" s="15" t="s">
        <v>169</v>
      </c>
      <c r="C456" s="9" t="s">
        <v>170</v>
      </c>
      <c r="D456" s="10"/>
      <c r="E456" s="10"/>
      <c r="F456" s="5"/>
      <c r="G456" s="8" t="s">
        <v>171</v>
      </c>
      <c r="H456" s="7" t="s">
        <v>255</v>
      </c>
      <c r="I456" s="67">
        <v>12</v>
      </c>
      <c r="J456" s="97"/>
      <c r="K456" s="50">
        <f t="shared" si="27"/>
        <v>0</v>
      </c>
      <c r="L456" s="77">
        <f t="shared" si="29"/>
        <v>0</v>
      </c>
      <c r="M456" s="50">
        <f t="shared" si="28"/>
        <v>0</v>
      </c>
    </row>
    <row r="457" spans="1:13" ht="12.75" x14ac:dyDescent="0.15">
      <c r="A457" s="21"/>
      <c r="B457" s="15" t="s">
        <v>73</v>
      </c>
      <c r="C457" s="9" t="s">
        <v>74</v>
      </c>
      <c r="D457" s="10"/>
      <c r="E457" s="10"/>
      <c r="F457" s="5" t="s">
        <v>75</v>
      </c>
      <c r="G457" s="8" t="s">
        <v>172</v>
      </c>
      <c r="H457" s="7" t="s">
        <v>255</v>
      </c>
      <c r="I457" s="67">
        <v>48</v>
      </c>
      <c r="J457" s="97"/>
      <c r="K457" s="50">
        <f t="shared" si="27"/>
        <v>0</v>
      </c>
      <c r="L457" s="77">
        <f t="shared" si="29"/>
        <v>0</v>
      </c>
      <c r="M457" s="50">
        <f t="shared" si="28"/>
        <v>0</v>
      </c>
    </row>
    <row r="458" spans="1:13" ht="12.75" x14ac:dyDescent="0.15">
      <c r="A458" s="21"/>
      <c r="B458" s="15" t="s">
        <v>73</v>
      </c>
      <c r="C458" s="9" t="s">
        <v>184</v>
      </c>
      <c r="D458" s="10"/>
      <c r="E458" s="10"/>
      <c r="F458" s="5"/>
      <c r="G458" s="8" t="s">
        <v>214</v>
      </c>
      <c r="H458" s="7" t="s">
        <v>255</v>
      </c>
      <c r="I458" s="67">
        <v>36</v>
      </c>
      <c r="J458" s="97"/>
      <c r="K458" s="50">
        <f>I458*J458</f>
        <v>0</v>
      </c>
      <c r="L458" s="77">
        <f t="shared" si="29"/>
        <v>0</v>
      </c>
      <c r="M458" s="50">
        <f t="shared" si="28"/>
        <v>0</v>
      </c>
    </row>
    <row r="459" spans="1:13" ht="12.75" x14ac:dyDescent="0.15">
      <c r="A459" s="21"/>
      <c r="B459" s="15" t="s">
        <v>73</v>
      </c>
      <c r="C459" s="9" t="s">
        <v>211</v>
      </c>
      <c r="D459" s="10"/>
      <c r="E459" s="10"/>
      <c r="F459" s="5"/>
      <c r="G459" s="8" t="s">
        <v>214</v>
      </c>
      <c r="H459" s="7" t="s">
        <v>255</v>
      </c>
      <c r="I459" s="67">
        <v>36</v>
      </c>
      <c r="J459" s="97"/>
      <c r="K459" s="50">
        <f t="shared" si="27"/>
        <v>0</v>
      </c>
      <c r="L459" s="77">
        <f t="shared" si="29"/>
        <v>0</v>
      </c>
      <c r="M459" s="50">
        <f t="shared" si="28"/>
        <v>0</v>
      </c>
    </row>
    <row r="460" spans="1:13" ht="12.75" x14ac:dyDescent="0.15">
      <c r="A460" s="21"/>
      <c r="B460" s="15" t="s">
        <v>73</v>
      </c>
      <c r="C460" s="9" t="s">
        <v>212</v>
      </c>
      <c r="D460" s="10"/>
      <c r="E460" s="10"/>
      <c r="F460" s="5"/>
      <c r="G460" s="8" t="s">
        <v>214</v>
      </c>
      <c r="H460" s="7" t="s">
        <v>255</v>
      </c>
      <c r="I460" s="67">
        <v>12</v>
      </c>
      <c r="J460" s="97"/>
      <c r="K460" s="50">
        <f t="shared" si="27"/>
        <v>0</v>
      </c>
      <c r="L460" s="77">
        <f t="shared" si="29"/>
        <v>0</v>
      </c>
      <c r="M460" s="50">
        <f t="shared" si="28"/>
        <v>0</v>
      </c>
    </row>
    <row r="461" spans="1:13" ht="12.75" x14ac:dyDescent="0.15">
      <c r="A461" s="21"/>
      <c r="B461" s="15" t="s">
        <v>73</v>
      </c>
      <c r="C461" s="9" t="s">
        <v>213</v>
      </c>
      <c r="D461" s="10"/>
      <c r="E461" s="10"/>
      <c r="F461" s="5"/>
      <c r="G461" s="8" t="s">
        <v>214</v>
      </c>
      <c r="H461" s="7" t="s">
        <v>255</v>
      </c>
      <c r="I461" s="67">
        <v>12</v>
      </c>
      <c r="J461" s="97"/>
      <c r="K461" s="50">
        <f t="shared" si="27"/>
        <v>0</v>
      </c>
      <c r="L461" s="77">
        <f t="shared" si="29"/>
        <v>0</v>
      </c>
      <c r="M461" s="50">
        <f t="shared" si="28"/>
        <v>0</v>
      </c>
    </row>
    <row r="462" spans="1:13" ht="12.75" x14ac:dyDescent="0.15">
      <c r="A462" s="21"/>
      <c r="B462" s="15" t="s">
        <v>250</v>
      </c>
      <c r="C462" s="9" t="s">
        <v>247</v>
      </c>
      <c r="D462" s="10"/>
      <c r="E462" s="10"/>
      <c r="F462" s="5"/>
      <c r="G462" s="8" t="s">
        <v>343</v>
      </c>
      <c r="H462" s="7" t="s">
        <v>255</v>
      </c>
      <c r="I462" s="67">
        <v>12</v>
      </c>
      <c r="J462" s="97"/>
      <c r="K462" s="50">
        <f t="shared" si="27"/>
        <v>0</v>
      </c>
      <c r="L462" s="77">
        <f t="shared" si="29"/>
        <v>0</v>
      </c>
      <c r="M462" s="50">
        <f t="shared" si="28"/>
        <v>0</v>
      </c>
    </row>
    <row r="463" spans="1:13" ht="13.5" thickBot="1" x14ac:dyDescent="0.2">
      <c r="A463" s="21"/>
      <c r="B463" s="15" t="s">
        <v>250</v>
      </c>
      <c r="C463" s="9" t="s">
        <v>246</v>
      </c>
      <c r="D463" s="10"/>
      <c r="E463" s="10"/>
      <c r="F463" s="5"/>
      <c r="G463" s="8"/>
      <c r="H463" s="7" t="s">
        <v>255</v>
      </c>
      <c r="I463" s="67">
        <v>12</v>
      </c>
      <c r="J463" s="97"/>
      <c r="K463" s="50">
        <f t="shared" si="27"/>
        <v>0</v>
      </c>
      <c r="L463" s="77">
        <f t="shared" si="29"/>
        <v>0</v>
      </c>
      <c r="M463" s="50">
        <f t="shared" si="28"/>
        <v>0</v>
      </c>
    </row>
    <row r="464" spans="1:13" ht="33" customHeight="1" thickBot="1" x14ac:dyDescent="0.25">
      <c r="A464" s="81"/>
      <c r="I464" s="1"/>
      <c r="J464" s="83" t="s">
        <v>300</v>
      </c>
      <c r="K464" s="82">
        <f>SUM(K408:K463)</f>
        <v>0</v>
      </c>
      <c r="L464" s="80"/>
      <c r="M464" s="82">
        <f>SUM(M408:M463)</f>
        <v>0</v>
      </c>
    </row>
    <row r="465" spans="1:13" x14ac:dyDescent="0.15">
      <c r="I465" s="1"/>
    </row>
    <row r="466" spans="1:13" ht="42.75" x14ac:dyDescent="0.15">
      <c r="A466" s="22" t="s">
        <v>724</v>
      </c>
      <c r="B466" s="51" t="s">
        <v>3</v>
      </c>
      <c r="C466" s="52" t="s">
        <v>4</v>
      </c>
      <c r="D466" s="52" t="s">
        <v>5</v>
      </c>
      <c r="E466" s="52" t="s">
        <v>273</v>
      </c>
      <c r="F466" s="52" t="s">
        <v>6</v>
      </c>
      <c r="G466" s="52" t="s">
        <v>7</v>
      </c>
      <c r="H466" s="53" t="s">
        <v>254</v>
      </c>
      <c r="I466" s="53" t="s">
        <v>257</v>
      </c>
      <c r="J466" s="53" t="s">
        <v>258</v>
      </c>
      <c r="K466" s="54" t="s">
        <v>259</v>
      </c>
      <c r="L466" s="76" t="s">
        <v>870</v>
      </c>
      <c r="M466" s="3" t="s">
        <v>871</v>
      </c>
    </row>
    <row r="467" spans="1:13" ht="14.25" x14ac:dyDescent="0.15">
      <c r="A467" s="22"/>
      <c r="B467" s="74"/>
      <c r="C467" s="74"/>
      <c r="D467" s="74"/>
      <c r="E467" s="74"/>
      <c r="F467" s="74"/>
      <c r="G467" s="74"/>
      <c r="H467" s="74"/>
      <c r="I467" s="74"/>
      <c r="J467" s="74"/>
      <c r="K467" s="75" t="s">
        <v>272</v>
      </c>
      <c r="L467" s="72">
        <v>0</v>
      </c>
      <c r="M467" s="73"/>
    </row>
    <row r="468" spans="1:13" ht="12.75" x14ac:dyDescent="0.15">
      <c r="A468" s="21"/>
      <c r="B468" s="15" t="s">
        <v>834</v>
      </c>
      <c r="C468" s="9" t="s">
        <v>847</v>
      </c>
      <c r="D468" s="10" t="s">
        <v>778</v>
      </c>
      <c r="E468" s="10"/>
      <c r="F468" s="5" t="s">
        <v>779</v>
      </c>
      <c r="G468" s="8" t="s">
        <v>860</v>
      </c>
      <c r="H468" s="7" t="s">
        <v>255</v>
      </c>
      <c r="I468" s="67">
        <v>1118500</v>
      </c>
      <c r="J468" s="97"/>
      <c r="K468" s="50">
        <f t="shared" ref="K468:K483" si="30">I468*J468</f>
        <v>0</v>
      </c>
      <c r="L468" s="77">
        <f>$L$467</f>
        <v>0</v>
      </c>
      <c r="M468" s="50">
        <f t="shared" ref="M468:M487" si="31">K468*(1-L468)</f>
        <v>0</v>
      </c>
    </row>
    <row r="469" spans="1:13" ht="12.75" x14ac:dyDescent="0.15">
      <c r="A469" s="21"/>
      <c r="B469" s="15" t="s">
        <v>834</v>
      </c>
      <c r="C469" s="9" t="s">
        <v>848</v>
      </c>
      <c r="D469" s="10" t="s">
        <v>780</v>
      </c>
      <c r="E469" s="10"/>
      <c r="F469" s="5" t="s">
        <v>779</v>
      </c>
      <c r="G469" s="8" t="s">
        <v>861</v>
      </c>
      <c r="H469" s="7" t="s">
        <v>255</v>
      </c>
      <c r="I469" s="67">
        <v>100000</v>
      </c>
      <c r="J469" s="97"/>
      <c r="K469" s="50">
        <f t="shared" si="30"/>
        <v>0</v>
      </c>
      <c r="L469" s="77">
        <f t="shared" ref="L469:L487" si="32">$L$467</f>
        <v>0</v>
      </c>
      <c r="M469" s="50">
        <f t="shared" si="31"/>
        <v>0</v>
      </c>
    </row>
    <row r="470" spans="1:13" ht="12.75" x14ac:dyDescent="0.15">
      <c r="A470" s="21"/>
      <c r="B470" s="15" t="s">
        <v>835</v>
      </c>
      <c r="C470" s="9" t="s">
        <v>849</v>
      </c>
      <c r="D470" s="10" t="s">
        <v>780</v>
      </c>
      <c r="E470" s="10"/>
      <c r="F470" s="5" t="s">
        <v>779</v>
      </c>
      <c r="G470" s="8" t="s">
        <v>862</v>
      </c>
      <c r="H470" s="7" t="s">
        <v>255</v>
      </c>
      <c r="I470" s="67">
        <v>100000</v>
      </c>
      <c r="J470" s="97"/>
      <c r="K470" s="50">
        <f t="shared" si="30"/>
        <v>0</v>
      </c>
      <c r="L470" s="77">
        <f t="shared" si="32"/>
        <v>0</v>
      </c>
      <c r="M470" s="50">
        <f t="shared" si="31"/>
        <v>0</v>
      </c>
    </row>
    <row r="471" spans="1:13" ht="12.75" x14ac:dyDescent="0.15">
      <c r="A471" s="21"/>
      <c r="B471" s="15" t="s">
        <v>836</v>
      </c>
      <c r="C471" s="9" t="s">
        <v>850</v>
      </c>
      <c r="D471" s="10" t="s">
        <v>781</v>
      </c>
      <c r="E471" s="10"/>
      <c r="F471" s="5" t="s">
        <v>779</v>
      </c>
      <c r="G471" s="8" t="s">
        <v>863</v>
      </c>
      <c r="H471" s="7" t="s">
        <v>255</v>
      </c>
      <c r="I471" s="67">
        <v>697000</v>
      </c>
      <c r="J471" s="97"/>
      <c r="K471" s="50">
        <f t="shared" si="30"/>
        <v>0</v>
      </c>
      <c r="L471" s="77">
        <f t="shared" si="32"/>
        <v>0</v>
      </c>
      <c r="M471" s="50">
        <f t="shared" si="31"/>
        <v>0</v>
      </c>
    </row>
    <row r="472" spans="1:13" ht="12.75" x14ac:dyDescent="0.15">
      <c r="A472" s="21"/>
      <c r="B472" s="15" t="s">
        <v>836</v>
      </c>
      <c r="C472" s="9" t="s">
        <v>850</v>
      </c>
      <c r="D472" s="10" t="s">
        <v>781</v>
      </c>
      <c r="E472" s="10"/>
      <c r="F472" s="5" t="s">
        <v>779</v>
      </c>
      <c r="G472" s="8" t="s">
        <v>864</v>
      </c>
      <c r="H472" s="7" t="s">
        <v>255</v>
      </c>
      <c r="I472" s="67">
        <v>500000</v>
      </c>
      <c r="J472" s="97"/>
      <c r="K472" s="50">
        <f t="shared" si="30"/>
        <v>0</v>
      </c>
      <c r="L472" s="77">
        <f t="shared" si="32"/>
        <v>0</v>
      </c>
      <c r="M472" s="50">
        <f t="shared" si="31"/>
        <v>0</v>
      </c>
    </row>
    <row r="473" spans="1:13" ht="12.75" x14ac:dyDescent="0.15">
      <c r="A473" s="21"/>
      <c r="B473" s="15" t="s">
        <v>837</v>
      </c>
      <c r="C473" s="9" t="s">
        <v>851</v>
      </c>
      <c r="D473" s="10" t="s">
        <v>781</v>
      </c>
      <c r="E473" s="10"/>
      <c r="F473" s="5" t="s">
        <v>779</v>
      </c>
      <c r="G473" s="8" t="s">
        <v>865</v>
      </c>
      <c r="H473" s="7" t="s">
        <v>255</v>
      </c>
      <c r="I473" s="67">
        <v>389000</v>
      </c>
      <c r="J473" s="97"/>
      <c r="K473" s="50">
        <f t="shared" si="30"/>
        <v>0</v>
      </c>
      <c r="L473" s="77">
        <f t="shared" si="32"/>
        <v>0</v>
      </c>
      <c r="M473" s="50">
        <f t="shared" si="31"/>
        <v>0</v>
      </c>
    </row>
    <row r="474" spans="1:13" ht="12.75" x14ac:dyDescent="0.15">
      <c r="A474" s="21"/>
      <c r="B474" s="15" t="s">
        <v>837</v>
      </c>
      <c r="C474" s="9" t="s">
        <v>851</v>
      </c>
      <c r="D474" s="10" t="s">
        <v>781</v>
      </c>
      <c r="E474" s="10"/>
      <c r="F474" s="5" t="s">
        <v>779</v>
      </c>
      <c r="G474" s="8" t="s">
        <v>864</v>
      </c>
      <c r="H474" s="7" t="s">
        <v>255</v>
      </c>
      <c r="I474" s="67">
        <v>400000</v>
      </c>
      <c r="J474" s="97"/>
      <c r="K474" s="50">
        <f t="shared" si="30"/>
        <v>0</v>
      </c>
      <c r="L474" s="77">
        <f t="shared" si="32"/>
        <v>0</v>
      </c>
      <c r="M474" s="50">
        <f t="shared" si="31"/>
        <v>0</v>
      </c>
    </row>
    <row r="475" spans="1:13" ht="12.75" x14ac:dyDescent="0.15">
      <c r="A475" s="21"/>
      <c r="B475" s="15" t="s">
        <v>838</v>
      </c>
      <c r="C475" s="9" t="s">
        <v>851</v>
      </c>
      <c r="D475" s="10" t="s">
        <v>781</v>
      </c>
      <c r="E475" s="10"/>
      <c r="F475" s="5" t="s">
        <v>779</v>
      </c>
      <c r="G475" s="8" t="s">
        <v>865</v>
      </c>
      <c r="H475" s="7" t="s">
        <v>255</v>
      </c>
      <c r="I475" s="67">
        <v>361200</v>
      </c>
      <c r="J475" s="97"/>
      <c r="K475" s="50">
        <f t="shared" si="30"/>
        <v>0</v>
      </c>
      <c r="L475" s="77">
        <f t="shared" si="32"/>
        <v>0</v>
      </c>
      <c r="M475" s="50">
        <f t="shared" si="31"/>
        <v>0</v>
      </c>
    </row>
    <row r="476" spans="1:13" ht="12.75" x14ac:dyDescent="0.15">
      <c r="A476" s="21"/>
      <c r="B476" s="15" t="s">
        <v>838</v>
      </c>
      <c r="C476" s="9" t="s">
        <v>851</v>
      </c>
      <c r="D476" s="10" t="s">
        <v>780</v>
      </c>
      <c r="E476" s="10"/>
      <c r="F476" s="5" t="s">
        <v>779</v>
      </c>
      <c r="G476" s="8" t="s">
        <v>864</v>
      </c>
      <c r="H476" s="7" t="s">
        <v>255</v>
      </c>
      <c r="I476" s="67">
        <v>300000</v>
      </c>
      <c r="J476" s="97"/>
      <c r="K476" s="50">
        <f t="shared" si="30"/>
        <v>0</v>
      </c>
      <c r="L476" s="77">
        <f t="shared" si="32"/>
        <v>0</v>
      </c>
      <c r="M476" s="50">
        <f t="shared" si="31"/>
        <v>0</v>
      </c>
    </row>
    <row r="477" spans="1:13" ht="12.75" x14ac:dyDescent="0.15">
      <c r="A477" s="21"/>
      <c r="B477" s="15" t="s">
        <v>840</v>
      </c>
      <c r="C477" s="9"/>
      <c r="D477" s="10" t="s">
        <v>782</v>
      </c>
      <c r="E477" s="10"/>
      <c r="F477" s="5" t="s">
        <v>779</v>
      </c>
      <c r="G477" s="8" t="s">
        <v>865</v>
      </c>
      <c r="H477" s="7" t="s">
        <v>255</v>
      </c>
      <c r="I477" s="67">
        <v>20250</v>
      </c>
      <c r="J477" s="97"/>
      <c r="K477" s="50">
        <f t="shared" si="30"/>
        <v>0</v>
      </c>
      <c r="L477" s="77">
        <f t="shared" si="32"/>
        <v>0</v>
      </c>
      <c r="M477" s="50">
        <f t="shared" si="31"/>
        <v>0</v>
      </c>
    </row>
    <row r="478" spans="1:13" ht="12.75" x14ac:dyDescent="0.15">
      <c r="A478" s="21"/>
      <c r="B478" s="15" t="s">
        <v>840</v>
      </c>
      <c r="C478" s="9"/>
      <c r="D478" s="10" t="s">
        <v>782</v>
      </c>
      <c r="E478" s="10"/>
      <c r="F478" s="5" t="s">
        <v>779</v>
      </c>
      <c r="G478" s="8" t="s">
        <v>864</v>
      </c>
      <c r="H478" s="7" t="s">
        <v>255</v>
      </c>
      <c r="I478" s="67">
        <v>20000</v>
      </c>
      <c r="J478" s="97"/>
      <c r="K478" s="50">
        <f t="shared" si="30"/>
        <v>0</v>
      </c>
      <c r="L478" s="77">
        <f t="shared" si="32"/>
        <v>0</v>
      </c>
      <c r="M478" s="50">
        <f t="shared" si="31"/>
        <v>0</v>
      </c>
    </row>
    <row r="479" spans="1:13" ht="12.75" x14ac:dyDescent="0.15">
      <c r="A479" s="21"/>
      <c r="B479" s="15" t="s">
        <v>839</v>
      </c>
      <c r="C479" s="9" t="s">
        <v>852</v>
      </c>
      <c r="D479" s="10" t="s">
        <v>783</v>
      </c>
      <c r="E479" s="10"/>
      <c r="F479" s="5" t="s">
        <v>779</v>
      </c>
      <c r="G479" s="8" t="s">
        <v>866</v>
      </c>
      <c r="H479" s="7" t="s">
        <v>784</v>
      </c>
      <c r="I479" s="67">
        <v>13000</v>
      </c>
      <c r="J479" s="97"/>
      <c r="K479" s="50">
        <f t="shared" si="30"/>
        <v>0</v>
      </c>
      <c r="L479" s="77">
        <f t="shared" si="32"/>
        <v>0</v>
      </c>
      <c r="M479" s="50">
        <f t="shared" si="31"/>
        <v>0</v>
      </c>
    </row>
    <row r="480" spans="1:13" ht="12.75" x14ac:dyDescent="0.15">
      <c r="A480" s="21"/>
      <c r="B480" s="15" t="s">
        <v>841</v>
      </c>
      <c r="C480" s="9" t="s">
        <v>853</v>
      </c>
      <c r="D480" s="10" t="s">
        <v>785</v>
      </c>
      <c r="E480" s="10"/>
      <c r="F480" s="5" t="s">
        <v>779</v>
      </c>
      <c r="G480" s="8" t="s">
        <v>867</v>
      </c>
      <c r="H480" s="7" t="s">
        <v>255</v>
      </c>
      <c r="I480" s="67">
        <v>100000</v>
      </c>
      <c r="J480" s="97"/>
      <c r="K480" s="50">
        <f t="shared" si="30"/>
        <v>0</v>
      </c>
      <c r="L480" s="77">
        <f t="shared" si="32"/>
        <v>0</v>
      </c>
      <c r="M480" s="50">
        <f t="shared" si="31"/>
        <v>0</v>
      </c>
    </row>
    <row r="481" spans="1:13" ht="12.75" x14ac:dyDescent="0.15">
      <c r="A481" s="21"/>
      <c r="B481" s="15" t="s">
        <v>842</v>
      </c>
      <c r="C481" s="9" t="s">
        <v>854</v>
      </c>
      <c r="D481" s="10" t="s">
        <v>786</v>
      </c>
      <c r="E481" s="10"/>
      <c r="F481" s="5" t="s">
        <v>779</v>
      </c>
      <c r="G481" s="8" t="s">
        <v>867</v>
      </c>
      <c r="H481" s="7" t="s">
        <v>255</v>
      </c>
      <c r="I481" s="67">
        <v>30000</v>
      </c>
      <c r="J481" s="97"/>
      <c r="K481" s="50">
        <f t="shared" si="30"/>
        <v>0</v>
      </c>
      <c r="L481" s="77">
        <f t="shared" si="32"/>
        <v>0</v>
      </c>
      <c r="M481" s="50">
        <f t="shared" si="31"/>
        <v>0</v>
      </c>
    </row>
    <row r="482" spans="1:13" ht="12.75" x14ac:dyDescent="0.15">
      <c r="A482" s="21"/>
      <c r="B482" s="15" t="s">
        <v>843</v>
      </c>
      <c r="C482" s="9" t="s">
        <v>855</v>
      </c>
      <c r="D482" s="10" t="s">
        <v>778</v>
      </c>
      <c r="E482" s="10"/>
      <c r="F482" s="5" t="s">
        <v>779</v>
      </c>
      <c r="G482" s="8" t="s">
        <v>860</v>
      </c>
      <c r="H482" s="7" t="s">
        <v>255</v>
      </c>
      <c r="I482" s="67">
        <v>10850</v>
      </c>
      <c r="J482" s="97"/>
      <c r="K482" s="50">
        <f t="shared" si="30"/>
        <v>0</v>
      </c>
      <c r="L482" s="77">
        <f t="shared" si="32"/>
        <v>0</v>
      </c>
      <c r="M482" s="50">
        <f t="shared" si="31"/>
        <v>0</v>
      </c>
    </row>
    <row r="483" spans="1:13" ht="12.75" x14ac:dyDescent="0.15">
      <c r="A483" s="21"/>
      <c r="B483" s="15" t="s">
        <v>843</v>
      </c>
      <c r="C483" s="9" t="s">
        <v>856</v>
      </c>
      <c r="D483" s="10" t="s">
        <v>778</v>
      </c>
      <c r="E483" s="10"/>
      <c r="F483" s="5" t="s">
        <v>779</v>
      </c>
      <c r="G483" s="8" t="s">
        <v>860</v>
      </c>
      <c r="H483" s="7" t="s">
        <v>255</v>
      </c>
      <c r="I483" s="67">
        <v>5000</v>
      </c>
      <c r="J483" s="97"/>
      <c r="K483" s="50">
        <f t="shared" si="30"/>
        <v>0</v>
      </c>
      <c r="L483" s="77">
        <f t="shared" si="32"/>
        <v>0</v>
      </c>
      <c r="M483" s="50">
        <f t="shared" si="31"/>
        <v>0</v>
      </c>
    </row>
    <row r="484" spans="1:13" ht="12.75" x14ac:dyDescent="0.15">
      <c r="A484" s="21"/>
      <c r="B484" s="15" t="s">
        <v>844</v>
      </c>
      <c r="C484" s="9"/>
      <c r="D484" s="10" t="s">
        <v>787</v>
      </c>
      <c r="E484" s="10"/>
      <c r="F484" s="5" t="s">
        <v>779</v>
      </c>
      <c r="G484" s="8" t="s">
        <v>867</v>
      </c>
      <c r="H484" s="7" t="s">
        <v>255</v>
      </c>
      <c r="I484" s="67">
        <v>16000</v>
      </c>
      <c r="J484" s="97"/>
      <c r="K484" s="50">
        <f t="shared" ref="K484:K487" si="33">I484*J484</f>
        <v>0</v>
      </c>
      <c r="L484" s="77">
        <f t="shared" si="32"/>
        <v>0</v>
      </c>
      <c r="M484" s="50">
        <f t="shared" si="31"/>
        <v>0</v>
      </c>
    </row>
    <row r="485" spans="1:13" ht="12.75" x14ac:dyDescent="0.15">
      <c r="A485" s="21"/>
      <c r="B485" s="15" t="s">
        <v>845</v>
      </c>
      <c r="C485" s="9" t="s">
        <v>857</v>
      </c>
      <c r="D485" s="10" t="s">
        <v>781</v>
      </c>
      <c r="E485" s="10"/>
      <c r="F485" s="5" t="s">
        <v>779</v>
      </c>
      <c r="G485" s="8" t="s">
        <v>866</v>
      </c>
      <c r="H485" s="7" t="s">
        <v>255</v>
      </c>
      <c r="I485" s="67">
        <v>16500</v>
      </c>
      <c r="J485" s="97"/>
      <c r="K485" s="50">
        <f t="shared" si="33"/>
        <v>0</v>
      </c>
      <c r="L485" s="77">
        <f t="shared" si="32"/>
        <v>0</v>
      </c>
      <c r="M485" s="50">
        <f t="shared" si="31"/>
        <v>0</v>
      </c>
    </row>
    <row r="486" spans="1:13" ht="12.75" x14ac:dyDescent="0.15">
      <c r="A486" s="21"/>
      <c r="B486" s="15" t="s">
        <v>859</v>
      </c>
      <c r="C486" s="9"/>
      <c r="D486" s="10" t="s">
        <v>778</v>
      </c>
      <c r="E486" s="10"/>
      <c r="F486" s="5" t="s">
        <v>779</v>
      </c>
      <c r="G486" s="8"/>
      <c r="H486" s="7" t="s">
        <v>255</v>
      </c>
      <c r="I486" s="67">
        <v>700</v>
      </c>
      <c r="J486" s="97"/>
      <c r="K486" s="50">
        <f t="shared" si="33"/>
        <v>0</v>
      </c>
      <c r="L486" s="77">
        <f t="shared" si="32"/>
        <v>0</v>
      </c>
      <c r="M486" s="50">
        <f t="shared" si="31"/>
        <v>0</v>
      </c>
    </row>
    <row r="487" spans="1:13" ht="13.5" thickBot="1" x14ac:dyDescent="0.2">
      <c r="A487" s="21"/>
      <c r="B487" s="15" t="s">
        <v>846</v>
      </c>
      <c r="C487" s="9" t="s">
        <v>858</v>
      </c>
      <c r="D487" s="10" t="s">
        <v>788</v>
      </c>
      <c r="E487" s="10"/>
      <c r="F487" s="5" t="s">
        <v>779</v>
      </c>
      <c r="G487" s="8" t="s">
        <v>868</v>
      </c>
      <c r="H487" s="7" t="s">
        <v>784</v>
      </c>
      <c r="I487" s="67">
        <v>373</v>
      </c>
      <c r="J487" s="97"/>
      <c r="K487" s="50">
        <f t="shared" si="33"/>
        <v>0</v>
      </c>
      <c r="L487" s="77">
        <f t="shared" si="32"/>
        <v>0</v>
      </c>
      <c r="M487" s="50">
        <f t="shared" si="31"/>
        <v>0</v>
      </c>
    </row>
    <row r="488" spans="1:13" ht="33" customHeight="1" thickBot="1" x14ac:dyDescent="0.25">
      <c r="A488" s="81"/>
      <c r="I488" s="1"/>
      <c r="J488" s="83" t="s">
        <v>1036</v>
      </c>
      <c r="K488" s="82">
        <f>SUM(K468:K487)</f>
        <v>0</v>
      </c>
      <c r="L488" s="80"/>
      <c r="M488" s="82">
        <f>SUM(M468:M487)</f>
        <v>0</v>
      </c>
    </row>
    <row r="489" spans="1:13" x14ac:dyDescent="0.15">
      <c r="I489" s="1"/>
    </row>
    <row r="490" spans="1:13" ht="14.25" x14ac:dyDescent="0.15">
      <c r="A490" s="22" t="s">
        <v>876</v>
      </c>
      <c r="B490" s="78" t="s">
        <v>3</v>
      </c>
      <c r="C490" s="79" t="s">
        <v>4</v>
      </c>
      <c r="D490" s="79" t="s">
        <v>5</v>
      </c>
      <c r="E490" s="52" t="s">
        <v>908</v>
      </c>
      <c r="F490" s="52" t="s">
        <v>907</v>
      </c>
      <c r="G490" s="52" t="s">
        <v>7</v>
      </c>
      <c r="H490" s="53" t="s">
        <v>254</v>
      </c>
      <c r="I490" s="53" t="s">
        <v>257</v>
      </c>
      <c r="J490" s="53" t="s">
        <v>258</v>
      </c>
      <c r="K490" s="54" t="s">
        <v>259</v>
      </c>
      <c r="L490" s="76" t="s">
        <v>870</v>
      </c>
      <c r="M490" s="3" t="s">
        <v>871</v>
      </c>
    </row>
    <row r="491" spans="1:13" ht="14.25" x14ac:dyDescent="0.15">
      <c r="A491" s="22"/>
      <c r="B491" s="74"/>
      <c r="C491" s="74"/>
      <c r="D491" s="74"/>
      <c r="E491" s="74"/>
      <c r="F491" s="74"/>
      <c r="G491" s="74"/>
      <c r="H491" s="74"/>
      <c r="I491" s="74"/>
      <c r="J491" s="74"/>
      <c r="K491" s="75" t="s">
        <v>272</v>
      </c>
      <c r="L491" s="72">
        <v>0</v>
      </c>
      <c r="M491" s="73"/>
    </row>
    <row r="492" spans="1:13" ht="12.75" x14ac:dyDescent="0.15">
      <c r="A492" s="21"/>
      <c r="B492" s="15" t="s">
        <v>928</v>
      </c>
      <c r="C492" s="9" t="s">
        <v>959</v>
      </c>
      <c r="D492" s="89">
        <v>500</v>
      </c>
      <c r="E492" s="10"/>
      <c r="F492" s="5"/>
      <c r="G492" s="8"/>
      <c r="H492" s="7" t="s">
        <v>1009</v>
      </c>
      <c r="I492" s="67">
        <v>9</v>
      </c>
      <c r="J492" s="97"/>
      <c r="K492" s="50">
        <f t="shared" ref="K492:K555" si="34">I492*J492</f>
        <v>0</v>
      </c>
      <c r="L492" s="77">
        <f>$L$491</f>
        <v>0</v>
      </c>
      <c r="M492" s="50">
        <f t="shared" ref="M492:M555" si="35">K492*(1-L492)</f>
        <v>0</v>
      </c>
    </row>
    <row r="493" spans="1:13" ht="12.75" x14ac:dyDescent="0.15">
      <c r="A493" s="21"/>
      <c r="B493" s="15" t="s">
        <v>883</v>
      </c>
      <c r="C493" s="9" t="s">
        <v>898</v>
      </c>
      <c r="D493" s="89">
        <v>100</v>
      </c>
      <c r="E493" s="10" t="s">
        <v>1021</v>
      </c>
      <c r="F493" s="5"/>
      <c r="G493" s="8"/>
      <c r="H493" s="7" t="s">
        <v>1012</v>
      </c>
      <c r="I493" s="67">
        <v>89</v>
      </c>
      <c r="J493" s="97"/>
      <c r="K493" s="50">
        <f t="shared" si="34"/>
        <v>0</v>
      </c>
      <c r="L493" s="77">
        <f t="shared" ref="L493:L556" si="36">$L$491</f>
        <v>0</v>
      </c>
      <c r="M493" s="50">
        <f t="shared" si="35"/>
        <v>0</v>
      </c>
    </row>
    <row r="494" spans="1:13" ht="12.75" x14ac:dyDescent="0.15">
      <c r="A494" s="21"/>
      <c r="B494" s="15" t="s">
        <v>882</v>
      </c>
      <c r="C494" s="9" t="s">
        <v>896</v>
      </c>
      <c r="D494" s="89">
        <v>10</v>
      </c>
      <c r="E494" s="10" t="s">
        <v>1021</v>
      </c>
      <c r="F494" s="5"/>
      <c r="G494" s="8"/>
      <c r="H494" s="7" t="s">
        <v>1012</v>
      </c>
      <c r="I494" s="67">
        <v>308</v>
      </c>
      <c r="J494" s="97"/>
      <c r="K494" s="50">
        <f t="shared" si="34"/>
        <v>0</v>
      </c>
      <c r="L494" s="77">
        <f t="shared" si="36"/>
        <v>0</v>
      </c>
      <c r="M494" s="50">
        <f t="shared" si="35"/>
        <v>0</v>
      </c>
    </row>
    <row r="495" spans="1:13" ht="12.75" x14ac:dyDescent="0.15">
      <c r="A495" s="21"/>
      <c r="B495" s="15" t="s">
        <v>882</v>
      </c>
      <c r="C495" s="9" t="s">
        <v>897</v>
      </c>
      <c r="D495" s="89">
        <v>10</v>
      </c>
      <c r="E495" s="10" t="s">
        <v>1021</v>
      </c>
      <c r="F495" s="5"/>
      <c r="G495" s="8"/>
      <c r="H495" s="7" t="s">
        <v>1012</v>
      </c>
      <c r="I495" s="67">
        <v>514</v>
      </c>
      <c r="J495" s="97"/>
      <c r="K495" s="50">
        <f t="shared" si="34"/>
        <v>0</v>
      </c>
      <c r="L495" s="77">
        <f t="shared" si="36"/>
        <v>0</v>
      </c>
      <c r="M495" s="50">
        <f t="shared" si="35"/>
        <v>0</v>
      </c>
    </row>
    <row r="496" spans="1:13" ht="12.75" x14ac:dyDescent="0.15">
      <c r="A496" s="21"/>
      <c r="B496" s="15" t="s">
        <v>941</v>
      </c>
      <c r="C496" s="9" t="s">
        <v>977</v>
      </c>
      <c r="D496" s="89">
        <v>150</v>
      </c>
      <c r="E496" s="10" t="s">
        <v>1021</v>
      </c>
      <c r="F496" s="5"/>
      <c r="G496" s="8"/>
      <c r="H496" s="7" t="s">
        <v>1009</v>
      </c>
      <c r="I496" s="67">
        <v>58</v>
      </c>
      <c r="J496" s="97"/>
      <c r="K496" s="50">
        <f t="shared" si="34"/>
        <v>0</v>
      </c>
      <c r="L496" s="77">
        <f t="shared" si="36"/>
        <v>0</v>
      </c>
      <c r="M496" s="50">
        <f t="shared" si="35"/>
        <v>0</v>
      </c>
    </row>
    <row r="497" spans="1:13" ht="12.75" x14ac:dyDescent="0.15">
      <c r="A497" s="21"/>
      <c r="B497" s="15" t="s">
        <v>941</v>
      </c>
      <c r="C497" s="9" t="s">
        <v>978</v>
      </c>
      <c r="D497" s="89">
        <v>200</v>
      </c>
      <c r="E497" s="10" t="s">
        <v>1021</v>
      </c>
      <c r="F497" s="5"/>
      <c r="G497" s="8"/>
      <c r="H497" s="7" t="s">
        <v>1009</v>
      </c>
      <c r="I497" s="67">
        <v>76</v>
      </c>
      <c r="J497" s="97"/>
      <c r="K497" s="50">
        <f t="shared" si="34"/>
        <v>0</v>
      </c>
      <c r="L497" s="77">
        <f t="shared" si="36"/>
        <v>0</v>
      </c>
      <c r="M497" s="50">
        <f t="shared" si="35"/>
        <v>0</v>
      </c>
    </row>
    <row r="498" spans="1:13" ht="12.75" x14ac:dyDescent="0.15">
      <c r="A498" s="21"/>
      <c r="B498" s="15" t="s">
        <v>942</v>
      </c>
      <c r="C498" s="9" t="s">
        <v>979</v>
      </c>
      <c r="D498" s="89">
        <v>250</v>
      </c>
      <c r="E498" s="10" t="s">
        <v>1021</v>
      </c>
      <c r="F498" s="5"/>
      <c r="G498" s="8"/>
      <c r="H498" s="7" t="s">
        <v>1009</v>
      </c>
      <c r="I498" s="67">
        <v>45</v>
      </c>
      <c r="J498" s="97"/>
      <c r="K498" s="50">
        <f t="shared" si="34"/>
        <v>0</v>
      </c>
      <c r="L498" s="77">
        <f t="shared" si="36"/>
        <v>0</v>
      </c>
      <c r="M498" s="50">
        <f t="shared" si="35"/>
        <v>0</v>
      </c>
    </row>
    <row r="499" spans="1:13" ht="12.75" x14ac:dyDescent="0.15">
      <c r="A499" s="21"/>
      <c r="B499" s="15" t="s">
        <v>886</v>
      </c>
      <c r="C499" s="9" t="s">
        <v>901</v>
      </c>
      <c r="D499" s="89">
        <v>50</v>
      </c>
      <c r="E499" s="10" t="s">
        <v>1021</v>
      </c>
      <c r="F499" s="5"/>
      <c r="G499" s="8"/>
      <c r="H499" s="7" t="s">
        <v>1009</v>
      </c>
      <c r="I499" s="67">
        <v>220</v>
      </c>
      <c r="J499" s="97"/>
      <c r="K499" s="50">
        <f t="shared" si="34"/>
        <v>0</v>
      </c>
      <c r="L499" s="77">
        <f t="shared" si="36"/>
        <v>0</v>
      </c>
      <c r="M499" s="50">
        <f t="shared" si="35"/>
        <v>0</v>
      </c>
    </row>
    <row r="500" spans="1:13" ht="12.75" x14ac:dyDescent="0.15">
      <c r="A500" s="21"/>
      <c r="B500" s="15" t="s">
        <v>887</v>
      </c>
      <c r="C500" s="9"/>
      <c r="D500" s="89" t="s">
        <v>1040</v>
      </c>
      <c r="E500" s="10" t="s">
        <v>1019</v>
      </c>
      <c r="F500" s="5"/>
      <c r="G500" s="8"/>
      <c r="H500" s="7" t="s">
        <v>1007</v>
      </c>
      <c r="I500" s="67">
        <v>654</v>
      </c>
      <c r="J500" s="97"/>
      <c r="K500" s="50">
        <f t="shared" si="34"/>
        <v>0</v>
      </c>
      <c r="L500" s="77">
        <f t="shared" si="36"/>
        <v>0</v>
      </c>
      <c r="M500" s="50">
        <f t="shared" si="35"/>
        <v>0</v>
      </c>
    </row>
    <row r="501" spans="1:13" ht="12.75" x14ac:dyDescent="0.15">
      <c r="A501" s="21"/>
      <c r="B501" s="15" t="s">
        <v>887</v>
      </c>
      <c r="C501" s="9"/>
      <c r="D501" s="89" t="s">
        <v>1040</v>
      </c>
      <c r="E501" s="10" t="s">
        <v>1019</v>
      </c>
      <c r="F501" s="5"/>
      <c r="G501" s="8"/>
      <c r="H501" s="7" t="s">
        <v>1008</v>
      </c>
      <c r="I501" s="67">
        <v>136</v>
      </c>
      <c r="J501" s="97"/>
      <c r="K501" s="50">
        <f t="shared" si="34"/>
        <v>0</v>
      </c>
      <c r="L501" s="77">
        <f t="shared" si="36"/>
        <v>0</v>
      </c>
      <c r="M501" s="50">
        <f t="shared" si="35"/>
        <v>0</v>
      </c>
    </row>
    <row r="502" spans="1:13" ht="12.75" x14ac:dyDescent="0.15">
      <c r="A502" s="21"/>
      <c r="B502" s="15" t="s">
        <v>935</v>
      </c>
      <c r="C502" s="9" t="s">
        <v>970</v>
      </c>
      <c r="D502" s="89">
        <v>1000</v>
      </c>
      <c r="E502" s="10" t="s">
        <v>1024</v>
      </c>
      <c r="F502" s="5" t="s">
        <v>384</v>
      </c>
      <c r="G502" s="8"/>
      <c r="H502" s="7" t="s">
        <v>1010</v>
      </c>
      <c r="I502" s="67">
        <v>27</v>
      </c>
      <c r="J502" s="97"/>
      <c r="K502" s="50">
        <f t="shared" si="34"/>
        <v>0</v>
      </c>
      <c r="L502" s="77">
        <f t="shared" si="36"/>
        <v>0</v>
      </c>
      <c r="M502" s="50">
        <f t="shared" si="35"/>
        <v>0</v>
      </c>
    </row>
    <row r="503" spans="1:13" ht="12.75" x14ac:dyDescent="0.15">
      <c r="A503" s="21"/>
      <c r="B503" s="15" t="s">
        <v>922</v>
      </c>
      <c r="C503" s="9" t="s">
        <v>949</v>
      </c>
      <c r="D503" s="89">
        <v>1</v>
      </c>
      <c r="E503" s="10" t="s">
        <v>1021</v>
      </c>
      <c r="F503" s="5" t="s">
        <v>384</v>
      </c>
      <c r="G503" s="8" t="s">
        <v>868</v>
      </c>
      <c r="H503" s="7" t="s">
        <v>1009</v>
      </c>
      <c r="I503" s="67">
        <v>12</v>
      </c>
      <c r="J503" s="97"/>
      <c r="K503" s="50">
        <f t="shared" si="34"/>
        <v>0</v>
      </c>
      <c r="L503" s="77">
        <f t="shared" si="36"/>
        <v>0</v>
      </c>
      <c r="M503" s="50">
        <f t="shared" si="35"/>
        <v>0</v>
      </c>
    </row>
    <row r="504" spans="1:13" ht="12.75" x14ac:dyDescent="0.15">
      <c r="A504" s="21"/>
      <c r="B504" s="15" t="s">
        <v>922</v>
      </c>
      <c r="C504" s="9" t="s">
        <v>976</v>
      </c>
      <c r="D504" s="89">
        <v>1</v>
      </c>
      <c r="E504" s="10" t="s">
        <v>1021</v>
      </c>
      <c r="F504" s="5" t="s">
        <v>999</v>
      </c>
      <c r="G504" s="8" t="s">
        <v>868</v>
      </c>
      <c r="H504" s="7" t="s">
        <v>1009</v>
      </c>
      <c r="I504" s="67">
        <v>2</v>
      </c>
      <c r="J504" s="97"/>
      <c r="K504" s="50">
        <f t="shared" si="34"/>
        <v>0</v>
      </c>
      <c r="L504" s="77">
        <f t="shared" si="36"/>
        <v>0</v>
      </c>
      <c r="M504" s="50">
        <f t="shared" si="35"/>
        <v>0</v>
      </c>
    </row>
    <row r="505" spans="1:13" ht="12.75" x14ac:dyDescent="0.15">
      <c r="A505" s="21"/>
      <c r="B505" s="15" t="s">
        <v>880</v>
      </c>
      <c r="C505" s="9" t="s">
        <v>894</v>
      </c>
      <c r="D505" s="89">
        <v>102</v>
      </c>
      <c r="E505" s="10" t="s">
        <v>1019</v>
      </c>
      <c r="F505" s="5" t="s">
        <v>384</v>
      </c>
      <c r="G505" s="8"/>
      <c r="H505" s="7" t="s">
        <v>1010</v>
      </c>
      <c r="I505" s="67">
        <v>8</v>
      </c>
      <c r="J505" s="97"/>
      <c r="K505" s="50">
        <f t="shared" si="34"/>
        <v>0</v>
      </c>
      <c r="L505" s="77">
        <f t="shared" si="36"/>
        <v>0</v>
      </c>
      <c r="M505" s="50">
        <f t="shared" si="35"/>
        <v>0</v>
      </c>
    </row>
    <row r="506" spans="1:13" ht="12.75" x14ac:dyDescent="0.15">
      <c r="A506" s="21"/>
      <c r="B506" s="15" t="s">
        <v>929</v>
      </c>
      <c r="C506" s="9"/>
      <c r="D506" s="89">
        <v>100</v>
      </c>
      <c r="E506" s="10" t="s">
        <v>1030</v>
      </c>
      <c r="F506" s="5"/>
      <c r="G506" s="8"/>
      <c r="H506" s="7" t="s">
        <v>1011</v>
      </c>
      <c r="I506" s="67">
        <v>80</v>
      </c>
      <c r="J506" s="97"/>
      <c r="K506" s="50">
        <f t="shared" si="34"/>
        <v>0</v>
      </c>
      <c r="L506" s="77">
        <f t="shared" si="36"/>
        <v>0</v>
      </c>
      <c r="M506" s="50">
        <f t="shared" si="35"/>
        <v>0</v>
      </c>
    </row>
    <row r="507" spans="1:13" ht="12.75" x14ac:dyDescent="0.15">
      <c r="A507" s="21"/>
      <c r="B507" s="15" t="s">
        <v>937</v>
      </c>
      <c r="C507" s="9" t="s">
        <v>1041</v>
      </c>
      <c r="D507" s="89">
        <v>250</v>
      </c>
      <c r="E507" s="10" t="s">
        <v>1033</v>
      </c>
      <c r="F507" s="5" t="s">
        <v>998</v>
      </c>
      <c r="G507" s="8"/>
      <c r="H507" s="7" t="s">
        <v>1009</v>
      </c>
      <c r="I507" s="67">
        <v>246</v>
      </c>
      <c r="J507" s="97"/>
      <c r="K507" s="50">
        <f t="shared" si="34"/>
        <v>0</v>
      </c>
      <c r="L507" s="77">
        <f t="shared" si="36"/>
        <v>0</v>
      </c>
      <c r="M507" s="50">
        <f t="shared" si="35"/>
        <v>0</v>
      </c>
    </row>
    <row r="508" spans="1:13" ht="12.75" x14ac:dyDescent="0.15">
      <c r="A508" s="21"/>
      <c r="B508" s="15" t="s">
        <v>937</v>
      </c>
      <c r="C508" s="9"/>
      <c r="D508" s="89">
        <v>250</v>
      </c>
      <c r="E508" s="10" t="s">
        <v>1033</v>
      </c>
      <c r="F508" s="5"/>
      <c r="G508" s="8"/>
      <c r="H508" s="7" t="s">
        <v>1009</v>
      </c>
      <c r="I508" s="67">
        <v>315</v>
      </c>
      <c r="J508" s="97"/>
      <c r="K508" s="50">
        <f t="shared" si="34"/>
        <v>0</v>
      </c>
      <c r="L508" s="77">
        <f t="shared" si="36"/>
        <v>0</v>
      </c>
      <c r="M508" s="50">
        <f t="shared" si="35"/>
        <v>0</v>
      </c>
    </row>
    <row r="509" spans="1:13" ht="12.75" x14ac:dyDescent="0.15">
      <c r="A509" s="21"/>
      <c r="B509" s="15" t="s">
        <v>939</v>
      </c>
      <c r="C509" s="9" t="s">
        <v>974</v>
      </c>
      <c r="D509" s="89">
        <v>1</v>
      </c>
      <c r="E509" s="10" t="s">
        <v>1035</v>
      </c>
      <c r="F509" s="5" t="s">
        <v>909</v>
      </c>
      <c r="G509" s="8" t="s">
        <v>868</v>
      </c>
      <c r="H509" s="7" t="s">
        <v>1009</v>
      </c>
      <c r="I509" s="67">
        <v>89</v>
      </c>
      <c r="J509" s="97"/>
      <c r="K509" s="50">
        <f t="shared" si="34"/>
        <v>0</v>
      </c>
      <c r="L509" s="77">
        <f t="shared" si="36"/>
        <v>0</v>
      </c>
      <c r="M509" s="50">
        <f t="shared" si="35"/>
        <v>0</v>
      </c>
    </row>
    <row r="510" spans="1:13" ht="12.75" x14ac:dyDescent="0.15">
      <c r="A510" s="21"/>
      <c r="B510" s="15" t="s">
        <v>940</v>
      </c>
      <c r="C510" s="9" t="s">
        <v>975</v>
      </c>
      <c r="D510" s="89">
        <v>2000</v>
      </c>
      <c r="E510" s="10" t="s">
        <v>1024</v>
      </c>
      <c r="F510" s="5"/>
      <c r="G510" s="8"/>
      <c r="H510" s="7" t="s">
        <v>1010</v>
      </c>
      <c r="I510" s="67">
        <v>4</v>
      </c>
      <c r="J510" s="97"/>
      <c r="K510" s="50">
        <f t="shared" si="34"/>
        <v>0</v>
      </c>
      <c r="L510" s="77">
        <f t="shared" si="36"/>
        <v>0</v>
      </c>
      <c r="M510" s="50">
        <f t="shared" si="35"/>
        <v>0</v>
      </c>
    </row>
    <row r="511" spans="1:13" ht="12.75" x14ac:dyDescent="0.15">
      <c r="A511" s="21"/>
      <c r="B511" s="15" t="s">
        <v>925</v>
      </c>
      <c r="C511" s="9" t="s">
        <v>954</v>
      </c>
      <c r="D511" s="89">
        <v>300</v>
      </c>
      <c r="E511" s="10" t="s">
        <v>1029</v>
      </c>
      <c r="F511" s="5"/>
      <c r="G511" s="8"/>
      <c r="H511" s="7" t="s">
        <v>1009</v>
      </c>
      <c r="I511" s="67">
        <v>35</v>
      </c>
      <c r="J511" s="97"/>
      <c r="K511" s="50">
        <f t="shared" si="34"/>
        <v>0</v>
      </c>
      <c r="L511" s="77">
        <f t="shared" si="36"/>
        <v>0</v>
      </c>
      <c r="M511" s="50">
        <f t="shared" si="35"/>
        <v>0</v>
      </c>
    </row>
    <row r="512" spans="1:13" ht="12.75" x14ac:dyDescent="0.15">
      <c r="A512" s="21"/>
      <c r="B512" s="15" t="s">
        <v>933</v>
      </c>
      <c r="C512" s="9" t="s">
        <v>967</v>
      </c>
      <c r="D512" s="89">
        <v>100</v>
      </c>
      <c r="E512" s="10"/>
      <c r="F512" s="5" t="s">
        <v>992</v>
      </c>
      <c r="G512" s="8"/>
      <c r="H512" s="7" t="s">
        <v>1012</v>
      </c>
      <c r="I512" s="67">
        <v>3</v>
      </c>
      <c r="J512" s="97"/>
      <c r="K512" s="50">
        <f t="shared" si="34"/>
        <v>0</v>
      </c>
      <c r="L512" s="77">
        <f t="shared" si="36"/>
        <v>0</v>
      </c>
      <c r="M512" s="50">
        <f t="shared" si="35"/>
        <v>0</v>
      </c>
    </row>
    <row r="513" spans="1:13" ht="12.75" x14ac:dyDescent="0.15">
      <c r="A513" s="21"/>
      <c r="B513" s="15" t="s">
        <v>932</v>
      </c>
      <c r="C513" s="9" t="s">
        <v>966</v>
      </c>
      <c r="D513" s="89">
        <v>100</v>
      </c>
      <c r="E513" s="10"/>
      <c r="F513" s="5"/>
      <c r="G513" s="8"/>
      <c r="H513" s="7" t="s">
        <v>1012</v>
      </c>
      <c r="I513" s="67">
        <v>5</v>
      </c>
      <c r="J513" s="97"/>
      <c r="K513" s="50">
        <f t="shared" si="34"/>
        <v>0</v>
      </c>
      <c r="L513" s="77">
        <f t="shared" si="36"/>
        <v>0</v>
      </c>
      <c r="M513" s="50">
        <f t="shared" si="35"/>
        <v>0</v>
      </c>
    </row>
    <row r="514" spans="1:13" ht="12.75" x14ac:dyDescent="0.15">
      <c r="A514" s="21"/>
      <c r="B514" s="15" t="s">
        <v>932</v>
      </c>
      <c r="C514" s="9" t="s">
        <v>968</v>
      </c>
      <c r="D514" s="89">
        <v>100</v>
      </c>
      <c r="E514" s="10"/>
      <c r="F514" s="5"/>
      <c r="G514" s="8"/>
      <c r="H514" s="7" t="s">
        <v>1012</v>
      </c>
      <c r="I514" s="67">
        <v>3</v>
      </c>
      <c r="J514" s="97"/>
      <c r="K514" s="50">
        <f t="shared" si="34"/>
        <v>0</v>
      </c>
      <c r="L514" s="77">
        <f t="shared" si="36"/>
        <v>0</v>
      </c>
      <c r="M514" s="50">
        <f t="shared" si="35"/>
        <v>0</v>
      </c>
    </row>
    <row r="515" spans="1:13" ht="12.75" x14ac:dyDescent="0.15">
      <c r="A515" s="21"/>
      <c r="B515" s="15" t="s">
        <v>938</v>
      </c>
      <c r="C515" s="9" t="s">
        <v>973</v>
      </c>
      <c r="D515" s="89">
        <v>500</v>
      </c>
      <c r="E515" s="10" t="s">
        <v>1034</v>
      </c>
      <c r="F515" s="5"/>
      <c r="G515" s="8"/>
      <c r="H515" s="7" t="s">
        <v>1010</v>
      </c>
      <c r="I515" s="67">
        <v>5</v>
      </c>
      <c r="J515" s="97"/>
      <c r="K515" s="50">
        <f t="shared" si="34"/>
        <v>0</v>
      </c>
      <c r="L515" s="77">
        <f t="shared" si="36"/>
        <v>0</v>
      </c>
      <c r="M515" s="50">
        <f t="shared" si="35"/>
        <v>0</v>
      </c>
    </row>
    <row r="516" spans="1:13" ht="12.75" x14ac:dyDescent="0.15">
      <c r="A516" s="21"/>
      <c r="B516" s="90" t="s">
        <v>881</v>
      </c>
      <c r="C516" s="91" t="s">
        <v>895</v>
      </c>
      <c r="D516" s="92">
        <v>1000</v>
      </c>
      <c r="E516" s="93" t="s">
        <v>1020</v>
      </c>
      <c r="F516" s="94"/>
      <c r="G516" s="95"/>
      <c r="H516" s="96" t="s">
        <v>1010</v>
      </c>
      <c r="I516" s="67">
        <v>963</v>
      </c>
      <c r="J516" s="97"/>
      <c r="K516" s="50">
        <f t="shared" si="34"/>
        <v>0</v>
      </c>
      <c r="L516" s="77">
        <f t="shared" si="36"/>
        <v>0</v>
      </c>
      <c r="M516" s="50">
        <f t="shared" si="35"/>
        <v>0</v>
      </c>
    </row>
    <row r="517" spans="1:13" ht="12.75" x14ac:dyDescent="0.15">
      <c r="A517" s="21"/>
      <c r="B517" s="15" t="s">
        <v>881</v>
      </c>
      <c r="C517" s="9" t="s">
        <v>948</v>
      </c>
      <c r="D517" s="89">
        <v>500</v>
      </c>
      <c r="E517" s="10" t="s">
        <v>1027</v>
      </c>
      <c r="F517" s="5"/>
      <c r="G517" s="8"/>
      <c r="H517" s="7" t="s">
        <v>1010</v>
      </c>
      <c r="I517" s="67">
        <v>29</v>
      </c>
      <c r="J517" s="97"/>
      <c r="K517" s="50">
        <f t="shared" si="34"/>
        <v>0</v>
      </c>
      <c r="L517" s="77">
        <f t="shared" si="36"/>
        <v>0</v>
      </c>
      <c r="M517" s="50">
        <f t="shared" si="35"/>
        <v>0</v>
      </c>
    </row>
    <row r="518" spans="1:13" ht="12.75" x14ac:dyDescent="0.15">
      <c r="A518" s="21"/>
      <c r="B518" s="15" t="s">
        <v>881</v>
      </c>
      <c r="C518" s="9" t="s">
        <v>951</v>
      </c>
      <c r="D518" s="89">
        <v>500</v>
      </c>
      <c r="E518" s="10" t="s">
        <v>1027</v>
      </c>
      <c r="F518" s="5"/>
      <c r="G518" s="8"/>
      <c r="H518" s="7" t="s">
        <v>1010</v>
      </c>
      <c r="I518" s="67">
        <v>33</v>
      </c>
      <c r="J518" s="97"/>
      <c r="K518" s="50">
        <f t="shared" si="34"/>
        <v>0</v>
      </c>
      <c r="L518" s="77">
        <f t="shared" si="36"/>
        <v>0</v>
      </c>
      <c r="M518" s="50">
        <f t="shared" si="35"/>
        <v>0</v>
      </c>
    </row>
    <row r="519" spans="1:13" ht="12.75" x14ac:dyDescent="0.15">
      <c r="A519" s="21"/>
      <c r="B519" s="15" t="s">
        <v>881</v>
      </c>
      <c r="C519" s="9" t="s">
        <v>952</v>
      </c>
      <c r="D519" s="89">
        <v>500</v>
      </c>
      <c r="E519" s="10" t="s">
        <v>1027</v>
      </c>
      <c r="F519" s="5"/>
      <c r="G519" s="8"/>
      <c r="H519" s="7" t="s">
        <v>1010</v>
      </c>
      <c r="I519" s="67">
        <v>6</v>
      </c>
      <c r="J519" s="97"/>
      <c r="K519" s="50">
        <f t="shared" si="34"/>
        <v>0</v>
      </c>
      <c r="L519" s="77">
        <f t="shared" si="36"/>
        <v>0</v>
      </c>
      <c r="M519" s="50">
        <f t="shared" si="35"/>
        <v>0</v>
      </c>
    </row>
    <row r="520" spans="1:13" ht="12.75" x14ac:dyDescent="0.15">
      <c r="A520" s="21"/>
      <c r="B520" s="15" t="s">
        <v>881</v>
      </c>
      <c r="C520" s="9" t="s">
        <v>960</v>
      </c>
      <c r="D520" s="89">
        <v>500</v>
      </c>
      <c r="E520" s="10" t="s">
        <v>1027</v>
      </c>
      <c r="F520" s="5"/>
      <c r="G520" s="8"/>
      <c r="H520" s="7" t="s">
        <v>1010</v>
      </c>
      <c r="I520" s="67">
        <v>1.5</v>
      </c>
      <c r="J520" s="97"/>
      <c r="K520" s="50">
        <f t="shared" si="34"/>
        <v>0</v>
      </c>
      <c r="L520" s="77">
        <f t="shared" si="36"/>
        <v>0</v>
      </c>
      <c r="M520" s="50">
        <f t="shared" si="35"/>
        <v>0</v>
      </c>
    </row>
    <row r="521" spans="1:13" ht="12.75" x14ac:dyDescent="0.15">
      <c r="A521" s="21"/>
      <c r="B521" s="15" t="s">
        <v>881</v>
      </c>
      <c r="C521" s="9" t="s">
        <v>961</v>
      </c>
      <c r="D521" s="89">
        <v>500</v>
      </c>
      <c r="E521" s="10" t="s">
        <v>1027</v>
      </c>
      <c r="F521" s="5"/>
      <c r="G521" s="8"/>
      <c r="H521" s="7" t="s">
        <v>1010</v>
      </c>
      <c r="I521" s="67">
        <v>11</v>
      </c>
      <c r="J521" s="97"/>
      <c r="K521" s="50">
        <f t="shared" si="34"/>
        <v>0</v>
      </c>
      <c r="L521" s="77">
        <f t="shared" si="36"/>
        <v>0</v>
      </c>
      <c r="M521" s="50">
        <f t="shared" si="35"/>
        <v>0</v>
      </c>
    </row>
    <row r="522" spans="1:13" ht="12.75" x14ac:dyDescent="0.15">
      <c r="A522" s="21"/>
      <c r="B522" s="90" t="s">
        <v>1043</v>
      </c>
      <c r="C522" s="91"/>
      <c r="D522" s="92">
        <v>1125</v>
      </c>
      <c r="E522" s="93" t="s">
        <v>1025</v>
      </c>
      <c r="F522" s="94" t="s">
        <v>1042</v>
      </c>
      <c r="G522" s="95" t="s">
        <v>868</v>
      </c>
      <c r="H522" s="96" t="s">
        <v>1012</v>
      </c>
      <c r="I522" s="67">
        <v>4325</v>
      </c>
      <c r="J522" s="97"/>
      <c r="K522" s="50">
        <f t="shared" si="34"/>
        <v>0</v>
      </c>
      <c r="L522" s="77">
        <f t="shared" si="36"/>
        <v>0</v>
      </c>
      <c r="M522" s="50">
        <f t="shared" si="35"/>
        <v>0</v>
      </c>
    </row>
    <row r="523" spans="1:13" ht="12.75" x14ac:dyDescent="0.15">
      <c r="A523" s="21"/>
      <c r="B523" s="15" t="s">
        <v>877</v>
      </c>
      <c r="C523" s="9" t="s">
        <v>890</v>
      </c>
      <c r="D523" s="89">
        <v>20</v>
      </c>
      <c r="E523" s="10" t="s">
        <v>1017</v>
      </c>
      <c r="F523" s="5" t="s">
        <v>909</v>
      </c>
      <c r="G523" s="8" t="s">
        <v>868</v>
      </c>
      <c r="H523" s="7" t="s">
        <v>1012</v>
      </c>
      <c r="I523" s="67">
        <v>295</v>
      </c>
      <c r="J523" s="97"/>
      <c r="K523" s="50">
        <f t="shared" si="34"/>
        <v>0</v>
      </c>
      <c r="L523" s="77">
        <f t="shared" si="36"/>
        <v>0</v>
      </c>
      <c r="M523" s="50">
        <f t="shared" si="35"/>
        <v>0</v>
      </c>
    </row>
    <row r="524" spans="1:13" ht="12.75" x14ac:dyDescent="0.15">
      <c r="A524" s="21"/>
      <c r="B524" s="15" t="s">
        <v>877</v>
      </c>
      <c r="C524" s="9" t="s">
        <v>890</v>
      </c>
      <c r="D524" s="89">
        <v>20</v>
      </c>
      <c r="E524" s="10" t="s">
        <v>1017</v>
      </c>
      <c r="F524" s="5" t="s">
        <v>910</v>
      </c>
      <c r="G524" s="8" t="s">
        <v>868</v>
      </c>
      <c r="H524" s="7" t="s">
        <v>1012</v>
      </c>
      <c r="I524" s="67">
        <v>453</v>
      </c>
      <c r="J524" s="97"/>
      <c r="K524" s="50">
        <f t="shared" si="34"/>
        <v>0</v>
      </c>
      <c r="L524" s="77">
        <f t="shared" si="36"/>
        <v>0</v>
      </c>
      <c r="M524" s="50">
        <f t="shared" si="35"/>
        <v>0</v>
      </c>
    </row>
    <row r="525" spans="1:13" ht="12.75" x14ac:dyDescent="0.15">
      <c r="A525" s="21"/>
      <c r="B525" s="15" t="s">
        <v>877</v>
      </c>
      <c r="C525" s="9" t="s">
        <v>900</v>
      </c>
      <c r="D525" s="89">
        <v>14</v>
      </c>
      <c r="E525" s="10" t="s">
        <v>1018</v>
      </c>
      <c r="F525" s="5" t="s">
        <v>1004</v>
      </c>
      <c r="G525" s="8" t="s">
        <v>868</v>
      </c>
      <c r="H525" s="7" t="s">
        <v>1012</v>
      </c>
      <c r="I525" s="67">
        <v>82</v>
      </c>
      <c r="J525" s="97"/>
      <c r="K525" s="50">
        <f t="shared" si="34"/>
        <v>0</v>
      </c>
      <c r="L525" s="77">
        <f t="shared" si="36"/>
        <v>0</v>
      </c>
      <c r="M525" s="50">
        <f t="shared" si="35"/>
        <v>0</v>
      </c>
    </row>
    <row r="526" spans="1:13" ht="12.75" x14ac:dyDescent="0.15">
      <c r="A526" s="21"/>
      <c r="B526" s="15" t="s">
        <v>877</v>
      </c>
      <c r="C526" s="9" t="s">
        <v>900</v>
      </c>
      <c r="D526" s="89">
        <v>20</v>
      </c>
      <c r="E526" s="10" t="s">
        <v>1016</v>
      </c>
      <c r="F526" s="5" t="s">
        <v>910</v>
      </c>
      <c r="G526" s="8" t="s">
        <v>868</v>
      </c>
      <c r="H526" s="7" t="s">
        <v>1012</v>
      </c>
      <c r="I526" s="67">
        <v>343</v>
      </c>
      <c r="J526" s="97"/>
      <c r="K526" s="50">
        <f t="shared" si="34"/>
        <v>0</v>
      </c>
      <c r="L526" s="77">
        <f t="shared" si="36"/>
        <v>0</v>
      </c>
      <c r="M526" s="50">
        <f t="shared" si="35"/>
        <v>0</v>
      </c>
    </row>
    <row r="527" spans="1:13" ht="12.75" x14ac:dyDescent="0.15">
      <c r="A527" s="21"/>
      <c r="B527" s="15" t="s">
        <v>877</v>
      </c>
      <c r="C527" s="9" t="s">
        <v>900</v>
      </c>
      <c r="D527" s="89">
        <v>20</v>
      </c>
      <c r="E527" s="10" t="s">
        <v>1016</v>
      </c>
      <c r="F527" s="5" t="s">
        <v>990</v>
      </c>
      <c r="G527" s="8" t="s">
        <v>868</v>
      </c>
      <c r="H527" s="7" t="s">
        <v>1012</v>
      </c>
      <c r="I527" s="67">
        <v>72</v>
      </c>
      <c r="J527" s="97"/>
      <c r="K527" s="50">
        <f t="shared" si="34"/>
        <v>0</v>
      </c>
      <c r="L527" s="77">
        <f t="shared" si="36"/>
        <v>0</v>
      </c>
      <c r="M527" s="50">
        <f t="shared" si="35"/>
        <v>0</v>
      </c>
    </row>
    <row r="528" spans="1:13" ht="12.75" x14ac:dyDescent="0.15">
      <c r="A528" s="21"/>
      <c r="B528" s="15" t="s">
        <v>931</v>
      </c>
      <c r="C528" s="9" t="s">
        <v>963</v>
      </c>
      <c r="D528" s="89">
        <v>100</v>
      </c>
      <c r="E528" s="10" t="s">
        <v>1031</v>
      </c>
      <c r="F528" s="5"/>
      <c r="G528" s="8"/>
      <c r="H528" s="7" t="s">
        <v>1014</v>
      </c>
      <c r="I528" s="67">
        <v>454</v>
      </c>
      <c r="J528" s="97"/>
      <c r="K528" s="50">
        <f t="shared" si="34"/>
        <v>0</v>
      </c>
      <c r="L528" s="77">
        <f t="shared" si="36"/>
        <v>0</v>
      </c>
      <c r="M528" s="50">
        <f t="shared" si="35"/>
        <v>0</v>
      </c>
    </row>
    <row r="529" spans="1:13" ht="12.75" x14ac:dyDescent="0.15">
      <c r="A529" s="21"/>
      <c r="B529" s="15" t="s">
        <v>924</v>
      </c>
      <c r="C529" s="9" t="s">
        <v>953</v>
      </c>
      <c r="D529" s="89">
        <v>250</v>
      </c>
      <c r="E529" s="10" t="s">
        <v>1025</v>
      </c>
      <c r="F529" s="5" t="s">
        <v>987</v>
      </c>
      <c r="G529" s="8" t="s">
        <v>868</v>
      </c>
      <c r="H529" s="7" t="s">
        <v>1010</v>
      </c>
      <c r="I529" s="67">
        <v>123</v>
      </c>
      <c r="J529" s="97"/>
      <c r="K529" s="50">
        <f t="shared" si="34"/>
        <v>0</v>
      </c>
      <c r="L529" s="77">
        <f t="shared" si="36"/>
        <v>0</v>
      </c>
      <c r="M529" s="50">
        <f t="shared" si="35"/>
        <v>0</v>
      </c>
    </row>
    <row r="530" spans="1:13" ht="12.75" x14ac:dyDescent="0.15">
      <c r="A530" s="21"/>
      <c r="B530" s="15" t="s">
        <v>924</v>
      </c>
      <c r="C530" s="9" t="s">
        <v>953</v>
      </c>
      <c r="D530" s="89">
        <v>250</v>
      </c>
      <c r="E530" s="10" t="s">
        <v>1025</v>
      </c>
      <c r="F530" s="5" t="s">
        <v>995</v>
      </c>
      <c r="G530" s="8" t="s">
        <v>868</v>
      </c>
      <c r="H530" s="7" t="s">
        <v>1012</v>
      </c>
      <c r="I530" s="67">
        <v>9</v>
      </c>
      <c r="J530" s="97"/>
      <c r="K530" s="50">
        <f t="shared" si="34"/>
        <v>0</v>
      </c>
      <c r="L530" s="77">
        <f t="shared" si="36"/>
        <v>0</v>
      </c>
      <c r="M530" s="50">
        <f t="shared" si="35"/>
        <v>0</v>
      </c>
    </row>
    <row r="531" spans="1:13" ht="12.75" x14ac:dyDescent="0.15">
      <c r="A531" s="21"/>
      <c r="B531" s="15" t="s">
        <v>927</v>
      </c>
      <c r="C531" s="9" t="s">
        <v>958</v>
      </c>
      <c r="D531" s="89">
        <v>10</v>
      </c>
      <c r="E531" s="10" t="s">
        <v>1021</v>
      </c>
      <c r="F531" s="5" t="s">
        <v>989</v>
      </c>
      <c r="G531" s="8"/>
      <c r="H531" s="7" t="s">
        <v>1012</v>
      </c>
      <c r="I531" s="67">
        <v>84</v>
      </c>
      <c r="J531" s="97"/>
      <c r="K531" s="50">
        <f t="shared" si="34"/>
        <v>0</v>
      </c>
      <c r="L531" s="77">
        <f t="shared" si="36"/>
        <v>0</v>
      </c>
      <c r="M531" s="50">
        <f t="shared" si="35"/>
        <v>0</v>
      </c>
    </row>
    <row r="532" spans="1:13" ht="12.75" x14ac:dyDescent="0.15">
      <c r="A532" s="21"/>
      <c r="B532" s="15" t="s">
        <v>936</v>
      </c>
      <c r="C532" s="9" t="s">
        <v>972</v>
      </c>
      <c r="D532" s="89">
        <v>100</v>
      </c>
      <c r="E532" s="10" t="s">
        <v>1032</v>
      </c>
      <c r="F532" s="5"/>
      <c r="G532" s="8"/>
      <c r="H532" s="7" t="s">
        <v>1010</v>
      </c>
      <c r="I532" s="67">
        <v>4</v>
      </c>
      <c r="J532" s="97"/>
      <c r="K532" s="50">
        <f t="shared" si="34"/>
        <v>0</v>
      </c>
      <c r="L532" s="77">
        <f t="shared" si="36"/>
        <v>0</v>
      </c>
      <c r="M532" s="50">
        <f t="shared" si="35"/>
        <v>0</v>
      </c>
    </row>
    <row r="533" spans="1:13" ht="12.75" x14ac:dyDescent="0.15">
      <c r="A533" s="21"/>
      <c r="B533" s="15" t="s">
        <v>920</v>
      </c>
      <c r="C533" s="9" t="s">
        <v>946</v>
      </c>
      <c r="D533" s="89">
        <v>500</v>
      </c>
      <c r="E533" s="10" t="s">
        <v>1025</v>
      </c>
      <c r="F533" s="5" t="s">
        <v>384</v>
      </c>
      <c r="G533" s="8" t="s">
        <v>868</v>
      </c>
      <c r="H533" s="7" t="s">
        <v>1012</v>
      </c>
      <c r="I533" s="67">
        <v>17</v>
      </c>
      <c r="J533" s="97"/>
      <c r="K533" s="50">
        <f t="shared" si="34"/>
        <v>0</v>
      </c>
      <c r="L533" s="77">
        <f t="shared" si="36"/>
        <v>0</v>
      </c>
      <c r="M533" s="50">
        <f t="shared" si="35"/>
        <v>0</v>
      </c>
    </row>
    <row r="534" spans="1:13" ht="12.75" x14ac:dyDescent="0.15">
      <c r="A534" s="21"/>
      <c r="B534" s="15" t="s">
        <v>920</v>
      </c>
      <c r="C534" s="9" t="s">
        <v>905</v>
      </c>
      <c r="D534" s="89">
        <v>250</v>
      </c>
      <c r="E534" s="10" t="s">
        <v>1018</v>
      </c>
      <c r="F534" s="5" t="s">
        <v>997</v>
      </c>
      <c r="G534" s="8" t="s">
        <v>868</v>
      </c>
      <c r="H534" s="7" t="s">
        <v>1010</v>
      </c>
      <c r="I534" s="67">
        <v>22</v>
      </c>
      <c r="J534" s="97"/>
      <c r="K534" s="50">
        <f t="shared" si="34"/>
        <v>0</v>
      </c>
      <c r="L534" s="77">
        <f t="shared" si="36"/>
        <v>0</v>
      </c>
      <c r="M534" s="50">
        <f t="shared" si="35"/>
        <v>0</v>
      </c>
    </row>
    <row r="535" spans="1:13" ht="12.75" x14ac:dyDescent="0.15">
      <c r="A535" s="21"/>
      <c r="B535" s="15" t="s">
        <v>920</v>
      </c>
      <c r="C535" s="9" t="s">
        <v>905</v>
      </c>
      <c r="D535" s="89">
        <v>100</v>
      </c>
      <c r="E535" s="10" t="s">
        <v>1016</v>
      </c>
      <c r="F535" s="5" t="s">
        <v>994</v>
      </c>
      <c r="G535" s="8" t="s">
        <v>868</v>
      </c>
      <c r="H535" s="7" t="s">
        <v>1012</v>
      </c>
      <c r="I535" s="67">
        <v>34</v>
      </c>
      <c r="J535" s="97"/>
      <c r="K535" s="50">
        <f t="shared" si="34"/>
        <v>0</v>
      </c>
      <c r="L535" s="77">
        <f t="shared" si="36"/>
        <v>0</v>
      </c>
      <c r="M535" s="50">
        <f t="shared" si="35"/>
        <v>0</v>
      </c>
    </row>
    <row r="536" spans="1:13" ht="12.75" x14ac:dyDescent="0.15">
      <c r="A536" s="21"/>
      <c r="B536" s="15" t="s">
        <v>920</v>
      </c>
      <c r="C536" s="9" t="s">
        <v>905</v>
      </c>
      <c r="D536" s="89">
        <v>100</v>
      </c>
      <c r="E536" s="10" t="s">
        <v>1016</v>
      </c>
      <c r="F536" s="5" t="s">
        <v>995</v>
      </c>
      <c r="G536" s="8" t="s">
        <v>868</v>
      </c>
      <c r="H536" s="7" t="s">
        <v>1012</v>
      </c>
      <c r="I536" s="67">
        <v>57</v>
      </c>
      <c r="J536" s="97"/>
      <c r="K536" s="50">
        <f t="shared" si="34"/>
        <v>0</v>
      </c>
      <c r="L536" s="77">
        <f t="shared" si="36"/>
        <v>0</v>
      </c>
      <c r="M536" s="50">
        <f t="shared" si="35"/>
        <v>0</v>
      </c>
    </row>
    <row r="537" spans="1:13" ht="12.75" x14ac:dyDescent="0.15">
      <c r="A537" s="21"/>
      <c r="B537" s="15" t="s">
        <v>934</v>
      </c>
      <c r="C537" s="9" t="s">
        <v>969</v>
      </c>
      <c r="D537" s="89">
        <v>300</v>
      </c>
      <c r="E537" s="10"/>
      <c r="F537" s="5"/>
      <c r="G537" s="8"/>
      <c r="H537" s="7" t="s">
        <v>1015</v>
      </c>
      <c r="I537" s="67">
        <v>4</v>
      </c>
      <c r="J537" s="97"/>
      <c r="K537" s="50">
        <f t="shared" si="34"/>
        <v>0</v>
      </c>
      <c r="L537" s="77">
        <f t="shared" si="36"/>
        <v>0</v>
      </c>
      <c r="M537" s="50">
        <f t="shared" si="35"/>
        <v>0</v>
      </c>
    </row>
    <row r="538" spans="1:13" ht="12.75" x14ac:dyDescent="0.15">
      <c r="A538" s="21"/>
      <c r="B538" s="15" t="s">
        <v>930</v>
      </c>
      <c r="C538" s="9" t="s">
        <v>962</v>
      </c>
      <c r="D538" s="89">
        <v>1000</v>
      </c>
      <c r="E538" s="10" t="s">
        <v>1031</v>
      </c>
      <c r="F538" s="5" t="s">
        <v>985</v>
      </c>
      <c r="G538" s="8"/>
      <c r="H538" s="7" t="s">
        <v>1010</v>
      </c>
      <c r="I538" s="67">
        <v>1</v>
      </c>
      <c r="J538" s="97"/>
      <c r="K538" s="50">
        <f t="shared" si="34"/>
        <v>0</v>
      </c>
      <c r="L538" s="77">
        <f t="shared" si="36"/>
        <v>0</v>
      </c>
      <c r="M538" s="50">
        <f t="shared" si="35"/>
        <v>0</v>
      </c>
    </row>
    <row r="539" spans="1:13" ht="12.75" x14ac:dyDescent="0.15">
      <c r="A539" s="21"/>
      <c r="B539" s="15" t="s">
        <v>930</v>
      </c>
      <c r="C539" s="9" t="s">
        <v>965</v>
      </c>
      <c r="D539" s="89">
        <v>500</v>
      </c>
      <c r="E539" s="10" t="s">
        <v>1031</v>
      </c>
      <c r="F539" s="5"/>
      <c r="G539" s="8"/>
      <c r="H539" s="7" t="s">
        <v>1010</v>
      </c>
      <c r="I539" s="67">
        <v>7</v>
      </c>
      <c r="J539" s="97"/>
      <c r="K539" s="50">
        <f t="shared" si="34"/>
        <v>0</v>
      </c>
      <c r="L539" s="77">
        <f t="shared" si="36"/>
        <v>0</v>
      </c>
      <c r="M539" s="50">
        <f t="shared" si="35"/>
        <v>0</v>
      </c>
    </row>
    <row r="540" spans="1:13" ht="12.75" x14ac:dyDescent="0.15">
      <c r="A540" s="21"/>
      <c r="B540" s="15" t="s">
        <v>669</v>
      </c>
      <c r="C540" s="9" t="s">
        <v>891</v>
      </c>
      <c r="D540" s="89">
        <v>125</v>
      </c>
      <c r="E540" s="10" t="s">
        <v>1018</v>
      </c>
      <c r="F540" s="5" t="s">
        <v>1001</v>
      </c>
      <c r="G540" s="8" t="s">
        <v>868</v>
      </c>
      <c r="H540" s="7" t="s">
        <v>1012</v>
      </c>
      <c r="I540" s="67">
        <v>3115</v>
      </c>
      <c r="J540" s="97"/>
      <c r="K540" s="50">
        <f t="shared" si="34"/>
        <v>0</v>
      </c>
      <c r="L540" s="77">
        <f t="shared" si="36"/>
        <v>0</v>
      </c>
      <c r="M540" s="50">
        <f t="shared" si="35"/>
        <v>0</v>
      </c>
    </row>
    <row r="541" spans="1:13" ht="12.75" x14ac:dyDescent="0.15">
      <c r="A541" s="21"/>
      <c r="B541" s="15" t="s">
        <v>669</v>
      </c>
      <c r="C541" s="9" t="s">
        <v>891</v>
      </c>
      <c r="D541" s="89">
        <v>125</v>
      </c>
      <c r="E541" s="10" t="s">
        <v>1018</v>
      </c>
      <c r="F541" s="5" t="s">
        <v>1002</v>
      </c>
      <c r="G541" s="8" t="s">
        <v>868</v>
      </c>
      <c r="H541" s="7" t="s">
        <v>1012</v>
      </c>
      <c r="I541" s="67">
        <v>100</v>
      </c>
      <c r="J541" s="97"/>
      <c r="K541" s="50">
        <f t="shared" si="34"/>
        <v>0</v>
      </c>
      <c r="L541" s="77">
        <f t="shared" si="36"/>
        <v>0</v>
      </c>
      <c r="M541" s="50">
        <f t="shared" si="35"/>
        <v>0</v>
      </c>
    </row>
    <row r="542" spans="1:13" ht="12.75" x14ac:dyDescent="0.15">
      <c r="A542" s="21"/>
      <c r="B542" s="15" t="s">
        <v>669</v>
      </c>
      <c r="C542" s="9" t="s">
        <v>902</v>
      </c>
      <c r="D542" s="89">
        <v>45</v>
      </c>
      <c r="E542" s="10" t="s">
        <v>1023</v>
      </c>
      <c r="F542" s="5" t="s">
        <v>913</v>
      </c>
      <c r="G542" s="8" t="s">
        <v>868</v>
      </c>
      <c r="H542" s="7" t="s">
        <v>1012</v>
      </c>
      <c r="I542" s="67">
        <v>78</v>
      </c>
      <c r="J542" s="97"/>
      <c r="K542" s="50">
        <f t="shared" si="34"/>
        <v>0</v>
      </c>
      <c r="L542" s="77">
        <f t="shared" si="36"/>
        <v>0</v>
      </c>
      <c r="M542" s="50">
        <f t="shared" si="35"/>
        <v>0</v>
      </c>
    </row>
    <row r="543" spans="1:13" ht="12.75" x14ac:dyDescent="0.15">
      <c r="A543" s="21"/>
      <c r="B543" s="15" t="s">
        <v>669</v>
      </c>
      <c r="C543" s="9" t="s">
        <v>902</v>
      </c>
      <c r="D543" s="89">
        <v>45</v>
      </c>
      <c r="E543" s="10" t="s">
        <v>1023</v>
      </c>
      <c r="F543" s="5" t="s">
        <v>909</v>
      </c>
      <c r="G543" s="8" t="s">
        <v>868</v>
      </c>
      <c r="H543" s="7" t="s">
        <v>1012</v>
      </c>
      <c r="I543" s="67">
        <v>250</v>
      </c>
      <c r="J543" s="97"/>
      <c r="K543" s="50">
        <f t="shared" si="34"/>
        <v>0</v>
      </c>
      <c r="L543" s="77">
        <f t="shared" si="36"/>
        <v>0</v>
      </c>
      <c r="M543" s="50">
        <f t="shared" si="35"/>
        <v>0</v>
      </c>
    </row>
    <row r="544" spans="1:13" ht="12.75" x14ac:dyDescent="0.15">
      <c r="A544" s="21"/>
      <c r="B544" s="15" t="s">
        <v>669</v>
      </c>
      <c r="C544" s="9" t="s">
        <v>902</v>
      </c>
      <c r="D544" s="89">
        <v>45</v>
      </c>
      <c r="E544" s="10" t="s">
        <v>1023</v>
      </c>
      <c r="F544" s="5" t="s">
        <v>910</v>
      </c>
      <c r="G544" s="8" t="s">
        <v>868</v>
      </c>
      <c r="H544" s="7" t="s">
        <v>1012</v>
      </c>
      <c r="I544" s="67">
        <v>513</v>
      </c>
      <c r="J544" s="97"/>
      <c r="K544" s="50">
        <f t="shared" si="34"/>
        <v>0</v>
      </c>
      <c r="L544" s="77">
        <f t="shared" si="36"/>
        <v>0</v>
      </c>
      <c r="M544" s="50">
        <f t="shared" si="35"/>
        <v>0</v>
      </c>
    </row>
    <row r="545" spans="1:13" ht="12.75" x14ac:dyDescent="0.15">
      <c r="A545" s="21"/>
      <c r="B545" s="15" t="s">
        <v>669</v>
      </c>
      <c r="C545" s="9" t="s">
        <v>901</v>
      </c>
      <c r="D545" s="89">
        <v>60</v>
      </c>
      <c r="E545" s="10" t="s">
        <v>1018</v>
      </c>
      <c r="F545" s="5" t="s">
        <v>983</v>
      </c>
      <c r="G545" s="8" t="s">
        <v>868</v>
      </c>
      <c r="H545" s="7" t="s">
        <v>1012</v>
      </c>
      <c r="I545" s="67">
        <v>25</v>
      </c>
      <c r="J545" s="97"/>
      <c r="K545" s="50">
        <f t="shared" si="34"/>
        <v>0</v>
      </c>
      <c r="L545" s="77">
        <f t="shared" si="36"/>
        <v>0</v>
      </c>
      <c r="M545" s="50">
        <f t="shared" si="35"/>
        <v>0</v>
      </c>
    </row>
    <row r="546" spans="1:13" ht="12.75" x14ac:dyDescent="0.15">
      <c r="A546" s="21"/>
      <c r="B546" s="15" t="s">
        <v>669</v>
      </c>
      <c r="C546" s="9" t="s">
        <v>891</v>
      </c>
      <c r="D546" s="89">
        <v>250</v>
      </c>
      <c r="E546" s="10" t="s">
        <v>1021</v>
      </c>
      <c r="F546" s="5" t="s">
        <v>906</v>
      </c>
      <c r="G546" s="8" t="s">
        <v>868</v>
      </c>
      <c r="H546" s="7" t="s">
        <v>1012</v>
      </c>
      <c r="I546" s="67">
        <v>153</v>
      </c>
      <c r="J546" s="97"/>
      <c r="K546" s="50">
        <f t="shared" si="34"/>
        <v>0</v>
      </c>
      <c r="L546" s="77">
        <f t="shared" si="36"/>
        <v>0</v>
      </c>
      <c r="M546" s="50">
        <f t="shared" si="35"/>
        <v>0</v>
      </c>
    </row>
    <row r="547" spans="1:13" ht="12.75" x14ac:dyDescent="0.15">
      <c r="A547" s="21"/>
      <c r="B547" s="15" t="s">
        <v>669</v>
      </c>
      <c r="C547" s="9" t="s">
        <v>955</v>
      </c>
      <c r="D547" s="89">
        <v>300</v>
      </c>
      <c r="E547" s="10" t="s">
        <v>1018</v>
      </c>
      <c r="F547" s="5" t="s">
        <v>914</v>
      </c>
      <c r="G547" s="8" t="s">
        <v>868</v>
      </c>
      <c r="H547" s="7" t="s">
        <v>1012</v>
      </c>
      <c r="I547" s="67">
        <v>65</v>
      </c>
      <c r="J547" s="97"/>
      <c r="K547" s="50">
        <f t="shared" si="34"/>
        <v>0</v>
      </c>
      <c r="L547" s="77">
        <f t="shared" si="36"/>
        <v>0</v>
      </c>
      <c r="M547" s="50">
        <f t="shared" si="35"/>
        <v>0</v>
      </c>
    </row>
    <row r="548" spans="1:13" ht="12.75" x14ac:dyDescent="0.15">
      <c r="A548" s="21"/>
      <c r="B548" s="15" t="s">
        <v>669</v>
      </c>
      <c r="C548" s="9" t="s">
        <v>955</v>
      </c>
      <c r="D548" s="89">
        <v>250</v>
      </c>
      <c r="E548" s="10" t="s">
        <v>1018</v>
      </c>
      <c r="F548" s="5" t="s">
        <v>384</v>
      </c>
      <c r="G548" s="8" t="s">
        <v>868</v>
      </c>
      <c r="H548" s="7" t="s">
        <v>1012</v>
      </c>
      <c r="I548" s="67">
        <v>81</v>
      </c>
      <c r="J548" s="97"/>
      <c r="K548" s="50">
        <f t="shared" si="34"/>
        <v>0</v>
      </c>
      <c r="L548" s="77">
        <f t="shared" si="36"/>
        <v>0</v>
      </c>
      <c r="M548" s="50">
        <f t="shared" si="35"/>
        <v>0</v>
      </c>
    </row>
    <row r="549" spans="1:13" ht="12.75" x14ac:dyDescent="0.15">
      <c r="A549" s="21"/>
      <c r="B549" s="15" t="s">
        <v>669</v>
      </c>
      <c r="C549" s="9" t="s">
        <v>956</v>
      </c>
      <c r="D549" s="89">
        <v>250</v>
      </c>
      <c r="E549" s="10" t="s">
        <v>1018</v>
      </c>
      <c r="F549" s="5" t="s">
        <v>910</v>
      </c>
      <c r="G549" s="8" t="s">
        <v>868</v>
      </c>
      <c r="H549" s="7" t="s">
        <v>1012</v>
      </c>
      <c r="I549" s="67">
        <v>148</v>
      </c>
      <c r="J549" s="97"/>
      <c r="K549" s="50">
        <f t="shared" si="34"/>
        <v>0</v>
      </c>
      <c r="L549" s="77">
        <f t="shared" si="36"/>
        <v>0</v>
      </c>
      <c r="M549" s="50">
        <f t="shared" si="35"/>
        <v>0</v>
      </c>
    </row>
    <row r="550" spans="1:13" ht="12.75" x14ac:dyDescent="0.15">
      <c r="A550" s="21"/>
      <c r="B550" s="15" t="s">
        <v>669</v>
      </c>
      <c r="C550" s="9" t="s">
        <v>891</v>
      </c>
      <c r="D550" s="89">
        <v>200</v>
      </c>
      <c r="E550" s="10" t="s">
        <v>1025</v>
      </c>
      <c r="F550" s="5" t="s">
        <v>913</v>
      </c>
      <c r="G550" s="8" t="s">
        <v>868</v>
      </c>
      <c r="H550" s="7" t="s">
        <v>1012</v>
      </c>
      <c r="I550" s="67">
        <v>527</v>
      </c>
      <c r="J550" s="97"/>
      <c r="K550" s="50">
        <f t="shared" si="34"/>
        <v>0</v>
      </c>
      <c r="L550" s="77">
        <f t="shared" si="36"/>
        <v>0</v>
      </c>
      <c r="M550" s="50">
        <f t="shared" si="35"/>
        <v>0</v>
      </c>
    </row>
    <row r="551" spans="1:13" ht="12.75" x14ac:dyDescent="0.15">
      <c r="A551" s="21"/>
      <c r="B551" s="15" t="s">
        <v>669</v>
      </c>
      <c r="C551" s="9" t="s">
        <v>902</v>
      </c>
      <c r="D551" s="89">
        <v>125</v>
      </c>
      <c r="E551" s="10" t="s">
        <v>1018</v>
      </c>
      <c r="F551" s="5" t="s">
        <v>990</v>
      </c>
      <c r="G551" s="8" t="s">
        <v>868</v>
      </c>
      <c r="H551" s="7" t="s">
        <v>1012</v>
      </c>
      <c r="I551" s="67">
        <v>31</v>
      </c>
      <c r="J551" s="97"/>
      <c r="K551" s="50">
        <f t="shared" si="34"/>
        <v>0</v>
      </c>
      <c r="L551" s="77">
        <f t="shared" si="36"/>
        <v>0</v>
      </c>
      <c r="M551" s="50">
        <f t="shared" si="35"/>
        <v>0</v>
      </c>
    </row>
    <row r="552" spans="1:13" ht="12.75" x14ac:dyDescent="0.15">
      <c r="A552" s="21"/>
      <c r="B552" s="15" t="s">
        <v>669</v>
      </c>
      <c r="C552" s="9" t="s">
        <v>891</v>
      </c>
      <c r="D552" s="89">
        <v>250</v>
      </c>
      <c r="E552" s="10" t="s">
        <v>1021</v>
      </c>
      <c r="F552" s="5" t="s">
        <v>906</v>
      </c>
      <c r="G552" s="8" t="s">
        <v>868</v>
      </c>
      <c r="H552" s="7" t="s">
        <v>1012</v>
      </c>
      <c r="I552" s="67">
        <v>21</v>
      </c>
      <c r="J552" s="97"/>
      <c r="K552" s="50">
        <f t="shared" si="34"/>
        <v>0</v>
      </c>
      <c r="L552" s="77">
        <f t="shared" si="36"/>
        <v>0</v>
      </c>
      <c r="M552" s="50">
        <f t="shared" si="35"/>
        <v>0</v>
      </c>
    </row>
    <row r="553" spans="1:13" ht="12.75" x14ac:dyDescent="0.15">
      <c r="A553" s="21"/>
      <c r="B553" s="15" t="s">
        <v>921</v>
      </c>
      <c r="C553" s="9" t="s">
        <v>947</v>
      </c>
      <c r="D553" s="89">
        <v>1000</v>
      </c>
      <c r="E553" s="10" t="s">
        <v>1026</v>
      </c>
      <c r="F553" s="5" t="s">
        <v>985</v>
      </c>
      <c r="G553" s="8"/>
      <c r="H553" s="7" t="s">
        <v>1010</v>
      </c>
      <c r="I553" s="67">
        <v>25</v>
      </c>
      <c r="J553" s="97"/>
      <c r="K553" s="50">
        <f t="shared" si="34"/>
        <v>0</v>
      </c>
      <c r="L553" s="77">
        <f t="shared" si="36"/>
        <v>0</v>
      </c>
      <c r="M553" s="50">
        <f t="shared" si="35"/>
        <v>0</v>
      </c>
    </row>
    <row r="554" spans="1:13" ht="12.75" x14ac:dyDescent="0.15">
      <c r="A554" s="21"/>
      <c r="B554" s="15" t="s">
        <v>879</v>
      </c>
      <c r="C554" s="9" t="s">
        <v>893</v>
      </c>
      <c r="D554" s="89">
        <v>1</v>
      </c>
      <c r="E554" s="10" t="s">
        <v>1019</v>
      </c>
      <c r="F554" s="5" t="s">
        <v>384</v>
      </c>
      <c r="G554" s="8"/>
      <c r="H554" s="7" t="s">
        <v>1006</v>
      </c>
      <c r="I554" s="67">
        <v>54</v>
      </c>
      <c r="J554" s="97"/>
      <c r="K554" s="50">
        <f t="shared" si="34"/>
        <v>0</v>
      </c>
      <c r="L554" s="77">
        <f t="shared" si="36"/>
        <v>0</v>
      </c>
      <c r="M554" s="50">
        <f t="shared" si="35"/>
        <v>0</v>
      </c>
    </row>
    <row r="555" spans="1:13" ht="12.75" x14ac:dyDescent="0.15">
      <c r="A555" s="21"/>
      <c r="B555" s="15" t="s">
        <v>879</v>
      </c>
      <c r="C555" s="9" t="s">
        <v>893</v>
      </c>
      <c r="D555" s="89">
        <v>1</v>
      </c>
      <c r="E555" s="10" t="s">
        <v>1019</v>
      </c>
      <c r="F555" s="5" t="s">
        <v>912</v>
      </c>
      <c r="G555" s="8"/>
      <c r="H555" s="7" t="s">
        <v>1006</v>
      </c>
      <c r="I555" s="67">
        <v>26</v>
      </c>
      <c r="J555" s="97"/>
      <c r="K555" s="50">
        <f t="shared" si="34"/>
        <v>0</v>
      </c>
      <c r="L555" s="77">
        <f t="shared" si="36"/>
        <v>0</v>
      </c>
      <c r="M555" s="50">
        <f t="shared" si="35"/>
        <v>0</v>
      </c>
    </row>
    <row r="556" spans="1:13" ht="12.75" x14ac:dyDescent="0.15">
      <c r="A556" s="21"/>
      <c r="B556" s="15" t="s">
        <v>919</v>
      </c>
      <c r="C556" s="9" t="s">
        <v>944</v>
      </c>
      <c r="D556" s="89">
        <v>250</v>
      </c>
      <c r="E556" s="10" t="s">
        <v>1021</v>
      </c>
      <c r="F556" s="5" t="s">
        <v>984</v>
      </c>
      <c r="G556" s="8" t="s">
        <v>868</v>
      </c>
      <c r="H556" s="7" t="s">
        <v>1012</v>
      </c>
      <c r="I556" s="67">
        <v>25</v>
      </c>
      <c r="J556" s="97"/>
      <c r="K556" s="50">
        <f t="shared" ref="K556:K577" si="37">I556*J556</f>
        <v>0</v>
      </c>
      <c r="L556" s="77">
        <f t="shared" si="36"/>
        <v>0</v>
      </c>
      <c r="M556" s="50">
        <f t="shared" ref="M556:M577" si="38">K556*(1-L556)</f>
        <v>0</v>
      </c>
    </row>
    <row r="557" spans="1:13" ht="12.75" x14ac:dyDescent="0.15">
      <c r="A557" s="21"/>
      <c r="B557" s="15" t="s">
        <v>919</v>
      </c>
      <c r="C557" s="9" t="s">
        <v>945</v>
      </c>
      <c r="D557" s="89">
        <v>250</v>
      </c>
      <c r="E557" s="10" t="s">
        <v>1021</v>
      </c>
      <c r="F557" s="5" t="s">
        <v>984</v>
      </c>
      <c r="G557" s="8" t="s">
        <v>868</v>
      </c>
      <c r="H557" s="7" t="s">
        <v>1012</v>
      </c>
      <c r="I557" s="67">
        <v>25</v>
      </c>
      <c r="J557" s="97"/>
      <c r="K557" s="50">
        <f t="shared" si="37"/>
        <v>0</v>
      </c>
      <c r="L557" s="77">
        <f t="shared" ref="L557:L577" si="39">$L$491</f>
        <v>0</v>
      </c>
      <c r="M557" s="50">
        <f t="shared" si="38"/>
        <v>0</v>
      </c>
    </row>
    <row r="558" spans="1:13" ht="12.75" x14ac:dyDescent="0.15">
      <c r="A558" s="21"/>
      <c r="B558" s="15" t="s">
        <v>919</v>
      </c>
      <c r="C558" s="9" t="s">
        <v>964</v>
      </c>
      <c r="D558" s="89">
        <v>250</v>
      </c>
      <c r="E558" s="10" t="s">
        <v>1021</v>
      </c>
      <c r="F558" s="5" t="s">
        <v>991</v>
      </c>
      <c r="G558" s="8" t="s">
        <v>868</v>
      </c>
      <c r="H558" s="7" t="s">
        <v>1012</v>
      </c>
      <c r="I558" s="67">
        <v>47</v>
      </c>
      <c r="J558" s="97"/>
      <c r="K558" s="50">
        <f t="shared" si="37"/>
        <v>0</v>
      </c>
      <c r="L558" s="77">
        <f t="shared" si="39"/>
        <v>0</v>
      </c>
      <c r="M558" s="50">
        <f t="shared" si="38"/>
        <v>0</v>
      </c>
    </row>
    <row r="559" spans="1:13" ht="12.75" x14ac:dyDescent="0.15">
      <c r="A559" s="21"/>
      <c r="B559" s="15" t="s">
        <v>885</v>
      </c>
      <c r="C559" s="9">
        <v>1.18</v>
      </c>
      <c r="D559" s="89">
        <v>25</v>
      </c>
      <c r="E559" s="10" t="s">
        <v>1016</v>
      </c>
      <c r="F559" s="5" t="s">
        <v>913</v>
      </c>
      <c r="G559" s="8" t="s">
        <v>868</v>
      </c>
      <c r="H559" s="7" t="s">
        <v>1009</v>
      </c>
      <c r="I559" s="67">
        <v>154</v>
      </c>
      <c r="J559" s="97"/>
      <c r="K559" s="50">
        <f t="shared" si="37"/>
        <v>0</v>
      </c>
      <c r="L559" s="77">
        <f t="shared" si="39"/>
        <v>0</v>
      </c>
      <c r="M559" s="50">
        <f t="shared" si="38"/>
        <v>0</v>
      </c>
    </row>
    <row r="560" spans="1:13" ht="12.75" x14ac:dyDescent="0.15">
      <c r="A560" s="21"/>
      <c r="B560" s="15" t="s">
        <v>885</v>
      </c>
      <c r="C560" s="9">
        <v>1.18</v>
      </c>
      <c r="D560" s="89">
        <v>25</v>
      </c>
      <c r="E560" s="10" t="s">
        <v>1016</v>
      </c>
      <c r="F560" s="5" t="s">
        <v>914</v>
      </c>
      <c r="G560" s="8" t="s">
        <v>868</v>
      </c>
      <c r="H560" s="7" t="s">
        <v>1009</v>
      </c>
      <c r="I560" s="67">
        <v>54</v>
      </c>
      <c r="J560" s="97"/>
      <c r="K560" s="50">
        <f t="shared" si="37"/>
        <v>0</v>
      </c>
      <c r="L560" s="77">
        <f t="shared" si="39"/>
        <v>0</v>
      </c>
      <c r="M560" s="50">
        <f t="shared" si="38"/>
        <v>0</v>
      </c>
    </row>
    <row r="561" spans="1:13" ht="12.75" x14ac:dyDescent="0.15">
      <c r="A561" s="21"/>
      <c r="B561" s="15" t="s">
        <v>885</v>
      </c>
      <c r="C561" s="9">
        <v>1.18</v>
      </c>
      <c r="D561" s="89">
        <v>40</v>
      </c>
      <c r="E561" s="10" t="s">
        <v>1016</v>
      </c>
      <c r="F561" s="5" t="s">
        <v>909</v>
      </c>
      <c r="G561" s="8" t="s">
        <v>868</v>
      </c>
      <c r="H561" s="7" t="s">
        <v>1009</v>
      </c>
      <c r="I561" s="67">
        <v>23</v>
      </c>
      <c r="J561" s="97"/>
      <c r="K561" s="50">
        <f t="shared" si="37"/>
        <v>0</v>
      </c>
      <c r="L561" s="77">
        <f t="shared" si="39"/>
        <v>0</v>
      </c>
      <c r="M561" s="50">
        <f t="shared" si="38"/>
        <v>0</v>
      </c>
    </row>
    <row r="562" spans="1:13" ht="12.75" x14ac:dyDescent="0.15">
      <c r="A562" s="21"/>
      <c r="B562" s="15" t="s">
        <v>885</v>
      </c>
      <c r="C562" s="9">
        <v>1.18</v>
      </c>
      <c r="D562" s="89">
        <v>40</v>
      </c>
      <c r="E562" s="10" t="s">
        <v>1016</v>
      </c>
      <c r="F562" s="5" t="s">
        <v>915</v>
      </c>
      <c r="G562" s="8" t="s">
        <v>868</v>
      </c>
      <c r="H562" s="7" t="s">
        <v>1009</v>
      </c>
      <c r="I562" s="67">
        <v>74</v>
      </c>
      <c r="J562" s="97"/>
      <c r="K562" s="50">
        <f t="shared" si="37"/>
        <v>0</v>
      </c>
      <c r="L562" s="77">
        <f t="shared" si="39"/>
        <v>0</v>
      </c>
      <c r="M562" s="50">
        <f t="shared" si="38"/>
        <v>0</v>
      </c>
    </row>
    <row r="563" spans="1:13" ht="12.75" x14ac:dyDescent="0.15">
      <c r="A563" s="21"/>
      <c r="B563" s="15" t="s">
        <v>878</v>
      </c>
      <c r="C563" s="9" t="s">
        <v>892</v>
      </c>
      <c r="D563" s="89">
        <v>24</v>
      </c>
      <c r="E563" s="10" t="s">
        <v>1016</v>
      </c>
      <c r="F563" s="5" t="s">
        <v>911</v>
      </c>
      <c r="G563" s="8" t="s">
        <v>868</v>
      </c>
      <c r="H563" s="7" t="s">
        <v>1009</v>
      </c>
      <c r="I563" s="67">
        <v>120</v>
      </c>
      <c r="J563" s="97"/>
      <c r="K563" s="50">
        <f t="shared" si="37"/>
        <v>0</v>
      </c>
      <c r="L563" s="77">
        <f t="shared" si="39"/>
        <v>0</v>
      </c>
      <c r="M563" s="50">
        <f t="shared" si="38"/>
        <v>0</v>
      </c>
    </row>
    <row r="564" spans="1:13" ht="12.75" x14ac:dyDescent="0.15">
      <c r="A564" s="21"/>
      <c r="B564" s="15" t="s">
        <v>878</v>
      </c>
      <c r="C564" s="9" t="s">
        <v>971</v>
      </c>
      <c r="D564" s="89">
        <v>24</v>
      </c>
      <c r="E564" s="10" t="s">
        <v>1021</v>
      </c>
      <c r="F564" s="5" t="s">
        <v>384</v>
      </c>
      <c r="G564" s="8" t="s">
        <v>868</v>
      </c>
      <c r="H564" s="7" t="s">
        <v>1009</v>
      </c>
      <c r="I564" s="67">
        <v>12</v>
      </c>
      <c r="J564" s="97"/>
      <c r="K564" s="50">
        <f t="shared" si="37"/>
        <v>0</v>
      </c>
      <c r="L564" s="77">
        <f t="shared" si="39"/>
        <v>0</v>
      </c>
      <c r="M564" s="50">
        <f t="shared" si="38"/>
        <v>0</v>
      </c>
    </row>
    <row r="565" spans="1:13" ht="12.75" x14ac:dyDescent="0.15">
      <c r="A565" s="21"/>
      <c r="B565" s="15" t="s">
        <v>878</v>
      </c>
      <c r="C565" s="9" t="s">
        <v>971</v>
      </c>
      <c r="D565" s="89">
        <v>24</v>
      </c>
      <c r="E565" s="10" t="s">
        <v>1021</v>
      </c>
      <c r="F565" s="5" t="s">
        <v>996</v>
      </c>
      <c r="G565" s="8" t="s">
        <v>868</v>
      </c>
      <c r="H565" s="7" t="s">
        <v>1009</v>
      </c>
      <c r="I565" s="67">
        <v>10</v>
      </c>
      <c r="J565" s="97"/>
      <c r="K565" s="50">
        <f t="shared" si="37"/>
        <v>0</v>
      </c>
      <c r="L565" s="77">
        <f t="shared" si="39"/>
        <v>0</v>
      </c>
      <c r="M565" s="50">
        <f t="shared" si="38"/>
        <v>0</v>
      </c>
    </row>
    <row r="566" spans="1:13" ht="12.75" x14ac:dyDescent="0.15">
      <c r="A566" s="21"/>
      <c r="B566" s="15" t="s">
        <v>684</v>
      </c>
      <c r="C566" s="9" t="s">
        <v>889</v>
      </c>
      <c r="D566" s="89">
        <v>4</v>
      </c>
      <c r="E566" s="10" t="s">
        <v>1016</v>
      </c>
      <c r="F566" s="5" t="s">
        <v>909</v>
      </c>
      <c r="G566" s="8" t="s">
        <v>868</v>
      </c>
      <c r="H566" s="7" t="s">
        <v>1005</v>
      </c>
      <c r="I566" s="67">
        <v>117</v>
      </c>
      <c r="J566" s="97"/>
      <c r="K566" s="50">
        <f t="shared" si="37"/>
        <v>0</v>
      </c>
      <c r="L566" s="77">
        <f t="shared" si="39"/>
        <v>0</v>
      </c>
      <c r="M566" s="50">
        <f t="shared" si="38"/>
        <v>0</v>
      </c>
    </row>
    <row r="567" spans="1:13" ht="12.75" x14ac:dyDescent="0.15">
      <c r="A567" s="21"/>
      <c r="B567" s="15" t="s">
        <v>684</v>
      </c>
      <c r="C567" s="9" t="s">
        <v>889</v>
      </c>
      <c r="D567" s="89">
        <v>4</v>
      </c>
      <c r="E567" s="10" t="s">
        <v>1016</v>
      </c>
      <c r="F567" s="5" t="s">
        <v>910</v>
      </c>
      <c r="G567" s="8" t="s">
        <v>868</v>
      </c>
      <c r="H567" s="7" t="s">
        <v>1005</v>
      </c>
      <c r="I567" s="67">
        <v>157</v>
      </c>
      <c r="J567" s="97"/>
      <c r="K567" s="50">
        <f t="shared" si="37"/>
        <v>0</v>
      </c>
      <c r="L567" s="77">
        <f t="shared" si="39"/>
        <v>0</v>
      </c>
      <c r="M567" s="50">
        <f t="shared" si="38"/>
        <v>0</v>
      </c>
    </row>
    <row r="568" spans="1:13" ht="12.75" x14ac:dyDescent="0.15">
      <c r="A568" s="21"/>
      <c r="B568" s="15" t="s">
        <v>684</v>
      </c>
      <c r="C568" s="9" t="s">
        <v>889</v>
      </c>
      <c r="D568" s="89">
        <v>4</v>
      </c>
      <c r="E568" s="10" t="s">
        <v>1016</v>
      </c>
      <c r="F568" s="5" t="s">
        <v>993</v>
      </c>
      <c r="G568" s="8" t="s">
        <v>868</v>
      </c>
      <c r="H568" s="7" t="s">
        <v>1005</v>
      </c>
      <c r="I568" s="67">
        <v>123</v>
      </c>
      <c r="J568" s="97"/>
      <c r="K568" s="50">
        <f t="shared" si="37"/>
        <v>0</v>
      </c>
      <c r="L568" s="77">
        <f t="shared" si="39"/>
        <v>0</v>
      </c>
      <c r="M568" s="50">
        <f t="shared" si="38"/>
        <v>0</v>
      </c>
    </row>
    <row r="569" spans="1:13" ht="12.75" x14ac:dyDescent="0.15">
      <c r="A569" s="21"/>
      <c r="B569" s="15" t="s">
        <v>884</v>
      </c>
      <c r="C569" s="9" t="s">
        <v>899</v>
      </c>
      <c r="D569" s="89">
        <v>300</v>
      </c>
      <c r="E569" s="10" t="s">
        <v>1022</v>
      </c>
      <c r="F569" s="5" t="s">
        <v>1003</v>
      </c>
      <c r="G569" s="8"/>
      <c r="H569" s="7" t="s">
        <v>1010</v>
      </c>
      <c r="I569" s="67">
        <v>64</v>
      </c>
      <c r="J569" s="97"/>
      <c r="K569" s="50">
        <f t="shared" si="37"/>
        <v>0</v>
      </c>
      <c r="L569" s="77">
        <f t="shared" si="39"/>
        <v>0</v>
      </c>
      <c r="M569" s="50">
        <f t="shared" si="38"/>
        <v>0</v>
      </c>
    </row>
    <row r="570" spans="1:13" ht="12.75" x14ac:dyDescent="0.15">
      <c r="A570" s="21"/>
      <c r="B570" s="15" t="s">
        <v>888</v>
      </c>
      <c r="C570" s="9" t="s">
        <v>905</v>
      </c>
      <c r="D570" s="89">
        <v>100</v>
      </c>
      <c r="E570" s="10" t="s">
        <v>1021</v>
      </c>
      <c r="F570" s="5" t="s">
        <v>916</v>
      </c>
      <c r="G570" s="8"/>
      <c r="H570" s="7" t="s">
        <v>1012</v>
      </c>
      <c r="I570" s="67">
        <v>21</v>
      </c>
      <c r="J570" s="97"/>
      <c r="K570" s="50">
        <f t="shared" si="37"/>
        <v>0</v>
      </c>
      <c r="L570" s="77">
        <f t="shared" si="39"/>
        <v>0</v>
      </c>
      <c r="M570" s="50">
        <f t="shared" si="38"/>
        <v>0</v>
      </c>
    </row>
    <row r="571" spans="1:13" ht="12.75" x14ac:dyDescent="0.15">
      <c r="A571" s="21"/>
      <c r="B571" s="15" t="s">
        <v>926</v>
      </c>
      <c r="C571" s="9" t="s">
        <v>957</v>
      </c>
      <c r="D571" s="89">
        <v>100</v>
      </c>
      <c r="E571" s="10"/>
      <c r="F571" s="5" t="s">
        <v>988</v>
      </c>
      <c r="G571" s="8"/>
      <c r="H571" s="7" t="s">
        <v>1012</v>
      </c>
      <c r="I571" s="67">
        <v>46</v>
      </c>
      <c r="J571" s="97"/>
      <c r="K571" s="50">
        <f t="shared" si="37"/>
        <v>0</v>
      </c>
      <c r="L571" s="77">
        <f t="shared" si="39"/>
        <v>0</v>
      </c>
      <c r="M571" s="50">
        <f t="shared" si="38"/>
        <v>0</v>
      </c>
    </row>
    <row r="572" spans="1:13" ht="12.75" x14ac:dyDescent="0.15">
      <c r="A572" s="21"/>
      <c r="B572" s="15" t="s">
        <v>926</v>
      </c>
      <c r="C572" s="9" t="s">
        <v>980</v>
      </c>
      <c r="D572" s="89">
        <v>100</v>
      </c>
      <c r="E572" s="10"/>
      <c r="F572" s="5" t="s">
        <v>988</v>
      </c>
      <c r="G572" s="8"/>
      <c r="H572" s="7" t="s">
        <v>1012</v>
      </c>
      <c r="I572" s="67">
        <v>23</v>
      </c>
      <c r="J572" s="97"/>
      <c r="K572" s="50">
        <f t="shared" si="37"/>
        <v>0</v>
      </c>
      <c r="L572" s="77">
        <f t="shared" si="39"/>
        <v>0</v>
      </c>
      <c r="M572" s="50">
        <f t="shared" si="38"/>
        <v>0</v>
      </c>
    </row>
    <row r="573" spans="1:13" ht="12.75" x14ac:dyDescent="0.15">
      <c r="A573" s="21"/>
      <c r="B573" s="15" t="s">
        <v>926</v>
      </c>
      <c r="C573" s="9" t="s">
        <v>981</v>
      </c>
      <c r="D573" s="89">
        <v>100</v>
      </c>
      <c r="E573" s="10"/>
      <c r="F573" s="5" t="s">
        <v>988</v>
      </c>
      <c r="G573" s="8"/>
      <c r="H573" s="7" t="s">
        <v>1012</v>
      </c>
      <c r="I573" s="67">
        <v>39</v>
      </c>
      <c r="J573" s="97"/>
      <c r="K573" s="50">
        <f t="shared" si="37"/>
        <v>0</v>
      </c>
      <c r="L573" s="77">
        <f t="shared" si="39"/>
        <v>0</v>
      </c>
      <c r="M573" s="50">
        <f t="shared" si="38"/>
        <v>0</v>
      </c>
    </row>
    <row r="574" spans="1:13" ht="12.75" x14ac:dyDescent="0.15">
      <c r="A574" s="21"/>
      <c r="B574" s="15" t="s">
        <v>917</v>
      </c>
      <c r="C574" s="9" t="s">
        <v>903</v>
      </c>
      <c r="D574" s="89">
        <v>300</v>
      </c>
      <c r="E574" s="10" t="s">
        <v>1021</v>
      </c>
      <c r="F574" s="5"/>
      <c r="G574" s="8"/>
      <c r="H574" s="7" t="s">
        <v>1013</v>
      </c>
      <c r="I574" s="67">
        <v>36</v>
      </c>
      <c r="J574" s="97"/>
      <c r="K574" s="50">
        <f t="shared" si="37"/>
        <v>0</v>
      </c>
      <c r="L574" s="77">
        <f t="shared" si="39"/>
        <v>0</v>
      </c>
      <c r="M574" s="50">
        <f t="shared" si="38"/>
        <v>0</v>
      </c>
    </row>
    <row r="575" spans="1:13" ht="12.75" x14ac:dyDescent="0.15">
      <c r="A575" s="21"/>
      <c r="B575" s="15" t="s">
        <v>917</v>
      </c>
      <c r="C575" s="9" t="s">
        <v>904</v>
      </c>
      <c r="D575" s="89">
        <v>300</v>
      </c>
      <c r="E575" s="10" t="s">
        <v>1021</v>
      </c>
      <c r="F575" s="5"/>
      <c r="G575" s="8"/>
      <c r="H575" s="7" t="s">
        <v>1013</v>
      </c>
      <c r="I575" s="67">
        <v>371</v>
      </c>
      <c r="J575" s="97"/>
      <c r="K575" s="50">
        <f t="shared" si="37"/>
        <v>0</v>
      </c>
      <c r="L575" s="77">
        <f t="shared" si="39"/>
        <v>0</v>
      </c>
      <c r="M575" s="50">
        <f t="shared" si="38"/>
        <v>0</v>
      </c>
    </row>
    <row r="576" spans="1:13" ht="12.75" x14ac:dyDescent="0.15">
      <c r="A576" s="21"/>
      <c r="B576" s="15" t="s">
        <v>918</v>
      </c>
      <c r="C576" s="9" t="s">
        <v>943</v>
      </c>
      <c r="D576" s="89">
        <v>2.5</v>
      </c>
      <c r="E576" s="10" t="s">
        <v>1024</v>
      </c>
      <c r="F576" s="5" t="s">
        <v>982</v>
      </c>
      <c r="G576" s="8"/>
      <c r="H576" s="7" t="s">
        <v>1012</v>
      </c>
      <c r="I576" s="67">
        <v>25</v>
      </c>
      <c r="J576" s="97"/>
      <c r="K576" s="50">
        <f t="shared" si="37"/>
        <v>0</v>
      </c>
      <c r="L576" s="77">
        <f t="shared" si="39"/>
        <v>0</v>
      </c>
      <c r="M576" s="50">
        <f t="shared" si="38"/>
        <v>0</v>
      </c>
    </row>
    <row r="577" spans="1:13" ht="13.5" thickBot="1" x14ac:dyDescent="0.2">
      <c r="A577" s="21"/>
      <c r="B577" s="15" t="s">
        <v>923</v>
      </c>
      <c r="C577" s="9" t="s">
        <v>950</v>
      </c>
      <c r="D577" s="89">
        <v>100</v>
      </c>
      <c r="E577" s="10" t="s">
        <v>1028</v>
      </c>
      <c r="F577" s="5" t="s">
        <v>986</v>
      </c>
      <c r="G577" s="8"/>
      <c r="H577" s="7" t="s">
        <v>1010</v>
      </c>
      <c r="I577" s="67">
        <v>45</v>
      </c>
      <c r="J577" s="97"/>
      <c r="K577" s="50">
        <f t="shared" si="37"/>
        <v>0</v>
      </c>
      <c r="L577" s="77">
        <f t="shared" si="39"/>
        <v>0</v>
      </c>
      <c r="M577" s="50">
        <f t="shared" si="38"/>
        <v>0</v>
      </c>
    </row>
    <row r="578" spans="1:13" ht="33" customHeight="1" thickBot="1" x14ac:dyDescent="0.25">
      <c r="A578" s="81"/>
      <c r="I578" s="1"/>
      <c r="J578" s="83" t="s">
        <v>1037</v>
      </c>
      <c r="K578" s="82">
        <f>SUM(K492:K577)</f>
        <v>0</v>
      </c>
      <c r="L578" s="80"/>
      <c r="M578" s="82">
        <f>SUM(M492:M577)</f>
        <v>0</v>
      </c>
    </row>
    <row r="579" spans="1:13" x14ac:dyDescent="0.15">
      <c r="I579" s="1"/>
    </row>
    <row r="580" spans="1:13" ht="25.5" customHeight="1" x14ac:dyDescent="0.15">
      <c r="A580" s="22" t="s">
        <v>122</v>
      </c>
      <c r="B580" s="51" t="s">
        <v>3</v>
      </c>
      <c r="C580" s="52" t="s">
        <v>4</v>
      </c>
      <c r="D580" s="52" t="s">
        <v>5</v>
      </c>
      <c r="E580" s="52" t="s">
        <v>273</v>
      </c>
      <c r="F580" s="52" t="s">
        <v>6</v>
      </c>
      <c r="G580" s="52" t="s">
        <v>7</v>
      </c>
      <c r="H580" s="53" t="s">
        <v>254</v>
      </c>
      <c r="I580" s="53" t="s">
        <v>257</v>
      </c>
      <c r="J580" s="53" t="s">
        <v>258</v>
      </c>
      <c r="K580" s="54" t="s">
        <v>259</v>
      </c>
      <c r="L580" s="76" t="s">
        <v>870</v>
      </c>
      <c r="M580" s="3" t="s">
        <v>871</v>
      </c>
    </row>
    <row r="581" spans="1:13" ht="14.25" x14ac:dyDescent="0.15">
      <c r="A581" s="22"/>
      <c r="B581" s="74"/>
      <c r="C581" s="74"/>
      <c r="D581" s="74"/>
      <c r="E581" s="74"/>
      <c r="F581" s="74"/>
      <c r="G581" s="74"/>
      <c r="H581" s="74"/>
      <c r="I581" s="74"/>
      <c r="J581" s="74"/>
      <c r="K581" s="75" t="s">
        <v>272</v>
      </c>
      <c r="L581" s="72">
        <v>0</v>
      </c>
      <c r="M581" s="73"/>
    </row>
    <row r="582" spans="1:13" ht="12.75" x14ac:dyDescent="0.15">
      <c r="A582" s="21"/>
      <c r="B582" s="15" t="s">
        <v>308</v>
      </c>
      <c r="C582" s="9" t="s">
        <v>272</v>
      </c>
      <c r="D582" s="10" t="s">
        <v>309</v>
      </c>
      <c r="E582" s="10" t="s">
        <v>317</v>
      </c>
      <c r="F582" s="5" t="s">
        <v>305</v>
      </c>
      <c r="G582" s="8" t="s">
        <v>310</v>
      </c>
      <c r="H582" s="7" t="s">
        <v>255</v>
      </c>
      <c r="I582" s="67">
        <v>144</v>
      </c>
      <c r="J582" s="97"/>
      <c r="K582" s="50">
        <f>I582*J582</f>
        <v>0</v>
      </c>
      <c r="L582" s="77">
        <f>$L$581</f>
        <v>0</v>
      </c>
      <c r="M582" s="50">
        <f t="shared" ref="M582:M593" si="40">K582*(1-L582)</f>
        <v>0</v>
      </c>
    </row>
    <row r="583" spans="1:13" ht="12.75" x14ac:dyDescent="0.15">
      <c r="A583" s="21"/>
      <c r="B583" s="15" t="s">
        <v>311</v>
      </c>
      <c r="C583" s="9" t="s">
        <v>272</v>
      </c>
      <c r="D583" s="10" t="s">
        <v>312</v>
      </c>
      <c r="E583" s="10" t="s">
        <v>317</v>
      </c>
      <c r="F583" s="5" t="s">
        <v>305</v>
      </c>
      <c r="G583" s="8" t="s">
        <v>310</v>
      </c>
      <c r="H583" s="7" t="s">
        <v>255</v>
      </c>
      <c r="I583" s="67">
        <v>2256</v>
      </c>
      <c r="J583" s="97"/>
      <c r="K583" s="50">
        <f t="shared" ref="K583:K591" si="41">I583*J583</f>
        <v>0</v>
      </c>
      <c r="L583" s="77">
        <f t="shared" ref="L583:L593" si="42">$L$581</f>
        <v>0</v>
      </c>
      <c r="M583" s="50">
        <f t="shared" si="40"/>
        <v>0</v>
      </c>
    </row>
    <row r="584" spans="1:13" ht="12.75" x14ac:dyDescent="0.15">
      <c r="A584" s="21"/>
      <c r="B584" s="15" t="s">
        <v>313</v>
      </c>
      <c r="C584" s="9"/>
      <c r="D584" s="10" t="s">
        <v>314</v>
      </c>
      <c r="E584" s="10" t="s">
        <v>317</v>
      </c>
      <c r="F584" s="5" t="s">
        <v>348</v>
      </c>
      <c r="G584" s="8" t="s">
        <v>310</v>
      </c>
      <c r="H584" s="7" t="s">
        <v>255</v>
      </c>
      <c r="I584" s="67">
        <v>390</v>
      </c>
      <c r="J584" s="97"/>
      <c r="K584" s="50">
        <f t="shared" si="41"/>
        <v>0</v>
      </c>
      <c r="L584" s="77">
        <f t="shared" si="42"/>
        <v>0</v>
      </c>
      <c r="M584" s="50">
        <f t="shared" si="40"/>
        <v>0</v>
      </c>
    </row>
    <row r="585" spans="1:13" ht="12.75" x14ac:dyDescent="0.15">
      <c r="A585" s="21"/>
      <c r="B585" s="15" t="s">
        <v>315</v>
      </c>
      <c r="C585" s="9" t="s">
        <v>272</v>
      </c>
      <c r="D585" s="10" t="s">
        <v>316</v>
      </c>
      <c r="E585" s="10" t="s">
        <v>317</v>
      </c>
      <c r="F585" s="5" t="s">
        <v>318</v>
      </c>
      <c r="G585" s="8" t="s">
        <v>119</v>
      </c>
      <c r="H585" s="7" t="s">
        <v>255</v>
      </c>
      <c r="I585" s="67">
        <v>276</v>
      </c>
      <c r="J585" s="97"/>
      <c r="K585" s="50">
        <f t="shared" si="41"/>
        <v>0</v>
      </c>
      <c r="L585" s="77">
        <f t="shared" si="42"/>
        <v>0</v>
      </c>
      <c r="M585" s="50">
        <f t="shared" si="40"/>
        <v>0</v>
      </c>
    </row>
    <row r="586" spans="1:13" ht="12.75" x14ac:dyDescent="0.15">
      <c r="A586" s="21"/>
      <c r="B586" s="15" t="s">
        <v>319</v>
      </c>
      <c r="C586" s="9" t="s">
        <v>272</v>
      </c>
      <c r="D586" s="10" t="s">
        <v>320</v>
      </c>
      <c r="E586" s="10" t="s">
        <v>317</v>
      </c>
      <c r="F586" s="5" t="s">
        <v>318</v>
      </c>
      <c r="G586" s="8" t="s">
        <v>119</v>
      </c>
      <c r="H586" s="7" t="s">
        <v>255</v>
      </c>
      <c r="I586" s="67">
        <v>144</v>
      </c>
      <c r="J586" s="97"/>
      <c r="K586" s="50">
        <f t="shared" si="41"/>
        <v>0</v>
      </c>
      <c r="L586" s="77">
        <f t="shared" si="42"/>
        <v>0</v>
      </c>
      <c r="M586" s="50">
        <f t="shared" si="40"/>
        <v>0</v>
      </c>
    </row>
    <row r="587" spans="1:13" s="48" customFormat="1" ht="12.75" x14ac:dyDescent="0.15">
      <c r="A587" s="21"/>
      <c r="B587" s="15" t="s">
        <v>342</v>
      </c>
      <c r="C587" s="9" t="s">
        <v>272</v>
      </c>
      <c r="D587" s="10" t="s">
        <v>321</v>
      </c>
      <c r="E587" s="10" t="s">
        <v>317</v>
      </c>
      <c r="F587" s="5" t="s">
        <v>322</v>
      </c>
      <c r="G587" s="8" t="s">
        <v>310</v>
      </c>
      <c r="H587" s="7" t="s">
        <v>255</v>
      </c>
      <c r="I587" s="67">
        <v>1152</v>
      </c>
      <c r="J587" s="97"/>
      <c r="K587" s="50">
        <f t="shared" si="41"/>
        <v>0</v>
      </c>
      <c r="L587" s="77">
        <f t="shared" si="42"/>
        <v>0</v>
      </c>
      <c r="M587" s="50">
        <f t="shared" si="40"/>
        <v>0</v>
      </c>
    </row>
    <row r="588" spans="1:13" ht="12.75" x14ac:dyDescent="0.15">
      <c r="A588" s="21"/>
      <c r="B588" s="15" t="s">
        <v>323</v>
      </c>
      <c r="C588" s="9" t="s">
        <v>324</v>
      </c>
      <c r="D588" s="10" t="s">
        <v>24</v>
      </c>
      <c r="E588" s="10" t="s">
        <v>317</v>
      </c>
      <c r="F588" s="5" t="s">
        <v>305</v>
      </c>
      <c r="G588" s="8" t="s">
        <v>119</v>
      </c>
      <c r="H588" s="7" t="s">
        <v>255</v>
      </c>
      <c r="I588" s="67">
        <v>144</v>
      </c>
      <c r="J588" s="97"/>
      <c r="K588" s="50">
        <f t="shared" si="41"/>
        <v>0</v>
      </c>
      <c r="L588" s="77">
        <f t="shared" si="42"/>
        <v>0</v>
      </c>
      <c r="M588" s="50">
        <f t="shared" si="40"/>
        <v>0</v>
      </c>
    </row>
    <row r="589" spans="1:13" ht="12.75" x14ac:dyDescent="0.15">
      <c r="A589" s="21"/>
      <c r="B589" s="15" t="s">
        <v>10</v>
      </c>
      <c r="C589" s="9" t="s">
        <v>325</v>
      </c>
      <c r="D589" s="10" t="s">
        <v>24</v>
      </c>
      <c r="E589" s="10" t="s">
        <v>317</v>
      </c>
      <c r="F589" s="5" t="s">
        <v>305</v>
      </c>
      <c r="G589" s="8" t="s">
        <v>119</v>
      </c>
      <c r="H589" s="7" t="s">
        <v>255</v>
      </c>
      <c r="I589" s="67">
        <v>72</v>
      </c>
      <c r="J589" s="97"/>
      <c r="K589" s="50">
        <f t="shared" si="41"/>
        <v>0</v>
      </c>
      <c r="L589" s="77">
        <f t="shared" si="42"/>
        <v>0</v>
      </c>
      <c r="M589" s="50">
        <f t="shared" si="40"/>
        <v>0</v>
      </c>
    </row>
    <row r="590" spans="1:13" ht="12.75" x14ac:dyDescent="0.15">
      <c r="A590" s="21"/>
      <c r="B590" s="15" t="s">
        <v>326</v>
      </c>
      <c r="C590" s="9" t="s">
        <v>327</v>
      </c>
      <c r="D590" s="10" t="s">
        <v>24</v>
      </c>
      <c r="E590" s="10"/>
      <c r="F590" s="5" t="s">
        <v>332</v>
      </c>
      <c r="G590" s="8" t="s">
        <v>310</v>
      </c>
      <c r="H590" s="7" t="s">
        <v>255</v>
      </c>
      <c r="I590" s="67">
        <v>550</v>
      </c>
      <c r="J590" s="97"/>
      <c r="K590" s="50">
        <f t="shared" si="41"/>
        <v>0</v>
      </c>
      <c r="L590" s="77">
        <f t="shared" si="42"/>
        <v>0</v>
      </c>
      <c r="M590" s="50">
        <f t="shared" si="40"/>
        <v>0</v>
      </c>
    </row>
    <row r="591" spans="1:13" ht="12.75" x14ac:dyDescent="0.15">
      <c r="A591" s="21"/>
      <c r="B591" s="15" t="s">
        <v>328</v>
      </c>
      <c r="C591" s="9" t="s">
        <v>327</v>
      </c>
      <c r="D591" s="10" t="s">
        <v>24</v>
      </c>
      <c r="E591" s="10"/>
      <c r="F591" s="5" t="s">
        <v>329</v>
      </c>
      <c r="G591" s="8" t="s">
        <v>119</v>
      </c>
      <c r="H591" s="7" t="s">
        <v>255</v>
      </c>
      <c r="I591" s="67">
        <v>135</v>
      </c>
      <c r="J591" s="97"/>
      <c r="K591" s="50">
        <f t="shared" si="41"/>
        <v>0</v>
      </c>
      <c r="L591" s="77">
        <f t="shared" si="42"/>
        <v>0</v>
      </c>
      <c r="M591" s="50">
        <f t="shared" si="40"/>
        <v>0</v>
      </c>
    </row>
    <row r="592" spans="1:13" ht="12.75" x14ac:dyDescent="0.15">
      <c r="A592" s="21"/>
      <c r="B592" s="15" t="s">
        <v>330</v>
      </c>
      <c r="C592" s="9" t="s">
        <v>331</v>
      </c>
      <c r="D592" s="10" t="s">
        <v>24</v>
      </c>
      <c r="E592" s="10"/>
      <c r="F592" s="5" t="s">
        <v>332</v>
      </c>
      <c r="G592" s="8" t="s">
        <v>119</v>
      </c>
      <c r="H592" s="7" t="s">
        <v>255</v>
      </c>
      <c r="I592" s="67">
        <v>110</v>
      </c>
      <c r="J592" s="97"/>
      <c r="K592" s="50">
        <f>I592*J592</f>
        <v>0</v>
      </c>
      <c r="L592" s="77">
        <f t="shared" si="42"/>
        <v>0</v>
      </c>
      <c r="M592" s="50">
        <f t="shared" si="40"/>
        <v>0</v>
      </c>
    </row>
    <row r="593" spans="1:14" ht="13.5" thickBot="1" x14ac:dyDescent="0.2">
      <c r="A593" s="21"/>
      <c r="B593" s="15" t="s">
        <v>333</v>
      </c>
      <c r="C593" s="9" t="s">
        <v>334</v>
      </c>
      <c r="D593" s="10" t="s">
        <v>24</v>
      </c>
      <c r="E593" s="10"/>
      <c r="F593" s="5" t="s">
        <v>335</v>
      </c>
      <c r="G593" s="8" t="s">
        <v>122</v>
      </c>
      <c r="H593" s="7" t="s">
        <v>255</v>
      </c>
      <c r="I593" s="67">
        <v>150</v>
      </c>
      <c r="J593" s="97"/>
      <c r="K593" s="50">
        <f>I593*J593</f>
        <v>0</v>
      </c>
      <c r="L593" s="77">
        <f t="shared" si="42"/>
        <v>0</v>
      </c>
      <c r="M593" s="50">
        <f t="shared" si="40"/>
        <v>0</v>
      </c>
    </row>
    <row r="594" spans="1:14" ht="33" customHeight="1" thickBot="1" x14ac:dyDescent="0.25">
      <c r="A594" s="81"/>
      <c r="I594" s="1"/>
      <c r="J594" s="83" t="s">
        <v>1038</v>
      </c>
      <c r="K594" s="82">
        <f>SUM(K582:K593)</f>
        <v>0</v>
      </c>
      <c r="L594" s="80"/>
      <c r="M594" s="82">
        <f>SUM(M582:M593)</f>
        <v>0</v>
      </c>
      <c r="N594" s="71"/>
    </row>
    <row r="595" spans="1:14" ht="33" customHeight="1" x14ac:dyDescent="0.15">
      <c r="I595" s="1"/>
    </row>
    <row r="596" spans="1:14" ht="33" customHeight="1" thickBot="1" x14ac:dyDescent="0.2">
      <c r="I596" s="1"/>
    </row>
    <row r="597" spans="1:14" ht="24.95" customHeight="1" thickBot="1" x14ac:dyDescent="0.2">
      <c r="I597" s="1"/>
      <c r="K597" s="84" t="s">
        <v>872</v>
      </c>
      <c r="M597" s="84" t="s">
        <v>873</v>
      </c>
    </row>
    <row r="598" spans="1:14" ht="24.95" customHeight="1" thickBot="1" x14ac:dyDescent="0.2">
      <c r="I598" s="1"/>
      <c r="J598" s="49"/>
      <c r="K598" s="84">
        <f>SUM(K594,K578,K488,K464,K404,K379,K159,K125,K82)</f>
        <v>0</v>
      </c>
      <c r="L598" s="87"/>
      <c r="M598" s="84">
        <f>SUM(M594,M578,M488,M464,M404,M379,M159,M125,M82)</f>
        <v>0</v>
      </c>
    </row>
    <row r="599" spans="1:14" x14ac:dyDescent="0.15">
      <c r="I599" s="1"/>
      <c r="J599" s="70" t="s">
        <v>272</v>
      </c>
      <c r="K599" s="70" t="s">
        <v>272</v>
      </c>
    </row>
    <row r="600" spans="1:14" ht="12" thickBot="1" x14ac:dyDescent="0.2">
      <c r="I600" s="70" t="s">
        <v>272</v>
      </c>
      <c r="J600" s="70" t="s">
        <v>272</v>
      </c>
      <c r="K600" s="70" t="s">
        <v>272</v>
      </c>
    </row>
    <row r="601" spans="1:14" ht="24.95" customHeight="1" thickBot="1" x14ac:dyDescent="0.2">
      <c r="I601" s="70" t="s">
        <v>272</v>
      </c>
      <c r="J601" s="70" t="s">
        <v>272</v>
      </c>
      <c r="K601" s="85" t="s">
        <v>873</v>
      </c>
      <c r="L601" s="88">
        <f>M598</f>
        <v>0</v>
      </c>
    </row>
    <row r="602" spans="1:14" ht="108.75" customHeight="1" thickBot="1" x14ac:dyDescent="0.2">
      <c r="A602" s="1" t="s">
        <v>272</v>
      </c>
      <c r="I602" s="70" t="s">
        <v>272</v>
      </c>
      <c r="J602" s="70" t="s">
        <v>272</v>
      </c>
      <c r="K602" s="85" t="s">
        <v>874</v>
      </c>
      <c r="L602" s="86" t="e">
        <f>(K598-M598)/K598</f>
        <v>#DIV/0!</v>
      </c>
    </row>
    <row r="603" spans="1:14" ht="69" customHeight="1" thickBot="1" x14ac:dyDescent="0.2">
      <c r="K603" s="85" t="s">
        <v>875</v>
      </c>
      <c r="L603" s="88" t="e">
        <f>(1-(0.2*L602))*L601</f>
        <v>#DIV/0!</v>
      </c>
    </row>
  </sheetData>
  <sheetProtection algorithmName="SHA-512" hashValue="eQCbeds6IJSnJ+RPY0s6mIBYozW88oozkphSjTzA+BqSQo4cV+rr7vXL3abyt1xbTlyh7o924oSy88NtdSVwkQ==" saltValue="FrLoQB7OrJ/1lqUYP49l0g==" spinCount="100000" sheet="1" objects="1" scenarios="1"/>
  <autoFilter ref="A84:K84" xr:uid="{00000000-0001-0000-0000-000000000000}"/>
  <pageMargins left="0.7" right="0.7" top="0.75" bottom="0.75" header="0.3" footer="0.3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Maartje (CD)</dc:creator>
  <cp:lastModifiedBy>Delmeer, R. (Rick)</cp:lastModifiedBy>
  <cp:lastPrinted>2017-08-21T11:19:19Z</cp:lastPrinted>
  <dcterms:created xsi:type="dcterms:W3CDTF">2017-05-18T07:17:41Z</dcterms:created>
  <dcterms:modified xsi:type="dcterms:W3CDTF">2022-03-10T12:37:27Z</dcterms:modified>
</cp:coreProperties>
</file>