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aevesbv.sharepoint.com/teams/GFDNIC/Gedeelde documenten/General/03 Projecten/2022/P221001 Stichting Voedselvangnet - EA Droge Kruidenierswaren/04 Beschrijvend document/ENGELS/"/>
    </mc:Choice>
  </mc:AlternateContent>
  <xr:revisionPtr revIDLastSave="2" documentId="13_ncr:1_{E41DF99F-C125-460A-90BD-F06F7E7A62B0}" xr6:coauthVersionLast="47" xr6:coauthVersionMax="47" xr10:uidLastSave="{968AF605-AA1C-4D76-9257-0DB5BDA28CCB}"/>
  <bookViews>
    <workbookView xWindow="-30828" yWindow="-4596" windowWidth="30936" windowHeight="16896" xr2:uid="{EEEBFD73-3179-48EA-980C-E4A2440E84DA}"/>
  </bookViews>
  <sheets>
    <sheet name="Blad1" sheetId="1" r:id="rId1"/>
  </sheets>
  <definedNames>
    <definedName name="_Hlk98755029"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29" i="1" l="1"/>
  <c r="O52" i="1"/>
  <c r="O51" i="1"/>
  <c r="O40" i="1"/>
  <c r="Q52" i="1"/>
  <c r="Q51" i="1"/>
  <c r="Q40" i="1"/>
  <c r="O29" i="1"/>
  <c r="Q15" i="1"/>
  <c r="H18" i="1"/>
  <c r="Q17" i="1"/>
  <c r="O17" i="1"/>
  <c r="Q16" i="1"/>
  <c r="O16" i="1"/>
  <c r="O15" i="1"/>
  <c r="Q62" i="1" l="1"/>
  <c r="O62" i="1"/>
</calcChain>
</file>

<file path=xl/sharedStrings.xml><?xml version="1.0" encoding="utf-8"?>
<sst xmlns="http://schemas.openxmlformats.org/spreadsheetml/2006/main" count="74" uniqueCount="43">
  <si>
    <t>Explanation</t>
  </si>
  <si>
    <t>The mentioned numbers are indicative, no rights can be derived from this.</t>
  </si>
  <si>
    <t>The to-be-mentioned prices have to be all-in for all demanded deliveries and services according to the requirements as stated in Part A Descriptive document and Appendix 4.E Program of requirements.</t>
  </si>
  <si>
    <t>The costs are equal for all locations of de Voedselbank (the food bank)</t>
  </si>
  <si>
    <t xml:space="preserve">Registrant is obliged to fill in the green marked fields that are related to the offered product and to sign the form lawfully. Registrant is responsible for filling in the green marked fields in a correct, clear and complete way. </t>
  </si>
  <si>
    <t>All mentioned prices and tarives in this attachment are in Euro's, excluding VAT and two decimals behind the comma. The total price for the entire duration of the framework agreement is shown in the orange marked field.</t>
  </si>
  <si>
    <t xml:space="preserve">The total amount of your registration is fixed and includes all additional costs, such as and if they apply: execution, after care, overhead, travel costs, activation costs, administration, invoicing and refunding, transport costs, development costs. Registrant has no rights on compensation of costs other than those mentioned on the price sheet. </t>
  </si>
  <si>
    <t>Partial delivery</t>
  </si>
  <si>
    <t>Units</t>
  </si>
  <si>
    <t>Product packed per</t>
  </si>
  <si>
    <t>Number of packages per pallet</t>
  </si>
  <si>
    <t>Number of pallets per full truck</t>
  </si>
  <si>
    <t>Signature registrant</t>
  </si>
  <si>
    <t>Name</t>
  </si>
  <si>
    <t>Position</t>
  </si>
  <si>
    <t>Company</t>
  </si>
  <si>
    <t>Signature</t>
  </si>
  <si>
    <t>Place and date</t>
  </si>
  <si>
    <t>Product</t>
  </si>
  <si>
    <t>Consumer units</t>
  </si>
  <si>
    <t>Total price</t>
  </si>
  <si>
    <t>Price per unit</t>
  </si>
  <si>
    <t xml:space="preserve">* Content may deviate from 1L upwards or downwards with a maximum of 20% </t>
  </si>
  <si>
    <t>Sunflower oil</t>
  </si>
  <si>
    <t>Soybean oil</t>
  </si>
  <si>
    <t xml:space="preserve">Mix bottle sunflower- and soybean oil. </t>
  </si>
  <si>
    <t>Total</t>
  </si>
  <si>
    <t xml:space="preserve">Content bottle in litres* </t>
  </si>
  <si>
    <t>Litre price</t>
  </si>
  <si>
    <t>Gross content of packaging in grams*</t>
  </si>
  <si>
    <t>Kilo price</t>
  </si>
  <si>
    <t xml:space="preserve">* Content may deviate from 145 grams upwards or downwards with a maximum of 20% </t>
  </si>
  <si>
    <t xml:space="preserve">* Content may deviate from 500 grams upwards or downwards with a maximum of 20% </t>
  </si>
  <si>
    <t xml:space="preserve">* Content may deviate from 680 grams upwards or downwards with a maximum of 20% </t>
  </si>
  <si>
    <t>Tomato sauce</t>
  </si>
  <si>
    <t>Brown beans</t>
  </si>
  <si>
    <t>Peas</t>
  </si>
  <si>
    <t>Tuna on water</t>
  </si>
  <si>
    <t xml:space="preserve">The total price of the litreprice and the kilo price is the comparisonprice. The registrant with the lowest total litre and kilo price has potentially submitted the economic most beneficial registration based on lowest price and potentially qualifies for awarding. </t>
  </si>
  <si>
    <t>COMPARISONPRICE</t>
  </si>
  <si>
    <t>Totalprice litreprice and kilo price</t>
  </si>
  <si>
    <t>Totalprice</t>
  </si>
  <si>
    <t>Appendix 3.E Price sheet parcel 5 European Tender Dry Grocery items Food Safety Net Foundation (identification number P221001)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</si>
</sst>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font>
      <sz val="11"/>
      <color theme="1"/>
      <name val="Calibri"/>
      <family val="2"/>
      <scheme val="minor"/>
    </font>
    <font>
      <b/>
      <sz val="18"/>
      <color theme="1"/>
      <name val="Assistant Light"/>
    </font>
    <font>
      <sz val="12"/>
      <color theme="1"/>
      <name val="Assistant Light"/>
    </font>
    <font>
      <b/>
      <sz val="12"/>
      <color theme="1"/>
      <name val="Assistant Light"/>
    </font>
    <font>
      <i/>
      <sz val="12"/>
      <color theme="1"/>
      <name val="Assistant Light"/>
    </font>
    <font>
      <b/>
      <sz val="12"/>
      <color rgb="FFFF0000"/>
      <name val="Assistant Light"/>
    </font>
    <font>
      <sz val="11"/>
      <color theme="1"/>
      <name val="Assistant Light"/>
    </font>
    <font>
      <b/>
      <sz val="12"/>
      <name val="Assistant Light"/>
    </font>
    <font>
      <i/>
      <sz val="11"/>
      <color theme="1"/>
      <name val="Calibri"/>
      <family val="2"/>
      <scheme val="minor"/>
    </font>
    <font>
      <i/>
      <sz val="12"/>
      <color theme="1"/>
      <name val="Assistant Light"/>
    </font>
    <font>
      <i/>
      <sz val="12"/>
      <color rgb="FFFF0000"/>
      <name val="Assistant Light"/>
    </font>
    <font>
      <sz val="12"/>
      <color theme="0"/>
      <name val="Assistant Light"/>
    </font>
    <font>
      <b/>
      <sz val="11"/>
      <color theme="1"/>
      <name val="Assistant Light"/>
    </font>
    <font>
      <b/>
      <sz val="14"/>
      <color theme="1"/>
      <name val="Assistant Light"/>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7" tint="0.59999389629810485"/>
        <bgColor indexed="64"/>
      </patternFill>
    </fill>
  </fills>
  <borders count="32">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s>
  <cellStyleXfs count="1">
    <xf numFmtId="0" fontId="0" fillId="0" borderId="0"/>
  </cellStyleXfs>
  <cellXfs count="113">
    <xf numFmtId="0" fontId="0" fillId="0" borderId="0" xfId="0"/>
    <xf numFmtId="0" fontId="1" fillId="0" borderId="0" xfId="0" applyFont="1" applyAlignment="1">
      <alignment vertical="center"/>
    </xf>
    <xf numFmtId="0" fontId="2" fillId="0" borderId="0" xfId="0" applyFont="1"/>
    <xf numFmtId="0" fontId="2" fillId="0" borderId="13" xfId="0" applyFont="1" applyBorder="1"/>
    <xf numFmtId="0" fontId="2" fillId="0" borderId="1" xfId="0" applyFont="1" applyBorder="1"/>
    <xf numFmtId="0" fontId="2" fillId="0" borderId="2" xfId="0" applyFont="1" applyBorder="1"/>
    <xf numFmtId="0" fontId="2" fillId="0" borderId="3" xfId="0" applyFont="1" applyBorder="1"/>
    <xf numFmtId="0" fontId="3" fillId="0" borderId="0" xfId="0" applyFont="1" applyAlignment="1">
      <alignment vertical="center"/>
    </xf>
    <xf numFmtId="0" fontId="2" fillId="0" borderId="0" xfId="0" applyFont="1" applyAlignment="1"/>
    <xf numFmtId="0" fontId="2" fillId="0" borderId="4" xfId="0" applyFont="1" applyBorder="1"/>
    <xf numFmtId="0" fontId="3" fillId="0" borderId="0" xfId="0" applyFont="1" applyAlignment="1">
      <alignment horizontal="center" vertical="center" wrapText="1"/>
    </xf>
    <xf numFmtId="0" fontId="2" fillId="0" borderId="10" xfId="0" applyFont="1" applyBorder="1" applyAlignment="1">
      <alignment horizontal="center" vertical="top"/>
    </xf>
    <xf numFmtId="0" fontId="2" fillId="0" borderId="0" xfId="0" applyFont="1" applyAlignment="1">
      <alignment horizontal="left"/>
    </xf>
    <xf numFmtId="0" fontId="2" fillId="0" borderId="11" xfId="0" applyFont="1" applyBorder="1" applyAlignment="1">
      <alignment horizontal="center" vertical="top"/>
    </xf>
    <xf numFmtId="0" fontId="2" fillId="0" borderId="4" xfId="0" applyFont="1" applyBorder="1" applyAlignment="1">
      <alignment horizontal="left"/>
    </xf>
    <xf numFmtId="0" fontId="2" fillId="0" borderId="12" xfId="0" applyFont="1" applyBorder="1" applyAlignment="1">
      <alignment horizontal="center" vertical="top"/>
    </xf>
    <xf numFmtId="0" fontId="3" fillId="0" borderId="0" xfId="0" applyFont="1"/>
    <xf numFmtId="0" fontId="3" fillId="0" borderId="0" xfId="0" applyFont="1" applyAlignment="1">
      <alignment horizontal="left"/>
    </xf>
    <xf numFmtId="0" fontId="3" fillId="0" borderId="0" xfId="0" applyFont="1" applyAlignment="1">
      <alignment horizontal="left" vertical="top" wrapText="1"/>
    </xf>
    <xf numFmtId="0" fontId="2" fillId="0" borderId="14" xfId="0" applyFont="1" applyBorder="1"/>
    <xf numFmtId="0" fontId="2" fillId="0" borderId="5" xfId="0" applyFont="1" applyBorder="1"/>
    <xf numFmtId="0" fontId="2" fillId="0" borderId="6" xfId="0" applyFont="1" applyBorder="1"/>
    <xf numFmtId="0" fontId="7" fillId="0" borderId="0" xfId="0" applyFont="1"/>
    <xf numFmtId="1" fontId="2" fillId="2" borderId="15" xfId="0" applyNumberFormat="1" applyFont="1" applyFill="1" applyBorder="1" applyAlignment="1">
      <alignment horizontal="center"/>
    </xf>
    <xf numFmtId="164" fontId="2" fillId="2" borderId="15" xfId="0" applyNumberFormat="1" applyFont="1" applyFill="1" applyBorder="1" applyAlignment="1">
      <alignment horizontal="center"/>
    </xf>
    <xf numFmtId="0" fontId="6" fillId="0" borderId="0" xfId="0" applyFont="1" applyBorder="1" applyAlignment="1">
      <alignment horizontal="left"/>
    </xf>
    <xf numFmtId="0" fontId="8" fillId="0" borderId="0" xfId="0" applyFont="1" applyAlignment="1">
      <alignment horizontal="center"/>
    </xf>
    <xf numFmtId="0" fontId="4" fillId="0" borderId="0" xfId="0" applyFont="1"/>
    <xf numFmtId="0" fontId="6" fillId="0" borderId="0" xfId="0" applyFont="1" applyFill="1" applyBorder="1" applyAlignment="1">
      <alignment horizontal="left"/>
    </xf>
    <xf numFmtId="0" fontId="2" fillId="3" borderId="0" xfId="0" applyFont="1" applyFill="1"/>
    <xf numFmtId="0" fontId="0" fillId="3" borderId="0" xfId="0" applyFill="1"/>
    <xf numFmtId="3" fontId="2" fillId="3" borderId="15" xfId="0" applyNumberFormat="1" applyFont="1" applyFill="1" applyBorder="1" applyAlignment="1">
      <alignment horizontal="center"/>
    </xf>
    <xf numFmtId="1" fontId="5" fillId="0" borderId="0" xfId="0" applyNumberFormat="1" applyFont="1" applyAlignment="1">
      <alignment horizontal="center"/>
    </xf>
    <xf numFmtId="0" fontId="2" fillId="0" borderId="0" xfId="0" applyFont="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2" fontId="2" fillId="2" borderId="15" xfId="0" applyNumberFormat="1" applyFont="1" applyFill="1" applyBorder="1" applyAlignment="1">
      <alignment horizontal="center"/>
    </xf>
    <xf numFmtId="164" fontId="2" fillId="0" borderId="15" xfId="0" applyNumberFormat="1" applyFont="1" applyBorder="1" applyAlignment="1">
      <alignment horizontal="center"/>
    </xf>
    <xf numFmtId="164" fontId="2" fillId="2" borderId="28" xfId="0" applyNumberFormat="1" applyFont="1" applyFill="1" applyBorder="1" applyAlignment="1">
      <alignment horizontal="center"/>
    </xf>
    <xf numFmtId="0" fontId="9" fillId="0" borderId="20" xfId="0" applyFont="1" applyBorder="1" applyAlignment="1">
      <alignment horizontal="right" vertical="top" wrapText="1"/>
    </xf>
    <xf numFmtId="0" fontId="10" fillId="0" borderId="0" xfId="0" applyFont="1" applyAlignment="1">
      <alignment horizontal="left" vertical="top" wrapText="1"/>
    </xf>
    <xf numFmtId="164" fontId="2" fillId="0" borderId="0" xfId="0" applyNumberFormat="1" applyFont="1" applyAlignment="1">
      <alignment horizontal="center"/>
    </xf>
    <xf numFmtId="0" fontId="11" fillId="0" borderId="3" xfId="0" applyFont="1" applyBorder="1"/>
    <xf numFmtId="3" fontId="11" fillId="0" borderId="0" xfId="0" applyNumberFormat="1" applyFont="1"/>
    <xf numFmtId="0" fontId="2" fillId="0" borderId="29" xfId="0" applyFont="1" applyBorder="1"/>
    <xf numFmtId="0" fontId="2" fillId="0" borderId="30" xfId="0" applyFont="1" applyBorder="1"/>
    <xf numFmtId="0" fontId="2" fillId="0" borderId="31" xfId="0" applyFont="1" applyBorder="1"/>
    <xf numFmtId="0" fontId="2" fillId="0" borderId="0" xfId="0" applyFont="1" applyBorder="1"/>
    <xf numFmtId="0" fontId="2" fillId="0" borderId="30" xfId="0" applyFont="1" applyBorder="1" applyAlignment="1">
      <alignment horizontal="left"/>
    </xf>
    <xf numFmtId="0" fontId="8" fillId="0" borderId="30" xfId="0" applyFont="1" applyBorder="1" applyAlignment="1">
      <alignment horizontal="center"/>
    </xf>
    <xf numFmtId="0" fontId="0" fillId="0" borderId="30" xfId="0" applyBorder="1"/>
    <xf numFmtId="0" fontId="0" fillId="3" borderId="30" xfId="0" applyFill="1" applyBorder="1"/>
    <xf numFmtId="164" fontId="2" fillId="4" borderId="15" xfId="0" applyNumberFormat="1" applyFont="1" applyFill="1" applyBorder="1" applyAlignment="1">
      <alignment horizontal="center"/>
    </xf>
    <xf numFmtId="164" fontId="2" fillId="4" borderId="22" xfId="0" applyNumberFormat="1" applyFont="1" applyFill="1" applyBorder="1" applyAlignment="1">
      <alignment horizontal="center"/>
    </xf>
    <xf numFmtId="0" fontId="4" fillId="0" borderId="0" xfId="0" applyFont="1" applyAlignment="1">
      <alignment horizontal="left" vertical="top" wrapText="1"/>
    </xf>
    <xf numFmtId="1" fontId="9" fillId="0" borderId="0" xfId="0" applyNumberFormat="1" applyFont="1" applyAlignment="1">
      <alignment horizontal="center"/>
    </xf>
    <xf numFmtId="0" fontId="9" fillId="0" borderId="0" xfId="0" applyFont="1" applyBorder="1" applyAlignment="1">
      <alignment horizontal="right" vertical="top" wrapText="1"/>
    </xf>
    <xf numFmtId="164" fontId="2" fillId="0" borderId="0" xfId="0" applyNumberFormat="1" applyFont="1" applyBorder="1" applyAlignment="1">
      <alignment horizontal="center"/>
    </xf>
    <xf numFmtId="0" fontId="4" fillId="0" borderId="0" xfId="0" applyFont="1" applyAlignment="1">
      <alignment vertical="top" wrapText="1"/>
    </xf>
    <xf numFmtId="0" fontId="6" fillId="0" borderId="16" xfId="0" applyFont="1" applyBorder="1" applyAlignment="1">
      <alignment horizontal="left" vertical="top"/>
    </xf>
    <xf numFmtId="0" fontId="6" fillId="0" borderId="18" xfId="0" applyFont="1" applyBorder="1" applyAlignment="1">
      <alignment horizontal="left" vertical="top"/>
    </xf>
    <xf numFmtId="0" fontId="6" fillId="0" borderId="16" xfId="0" applyFont="1" applyBorder="1" applyAlignment="1">
      <alignment horizontal="left"/>
    </xf>
    <xf numFmtId="0" fontId="6" fillId="0" borderId="18" xfId="0" applyFont="1" applyBorder="1" applyAlignment="1">
      <alignment horizontal="left"/>
    </xf>
    <xf numFmtId="0" fontId="4" fillId="0" borderId="0" xfId="0" applyFont="1" applyAlignment="1">
      <alignment vertical="top"/>
    </xf>
    <xf numFmtId="0" fontId="7" fillId="0" borderId="0" xfId="0" applyFont="1" applyFill="1"/>
    <xf numFmtId="0" fontId="3" fillId="0" borderId="0" xfId="0" applyFont="1" applyFill="1"/>
    <xf numFmtId="0" fontId="2" fillId="0" borderId="0" xfId="0" applyFont="1" applyAlignment="1">
      <alignment horizontal="left" vertical="top" wrapText="1"/>
    </xf>
    <xf numFmtId="0" fontId="4" fillId="0" borderId="3" xfId="0" applyFont="1" applyBorder="1"/>
    <xf numFmtId="0" fontId="13" fillId="0" borderId="26" xfId="0" applyFont="1" applyBorder="1"/>
    <xf numFmtId="0" fontId="4" fillId="0" borderId="0" xfId="0" applyFont="1" applyAlignment="1">
      <alignment horizontal="left" vertical="top" wrapText="1"/>
    </xf>
    <xf numFmtId="0" fontId="6" fillId="2" borderId="16" xfId="0" applyFont="1" applyFill="1" applyBorder="1" applyAlignment="1">
      <alignment horizontal="center"/>
    </xf>
    <xf numFmtId="0" fontId="6" fillId="2" borderId="17" xfId="0" applyFont="1" applyFill="1" applyBorder="1" applyAlignment="1">
      <alignment horizontal="center"/>
    </xf>
    <xf numFmtId="0" fontId="6" fillId="2" borderId="18" xfId="0" applyFont="1" applyFill="1" applyBorder="1" applyAlignment="1">
      <alignment horizontal="center"/>
    </xf>
    <xf numFmtId="0" fontId="2" fillId="0" borderId="3"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3" xfId="0" applyFont="1" applyBorder="1" applyAlignment="1">
      <alignment horizontal="center"/>
    </xf>
    <xf numFmtId="0" fontId="2" fillId="0" borderId="0" xfId="0" applyFont="1" applyAlignment="1">
      <alignment horizontal="center"/>
    </xf>
    <xf numFmtId="0" fontId="2" fillId="0" borderId="24" xfId="0" applyFont="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9" fillId="0" borderId="20" xfId="0" applyFont="1" applyBorder="1" applyAlignment="1">
      <alignment horizontal="right" vertical="top" wrapText="1"/>
    </xf>
    <xf numFmtId="0" fontId="2" fillId="0" borderId="16"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left"/>
    </xf>
    <xf numFmtId="0" fontId="2" fillId="0" borderId="20" xfId="0" applyFont="1" applyBorder="1" applyAlignment="1">
      <alignment horizontal="left"/>
    </xf>
    <xf numFmtId="0" fontId="2" fillId="0" borderId="21"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18" xfId="0" applyFont="1" applyBorder="1" applyAlignment="1">
      <alignment horizontal="left"/>
    </xf>
    <xf numFmtId="0" fontId="2" fillId="0" borderId="15" xfId="0" applyFont="1" applyBorder="1" applyAlignment="1">
      <alignment horizontal="left"/>
    </xf>
    <xf numFmtId="0" fontId="2" fillId="0" borderId="0" xfId="0" applyFont="1" applyBorder="1" applyAlignment="1">
      <alignment horizontal="left"/>
    </xf>
    <xf numFmtId="0" fontId="12" fillId="0" borderId="1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3" fillId="0" borderId="7"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xf>
    <xf numFmtId="0" fontId="2" fillId="0" borderId="0" xfId="0" applyFont="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13"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cellXfs>
  <cellStyles count="1">
    <cellStyle name="Standaard" xfId="0" builtinId="0"/>
  </cellStyles>
  <dxfs count="18">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184E-3C14-465F-932E-33A4466444CF}">
  <dimension ref="B1:AG73"/>
  <sheetViews>
    <sheetView showGridLines="0" tabSelected="1" zoomScale="70" zoomScaleNormal="70" workbookViewId="0">
      <selection activeCell="C3" sqref="C3"/>
    </sheetView>
  </sheetViews>
  <sheetFormatPr defaultColWidth="8.81640625" defaultRowHeight="15.5"/>
  <cols>
    <col min="1" max="2" width="2.81640625" style="2" customWidth="1"/>
    <col min="3" max="3" width="11.81640625" style="2" customWidth="1"/>
    <col min="4" max="4" width="6.81640625" style="2" customWidth="1"/>
    <col min="5" max="5" width="24.81640625" style="2" customWidth="1"/>
    <col min="6" max="6" width="6.81640625" style="2" customWidth="1"/>
    <col min="7" max="7" width="4.1796875" style="2" customWidth="1"/>
    <col min="8" max="8" width="27.81640625" style="2" bestFit="1" customWidth="1"/>
    <col min="9" max="9" width="4.1796875" style="2" customWidth="1"/>
    <col min="10" max="10" width="34.08984375" style="2" customWidth="1"/>
    <col min="11" max="11" width="5.81640625" style="2" customWidth="1"/>
    <col min="12" max="12" width="29.54296875" style="2" customWidth="1"/>
    <col min="13" max="13" width="8.54296875" style="2" customWidth="1"/>
    <col min="14" max="14" width="4.54296875" style="2" customWidth="1"/>
    <col min="15" max="15" width="25.54296875" style="2" customWidth="1"/>
    <col min="16" max="16" width="13" style="2" customWidth="1"/>
    <col min="17" max="17" width="30.1796875" style="2" customWidth="1"/>
    <col min="18" max="18" width="6.81640625" style="2" customWidth="1"/>
    <col min="19" max="19" width="26.81640625" style="2" customWidth="1"/>
    <col min="20" max="24" width="8.81640625" style="2"/>
    <col min="25" max="25" width="28.1796875" style="2" customWidth="1"/>
    <col min="26" max="26" width="5.81640625" style="2" customWidth="1"/>
    <col min="27" max="16384" width="8.81640625" style="2"/>
  </cols>
  <sheetData>
    <row r="1" spans="2:33" ht="16" thickBot="1"/>
    <row r="2" spans="2:33" ht="6.65" customHeight="1">
      <c r="B2" s="3"/>
      <c r="C2" s="4"/>
      <c r="D2" s="4"/>
      <c r="E2" s="4"/>
      <c r="F2" s="4"/>
      <c r="G2" s="4"/>
      <c r="H2" s="4"/>
      <c r="I2" s="4"/>
      <c r="J2" s="4"/>
      <c r="K2" s="4"/>
      <c r="L2" s="4"/>
      <c r="M2" s="4"/>
      <c r="N2" s="4"/>
      <c r="O2" s="4"/>
      <c r="P2" s="4"/>
      <c r="Q2" s="4"/>
      <c r="R2" s="4"/>
      <c r="S2" s="4"/>
      <c r="T2" s="4"/>
      <c r="U2" s="4"/>
      <c r="V2" s="4"/>
      <c r="W2" s="4"/>
      <c r="X2" s="4"/>
      <c r="Y2" s="4"/>
      <c r="Z2" s="5"/>
    </row>
    <row r="3" spans="2:33" ht="32.5" customHeight="1">
      <c r="B3" s="6"/>
      <c r="C3" s="1" t="s">
        <v>42</v>
      </c>
      <c r="D3" s="7"/>
      <c r="E3" s="7"/>
      <c r="F3" s="7"/>
      <c r="G3" s="7"/>
      <c r="H3" s="7"/>
      <c r="I3" s="8"/>
      <c r="J3" s="8"/>
      <c r="K3" s="8"/>
      <c r="L3" s="8"/>
      <c r="M3" s="8"/>
      <c r="Z3" s="9"/>
    </row>
    <row r="4" spans="2:33" ht="16.25" customHeight="1" thickBot="1">
      <c r="B4" s="6"/>
      <c r="C4" s="10"/>
      <c r="D4" s="10"/>
      <c r="E4" s="10"/>
      <c r="Z4" s="9"/>
    </row>
    <row r="5" spans="2:33" ht="16" thickBot="1">
      <c r="B5" s="6"/>
      <c r="C5" s="100" t="s">
        <v>0</v>
      </c>
      <c r="D5" s="101"/>
      <c r="E5" s="101"/>
      <c r="F5" s="101"/>
      <c r="G5" s="101"/>
      <c r="H5" s="101"/>
      <c r="I5" s="101"/>
      <c r="J5" s="101"/>
      <c r="K5" s="101"/>
      <c r="L5" s="101"/>
      <c r="M5" s="101"/>
      <c r="N5" s="101"/>
      <c r="O5" s="101"/>
      <c r="P5" s="101"/>
      <c r="Q5" s="101"/>
      <c r="R5" s="101"/>
      <c r="S5" s="101"/>
      <c r="T5" s="101"/>
      <c r="U5" s="101"/>
      <c r="V5" s="101"/>
      <c r="W5" s="101"/>
      <c r="X5" s="101"/>
      <c r="Y5" s="102"/>
      <c r="Z5" s="9"/>
    </row>
    <row r="6" spans="2:33">
      <c r="B6" s="6"/>
      <c r="C6" s="11">
        <v>1</v>
      </c>
      <c r="D6" s="110" t="s">
        <v>1</v>
      </c>
      <c r="E6" s="111"/>
      <c r="F6" s="111"/>
      <c r="G6" s="111"/>
      <c r="H6" s="111"/>
      <c r="I6" s="111"/>
      <c r="J6" s="111"/>
      <c r="K6" s="111"/>
      <c r="L6" s="111"/>
      <c r="M6" s="111"/>
      <c r="N6" s="111"/>
      <c r="O6" s="111"/>
      <c r="P6" s="111"/>
      <c r="Q6" s="111"/>
      <c r="R6" s="111"/>
      <c r="S6" s="111"/>
      <c r="T6" s="111"/>
      <c r="U6" s="111"/>
      <c r="V6" s="111"/>
      <c r="W6" s="111"/>
      <c r="X6" s="111"/>
      <c r="Y6" s="112"/>
      <c r="Z6" s="9"/>
      <c r="AA6" s="12"/>
      <c r="AB6" s="12"/>
      <c r="AC6" s="12"/>
      <c r="AD6" s="12"/>
      <c r="AE6" s="12"/>
      <c r="AF6" s="12"/>
      <c r="AG6" s="12"/>
    </row>
    <row r="7" spans="2:33">
      <c r="B7" s="6"/>
      <c r="C7" s="13">
        <v>2</v>
      </c>
      <c r="D7" s="105" t="s">
        <v>2</v>
      </c>
      <c r="E7" s="106"/>
      <c r="F7" s="106"/>
      <c r="G7" s="106"/>
      <c r="H7" s="106"/>
      <c r="I7" s="106"/>
      <c r="J7" s="106"/>
      <c r="K7" s="106"/>
      <c r="L7" s="106"/>
      <c r="M7" s="106"/>
      <c r="N7" s="106"/>
      <c r="O7" s="106"/>
      <c r="P7" s="106"/>
      <c r="Q7" s="106"/>
      <c r="R7" s="106"/>
      <c r="S7" s="106"/>
      <c r="T7" s="106"/>
      <c r="U7" s="106"/>
      <c r="V7" s="106"/>
      <c r="W7" s="106"/>
      <c r="X7" s="106"/>
      <c r="Y7" s="107"/>
      <c r="Z7" s="14"/>
      <c r="AA7" s="12"/>
      <c r="AB7" s="12"/>
      <c r="AC7" s="12"/>
      <c r="AD7" s="12"/>
      <c r="AE7" s="12"/>
      <c r="AF7" s="12"/>
      <c r="AG7" s="12"/>
    </row>
    <row r="8" spans="2:33" ht="18" customHeight="1">
      <c r="B8" s="6"/>
      <c r="C8" s="13">
        <v>3</v>
      </c>
      <c r="D8" s="105" t="s">
        <v>3</v>
      </c>
      <c r="E8" s="106"/>
      <c r="F8" s="106"/>
      <c r="G8" s="106"/>
      <c r="H8" s="106"/>
      <c r="I8" s="106"/>
      <c r="J8" s="106"/>
      <c r="K8" s="106"/>
      <c r="L8" s="106"/>
      <c r="M8" s="106"/>
      <c r="N8" s="106"/>
      <c r="O8" s="106"/>
      <c r="P8" s="106"/>
      <c r="Q8" s="106"/>
      <c r="R8" s="106"/>
      <c r="S8" s="106"/>
      <c r="T8" s="106"/>
      <c r="U8" s="106"/>
      <c r="V8" s="106"/>
      <c r="W8" s="106"/>
      <c r="X8" s="106"/>
      <c r="Y8" s="107"/>
      <c r="Z8" s="14"/>
      <c r="AA8" s="12"/>
      <c r="AB8" s="12"/>
      <c r="AC8" s="12"/>
      <c r="AD8" s="12"/>
      <c r="AE8" s="12"/>
      <c r="AF8" s="12"/>
      <c r="AG8" s="12"/>
    </row>
    <row r="9" spans="2:33" ht="18" customHeight="1">
      <c r="B9" s="6"/>
      <c r="C9" s="13">
        <v>4</v>
      </c>
      <c r="D9" s="103" t="s">
        <v>4</v>
      </c>
      <c r="E9" s="103"/>
      <c r="F9" s="103"/>
      <c r="G9" s="103"/>
      <c r="H9" s="103"/>
      <c r="I9" s="103"/>
      <c r="J9" s="103"/>
      <c r="K9" s="103"/>
      <c r="L9" s="103"/>
      <c r="M9" s="103"/>
      <c r="N9" s="103"/>
      <c r="O9" s="103"/>
      <c r="P9" s="103"/>
      <c r="Q9" s="103"/>
      <c r="R9" s="103"/>
      <c r="S9" s="103"/>
      <c r="T9" s="103"/>
      <c r="U9" s="103"/>
      <c r="V9" s="103"/>
      <c r="W9" s="103"/>
      <c r="X9" s="103"/>
      <c r="Y9" s="104"/>
      <c r="Z9" s="14"/>
      <c r="AA9" s="12"/>
      <c r="AB9" s="12"/>
      <c r="AC9" s="12"/>
      <c r="AD9" s="12"/>
      <c r="AE9" s="12"/>
      <c r="AF9" s="12"/>
      <c r="AG9" s="12"/>
    </row>
    <row r="10" spans="2:33">
      <c r="B10" s="6"/>
      <c r="C10" s="13">
        <v>5</v>
      </c>
      <c r="D10" s="74" t="s">
        <v>38</v>
      </c>
      <c r="E10" s="75"/>
      <c r="F10" s="75"/>
      <c r="G10" s="75"/>
      <c r="H10" s="75"/>
      <c r="I10" s="75"/>
      <c r="J10" s="75"/>
      <c r="K10" s="75"/>
      <c r="L10" s="75"/>
      <c r="M10" s="75"/>
      <c r="N10" s="75"/>
      <c r="O10" s="75"/>
      <c r="P10" s="75"/>
      <c r="Q10" s="75"/>
      <c r="R10" s="75"/>
      <c r="S10" s="75"/>
      <c r="T10" s="35"/>
      <c r="U10" s="35"/>
      <c r="V10" s="35"/>
      <c r="W10" s="35"/>
      <c r="X10" s="35"/>
      <c r="Y10" s="36"/>
      <c r="Z10" s="14"/>
      <c r="AA10" s="12"/>
      <c r="AB10" s="12"/>
      <c r="AC10" s="12"/>
      <c r="AD10" s="12"/>
      <c r="AE10" s="12"/>
      <c r="AF10" s="12"/>
      <c r="AG10" s="12"/>
    </row>
    <row r="11" spans="2:33" ht="17" customHeight="1">
      <c r="B11" s="6"/>
      <c r="C11" s="13">
        <v>6</v>
      </c>
      <c r="D11" s="103" t="s">
        <v>5</v>
      </c>
      <c r="E11" s="103"/>
      <c r="F11" s="103"/>
      <c r="G11" s="103"/>
      <c r="H11" s="103"/>
      <c r="I11" s="103"/>
      <c r="J11" s="103"/>
      <c r="K11" s="103"/>
      <c r="L11" s="103"/>
      <c r="M11" s="103"/>
      <c r="N11" s="103"/>
      <c r="O11" s="103"/>
      <c r="P11" s="103"/>
      <c r="Q11" s="103"/>
      <c r="R11" s="103"/>
      <c r="S11" s="103"/>
      <c r="T11" s="103"/>
      <c r="U11" s="103"/>
      <c r="V11" s="103"/>
      <c r="W11" s="103"/>
      <c r="X11" s="103"/>
      <c r="Y11" s="104"/>
      <c r="Z11" s="14"/>
      <c r="AA11" s="12"/>
      <c r="AB11" s="12"/>
      <c r="AC11" s="12"/>
      <c r="AD11" s="12"/>
      <c r="AE11" s="12"/>
      <c r="AF11" s="12"/>
      <c r="AG11" s="12"/>
    </row>
    <row r="12" spans="2:33" ht="21.5" customHeight="1" thickBot="1">
      <c r="B12" s="6"/>
      <c r="C12" s="15">
        <v>7</v>
      </c>
      <c r="D12" s="108" t="s">
        <v>6</v>
      </c>
      <c r="E12" s="108"/>
      <c r="F12" s="108"/>
      <c r="G12" s="108"/>
      <c r="H12" s="108"/>
      <c r="I12" s="108"/>
      <c r="J12" s="108"/>
      <c r="K12" s="108"/>
      <c r="L12" s="108"/>
      <c r="M12" s="108"/>
      <c r="N12" s="108"/>
      <c r="O12" s="108"/>
      <c r="P12" s="108"/>
      <c r="Q12" s="108"/>
      <c r="R12" s="108"/>
      <c r="S12" s="108"/>
      <c r="T12" s="108"/>
      <c r="U12" s="108"/>
      <c r="V12" s="108"/>
      <c r="W12" s="108"/>
      <c r="X12" s="108"/>
      <c r="Y12" s="109"/>
      <c r="Z12" s="14"/>
      <c r="AA12" s="12"/>
      <c r="AB12" s="12"/>
      <c r="AC12" s="12"/>
      <c r="AD12" s="12"/>
      <c r="AE12" s="12"/>
      <c r="AF12" s="12"/>
      <c r="AG12" s="12"/>
    </row>
    <row r="13" spans="2:33">
      <c r="B13" s="43">
        <v>0</v>
      </c>
      <c r="C13" s="44">
        <v>117500</v>
      </c>
      <c r="Z13" s="9"/>
    </row>
    <row r="14" spans="2:33">
      <c r="B14" s="6"/>
      <c r="C14" s="16" t="s">
        <v>18</v>
      </c>
      <c r="H14" s="16" t="s">
        <v>19</v>
      </c>
      <c r="I14" s="16"/>
      <c r="J14" s="16" t="s">
        <v>27</v>
      </c>
      <c r="K14" s="16"/>
      <c r="L14" s="16" t="s">
        <v>21</v>
      </c>
      <c r="M14" s="16"/>
      <c r="O14" s="22" t="s">
        <v>28</v>
      </c>
      <c r="P14" s="16"/>
      <c r="Q14" s="16" t="s">
        <v>20</v>
      </c>
      <c r="Z14" s="9"/>
    </row>
    <row r="15" spans="2:33">
      <c r="B15" s="6"/>
      <c r="C15" s="76" t="s">
        <v>23</v>
      </c>
      <c r="D15" s="77"/>
      <c r="E15" s="77"/>
      <c r="F15" s="78"/>
      <c r="H15" s="23">
        <v>0</v>
      </c>
      <c r="J15" s="37">
        <v>1</v>
      </c>
      <c r="L15" s="24">
        <v>0</v>
      </c>
      <c r="O15" s="38">
        <f>L15/J15</f>
        <v>0</v>
      </c>
      <c r="Q15" s="54">
        <f>H15*L15</f>
        <v>0</v>
      </c>
      <c r="Z15" s="9"/>
    </row>
    <row r="16" spans="2:33">
      <c r="B16" s="6"/>
      <c r="C16" s="79" t="s">
        <v>24</v>
      </c>
      <c r="D16" s="80"/>
      <c r="E16" s="80"/>
      <c r="F16" s="81"/>
      <c r="H16" s="23">
        <v>0</v>
      </c>
      <c r="J16" s="37">
        <v>1</v>
      </c>
      <c r="L16" s="24">
        <v>0</v>
      </c>
      <c r="O16" s="38">
        <f>L16/J16</f>
        <v>0</v>
      </c>
      <c r="Q16" s="54">
        <f>H16*L16</f>
        <v>0</v>
      </c>
      <c r="Z16" s="9"/>
    </row>
    <row r="17" spans="2:26">
      <c r="B17" s="6"/>
      <c r="C17" s="82" t="s">
        <v>25</v>
      </c>
      <c r="D17" s="83"/>
      <c r="E17" s="83"/>
      <c r="F17" s="84"/>
      <c r="H17" s="23">
        <v>0</v>
      </c>
      <c r="J17" s="37">
        <v>1</v>
      </c>
      <c r="L17" s="39">
        <v>0</v>
      </c>
      <c r="O17" s="38">
        <f>L17/J17</f>
        <v>0</v>
      </c>
      <c r="Q17" s="53">
        <f>H17*L17</f>
        <v>0</v>
      </c>
      <c r="Z17" s="9"/>
    </row>
    <row r="18" spans="2:26" ht="16.25" customHeight="1">
      <c r="B18" s="6"/>
      <c r="C18" s="40" t="s">
        <v>26</v>
      </c>
      <c r="D18" s="85">
        <v>117500</v>
      </c>
      <c r="E18" s="85"/>
      <c r="F18" s="85"/>
      <c r="H18" s="56">
        <f>SUM(H15:H17)</f>
        <v>0</v>
      </c>
      <c r="I18" s="34"/>
      <c r="J18" s="70" t="s">
        <v>22</v>
      </c>
      <c r="K18" s="70"/>
      <c r="L18" s="70"/>
      <c r="M18" s="70"/>
      <c r="N18" s="70"/>
      <c r="O18" s="70"/>
      <c r="Z18" s="9"/>
    </row>
    <row r="19" spans="2:26" ht="16.25" customHeight="1">
      <c r="B19" s="6"/>
      <c r="C19" s="57"/>
      <c r="D19" s="57"/>
      <c r="E19" s="57"/>
      <c r="F19" s="57"/>
      <c r="H19" s="56"/>
      <c r="I19" s="55"/>
      <c r="J19" s="70"/>
      <c r="K19" s="70"/>
      <c r="L19" s="70"/>
      <c r="M19" s="70"/>
      <c r="N19" s="70"/>
      <c r="O19" s="70"/>
      <c r="Q19" s="58"/>
      <c r="Z19" s="9"/>
    </row>
    <row r="20" spans="2:26">
      <c r="B20" s="6"/>
      <c r="C20" s="17" t="s">
        <v>7</v>
      </c>
      <c r="D20" s="12"/>
      <c r="E20" s="12"/>
      <c r="F20" s="12"/>
      <c r="H20" s="18" t="s">
        <v>8</v>
      </c>
      <c r="J20" s="70"/>
      <c r="K20" s="70"/>
      <c r="L20" s="70"/>
      <c r="M20" s="70"/>
      <c r="N20" s="70"/>
      <c r="O20" s="70"/>
      <c r="Z20" s="9"/>
    </row>
    <row r="21" spans="2:26">
      <c r="B21" s="6"/>
      <c r="C21" s="89" t="s">
        <v>9</v>
      </c>
      <c r="D21" s="90"/>
      <c r="E21" s="90"/>
      <c r="F21" s="91"/>
      <c r="H21" s="23"/>
      <c r="J21" s="29"/>
      <c r="Z21" s="9"/>
    </row>
    <row r="22" spans="2:26">
      <c r="B22" s="6"/>
      <c r="C22" s="92" t="s">
        <v>10</v>
      </c>
      <c r="D22" s="93"/>
      <c r="E22" s="93"/>
      <c r="F22" s="94"/>
      <c r="H22" s="23"/>
      <c r="J22" s="29"/>
      <c r="Z22" s="9"/>
    </row>
    <row r="23" spans="2:26">
      <c r="B23" s="6"/>
      <c r="C23" s="95" t="s">
        <v>11</v>
      </c>
      <c r="D23" s="95"/>
      <c r="E23" s="95"/>
      <c r="F23" s="95"/>
      <c r="H23" s="23"/>
      <c r="J23" s="29"/>
      <c r="Z23" s="9"/>
    </row>
    <row r="24" spans="2:26">
      <c r="B24" s="6"/>
      <c r="C24" s="96"/>
      <c r="D24" s="96"/>
      <c r="E24" s="96"/>
      <c r="F24" s="96"/>
      <c r="H24" s="29"/>
      <c r="J24" s="29"/>
      <c r="Z24" s="9"/>
    </row>
    <row r="25" spans="2:26">
      <c r="B25" s="6"/>
      <c r="D25" s="12"/>
      <c r="E25" s="12"/>
      <c r="F25" s="12"/>
      <c r="H25" s="26"/>
      <c r="I25"/>
      <c r="J25" s="30"/>
      <c r="Z25" s="9"/>
    </row>
    <row r="26" spans="2:26" ht="16" thickBot="1">
      <c r="B26" s="45"/>
      <c r="C26" s="46"/>
      <c r="D26" s="46"/>
      <c r="E26" s="46"/>
      <c r="F26" s="46"/>
      <c r="G26" s="46"/>
      <c r="H26" s="46"/>
      <c r="I26" s="46"/>
      <c r="J26" s="46"/>
      <c r="K26" s="46"/>
      <c r="L26" s="46"/>
      <c r="M26" s="46"/>
      <c r="N26" s="46"/>
      <c r="O26" s="46"/>
      <c r="P26" s="46"/>
      <c r="Q26" s="46"/>
      <c r="R26" s="46"/>
      <c r="S26" s="46"/>
      <c r="T26" s="46"/>
      <c r="U26" s="46"/>
      <c r="V26" s="46"/>
      <c r="W26" s="46"/>
      <c r="X26" s="46"/>
      <c r="Y26" s="46"/>
      <c r="Z26" s="47"/>
    </row>
    <row r="27" spans="2:26" ht="16" thickTop="1">
      <c r="B27" s="6"/>
      <c r="Z27" s="9"/>
    </row>
    <row r="28" spans="2:26">
      <c r="B28" s="6"/>
      <c r="C28" s="16" t="s">
        <v>18</v>
      </c>
      <c r="H28" s="16" t="s">
        <v>19</v>
      </c>
      <c r="I28" s="16"/>
      <c r="J28" s="66" t="s">
        <v>29</v>
      </c>
      <c r="K28" s="16"/>
      <c r="L28" s="16" t="s">
        <v>21</v>
      </c>
      <c r="M28" s="16"/>
      <c r="N28" s="16"/>
      <c r="O28" s="65" t="s">
        <v>30</v>
      </c>
      <c r="P28" s="16"/>
      <c r="Q28" s="16" t="s">
        <v>20</v>
      </c>
      <c r="Z28" s="9"/>
    </row>
    <row r="29" spans="2:26">
      <c r="B29" s="6"/>
      <c r="C29" s="86" t="s">
        <v>37</v>
      </c>
      <c r="D29" s="87"/>
      <c r="E29" s="87"/>
      <c r="F29" s="88"/>
      <c r="H29" s="31">
        <v>1800000</v>
      </c>
      <c r="J29" s="23">
        <v>145</v>
      </c>
      <c r="L29" s="24">
        <v>0</v>
      </c>
      <c r="O29" s="38">
        <f>(L29/J29)*1000</f>
        <v>0</v>
      </c>
      <c r="Q29" s="53">
        <f>H29*L29</f>
        <v>0</v>
      </c>
      <c r="Z29" s="9"/>
    </row>
    <row r="30" spans="2:26" ht="17" customHeight="1">
      <c r="B30" s="6"/>
      <c r="C30" s="33"/>
      <c r="D30" s="33"/>
      <c r="E30" s="33"/>
      <c r="F30" s="33"/>
      <c r="H30" s="32"/>
      <c r="J30" s="64" t="s">
        <v>31</v>
      </c>
      <c r="K30" s="64"/>
      <c r="L30" s="64"/>
      <c r="M30" s="27"/>
      <c r="Z30" s="9"/>
    </row>
    <row r="31" spans="2:26">
      <c r="B31" s="6"/>
      <c r="C31" s="17" t="s">
        <v>7</v>
      </c>
      <c r="D31" s="12"/>
      <c r="E31" s="12"/>
      <c r="F31" s="12"/>
      <c r="H31" s="18" t="s">
        <v>8</v>
      </c>
      <c r="J31" s="64"/>
      <c r="K31" s="64"/>
      <c r="L31" s="64"/>
      <c r="M31" s="41"/>
      <c r="S31" s="42"/>
      <c r="Z31" s="9"/>
    </row>
    <row r="32" spans="2:26">
      <c r="B32" s="6"/>
      <c r="C32" s="89" t="s">
        <v>9</v>
      </c>
      <c r="D32" s="90"/>
      <c r="E32" s="90"/>
      <c r="F32" s="91"/>
      <c r="H32" s="23"/>
      <c r="Z32" s="9"/>
    </row>
    <row r="33" spans="2:26">
      <c r="B33" s="6"/>
      <c r="C33" s="92" t="s">
        <v>10</v>
      </c>
      <c r="D33" s="93"/>
      <c r="E33" s="93"/>
      <c r="F33" s="94"/>
      <c r="H33" s="23"/>
      <c r="Z33" s="9"/>
    </row>
    <row r="34" spans="2:26">
      <c r="B34" s="6"/>
      <c r="C34" s="95" t="s">
        <v>11</v>
      </c>
      <c r="D34" s="95"/>
      <c r="E34" s="95"/>
      <c r="F34" s="95"/>
      <c r="H34" s="23"/>
      <c r="Z34" s="9"/>
    </row>
    <row r="35" spans="2:26">
      <c r="B35" s="6"/>
      <c r="C35" s="96"/>
      <c r="D35" s="96"/>
      <c r="E35" s="96"/>
      <c r="F35" s="96"/>
      <c r="H35" s="29"/>
      <c r="Z35" s="9"/>
    </row>
    <row r="36" spans="2:26">
      <c r="B36" s="6"/>
      <c r="D36" s="12"/>
      <c r="E36" s="12"/>
      <c r="F36" s="12"/>
      <c r="H36" s="26"/>
      <c r="Z36" s="9"/>
    </row>
    <row r="37" spans="2:26" ht="16" thickBot="1">
      <c r="B37" s="45"/>
      <c r="C37" s="46"/>
      <c r="D37" s="46"/>
      <c r="E37" s="46"/>
      <c r="F37" s="46"/>
      <c r="G37" s="46"/>
      <c r="H37" s="46"/>
      <c r="I37" s="46"/>
      <c r="J37" s="46"/>
      <c r="K37" s="46"/>
      <c r="L37" s="46"/>
      <c r="M37" s="46"/>
      <c r="N37" s="46"/>
      <c r="O37" s="46"/>
      <c r="P37" s="46"/>
      <c r="Q37" s="46"/>
      <c r="R37" s="46"/>
      <c r="S37" s="46"/>
      <c r="T37" s="46"/>
      <c r="U37" s="46"/>
      <c r="V37" s="46"/>
      <c r="W37" s="46"/>
      <c r="X37" s="46"/>
      <c r="Y37" s="46"/>
      <c r="Z37" s="47"/>
    </row>
    <row r="38" spans="2:26" ht="16" thickTop="1">
      <c r="B38" s="6"/>
      <c r="Z38" s="9"/>
    </row>
    <row r="39" spans="2:26">
      <c r="B39" s="6"/>
      <c r="C39" s="16" t="s">
        <v>18</v>
      </c>
      <c r="H39" s="16" t="s">
        <v>19</v>
      </c>
      <c r="I39" s="16"/>
      <c r="J39" s="66" t="s">
        <v>29</v>
      </c>
      <c r="K39" s="16"/>
      <c r="L39" s="16" t="s">
        <v>21</v>
      </c>
      <c r="M39" s="16"/>
      <c r="N39" s="16"/>
      <c r="O39" s="65" t="s">
        <v>30</v>
      </c>
      <c r="P39" s="16"/>
      <c r="Q39" s="16" t="s">
        <v>20</v>
      </c>
      <c r="Z39" s="9"/>
    </row>
    <row r="40" spans="2:26">
      <c r="B40" s="6"/>
      <c r="C40" s="86" t="s">
        <v>34</v>
      </c>
      <c r="D40" s="87"/>
      <c r="E40" s="87"/>
      <c r="F40" s="88"/>
      <c r="H40" s="31">
        <v>450000</v>
      </c>
      <c r="J40" s="23">
        <v>500</v>
      </c>
      <c r="L40" s="24">
        <v>0</v>
      </c>
      <c r="O40" s="38">
        <f>(L40/J40)*1000</f>
        <v>0</v>
      </c>
      <c r="Q40" s="53">
        <f>H412</f>
        <v>0</v>
      </c>
      <c r="Z40" s="9"/>
    </row>
    <row r="41" spans="2:26" ht="16.25" customHeight="1">
      <c r="B41" s="6"/>
      <c r="C41" s="33"/>
      <c r="D41" s="33"/>
      <c r="E41" s="33"/>
      <c r="F41" s="33"/>
      <c r="H41" s="32"/>
      <c r="J41" s="70" t="s">
        <v>32</v>
      </c>
      <c r="K41" s="70"/>
      <c r="L41" s="70"/>
      <c r="M41" s="70"/>
      <c r="N41" s="70"/>
      <c r="O41" s="70"/>
      <c r="Z41" s="9"/>
    </row>
    <row r="42" spans="2:26">
      <c r="B42" s="6"/>
      <c r="C42" s="17" t="s">
        <v>7</v>
      </c>
      <c r="D42" s="12"/>
      <c r="E42" s="12"/>
      <c r="F42" s="12"/>
      <c r="H42" s="18" t="s">
        <v>8</v>
      </c>
      <c r="J42" s="59"/>
      <c r="K42" s="59"/>
      <c r="L42" s="59"/>
      <c r="Z42" s="9"/>
    </row>
    <row r="43" spans="2:26">
      <c r="B43" s="6"/>
      <c r="C43" s="89" t="s">
        <v>9</v>
      </c>
      <c r="D43" s="90"/>
      <c r="E43" s="90"/>
      <c r="F43" s="91"/>
      <c r="H43" s="23"/>
      <c r="J43" s="29"/>
      <c r="Z43" s="9"/>
    </row>
    <row r="44" spans="2:26">
      <c r="B44" s="6"/>
      <c r="C44" s="92" t="s">
        <v>10</v>
      </c>
      <c r="D44" s="93"/>
      <c r="E44" s="93"/>
      <c r="F44" s="94"/>
      <c r="H44" s="23"/>
      <c r="J44" s="29"/>
      <c r="Z44" s="9"/>
    </row>
    <row r="45" spans="2:26">
      <c r="B45" s="6"/>
      <c r="C45" s="95" t="s">
        <v>11</v>
      </c>
      <c r="D45" s="95"/>
      <c r="E45" s="95"/>
      <c r="F45" s="95"/>
      <c r="H45" s="23"/>
      <c r="J45" s="29"/>
      <c r="Z45" s="9"/>
    </row>
    <row r="46" spans="2:26">
      <c r="B46" s="6"/>
      <c r="C46" s="96"/>
      <c r="D46" s="96"/>
      <c r="E46" s="96"/>
      <c r="F46" s="96"/>
      <c r="H46" s="29"/>
      <c r="J46" s="29"/>
      <c r="Z46" s="9"/>
    </row>
    <row r="47" spans="2:26">
      <c r="B47" s="6"/>
      <c r="D47" s="12"/>
      <c r="E47" s="12"/>
      <c r="F47" s="12"/>
      <c r="H47" s="26"/>
      <c r="I47"/>
      <c r="J47" s="30"/>
      <c r="Z47" s="9"/>
    </row>
    <row r="48" spans="2:26" ht="16" thickBot="1">
      <c r="B48" s="45"/>
      <c r="C48" s="46"/>
      <c r="D48" s="49"/>
      <c r="E48" s="49"/>
      <c r="F48" s="49"/>
      <c r="G48" s="46"/>
      <c r="H48" s="50"/>
      <c r="I48" s="51"/>
      <c r="J48" s="52"/>
      <c r="K48" s="46"/>
      <c r="L48" s="46"/>
      <c r="M48" s="46"/>
      <c r="N48" s="46"/>
      <c r="O48" s="46"/>
      <c r="P48" s="46"/>
      <c r="Q48" s="46"/>
      <c r="R48" s="46"/>
      <c r="S48" s="46"/>
      <c r="T48" s="46"/>
      <c r="U48" s="46"/>
      <c r="V48" s="46"/>
      <c r="W48" s="46"/>
      <c r="X48" s="46"/>
      <c r="Y48" s="46"/>
      <c r="Z48" s="47"/>
    </row>
    <row r="49" spans="2:26" ht="16" thickTop="1">
      <c r="B49" s="6"/>
      <c r="Z49" s="9"/>
    </row>
    <row r="50" spans="2:26">
      <c r="B50" s="6"/>
      <c r="C50" s="16" t="s">
        <v>18</v>
      </c>
      <c r="H50" s="16" t="s">
        <v>19</v>
      </c>
      <c r="I50" s="16"/>
      <c r="J50" s="66" t="s">
        <v>29</v>
      </c>
      <c r="K50" s="16"/>
      <c r="L50" s="16" t="s">
        <v>21</v>
      </c>
      <c r="M50" s="16"/>
      <c r="N50" s="16"/>
      <c r="O50" s="65" t="s">
        <v>30</v>
      </c>
      <c r="P50" s="16"/>
      <c r="Q50" s="16" t="s">
        <v>20</v>
      </c>
      <c r="V50" s="48"/>
      <c r="Z50" s="9"/>
    </row>
    <row r="51" spans="2:26">
      <c r="B51" s="6"/>
      <c r="C51" s="86" t="s">
        <v>35</v>
      </c>
      <c r="D51" s="87"/>
      <c r="E51" s="87"/>
      <c r="F51" s="88"/>
      <c r="H51" s="31">
        <v>450000</v>
      </c>
      <c r="J51" s="23">
        <v>680</v>
      </c>
      <c r="L51" s="24">
        <v>0</v>
      </c>
      <c r="O51" s="38">
        <f>(L51/J51)*1000</f>
        <v>0</v>
      </c>
      <c r="Q51" s="53">
        <f>H51*L51</f>
        <v>0</v>
      </c>
      <c r="Z51" s="9"/>
    </row>
    <row r="52" spans="2:26">
      <c r="B52" s="6"/>
      <c r="C52" s="86" t="s">
        <v>36</v>
      </c>
      <c r="D52" s="87"/>
      <c r="E52" s="87"/>
      <c r="F52" s="88"/>
      <c r="H52" s="31">
        <v>450000</v>
      </c>
      <c r="J52" s="23">
        <v>680</v>
      </c>
      <c r="L52" s="24">
        <v>0</v>
      </c>
      <c r="O52" s="38">
        <f>(L52/J52)*1000</f>
        <v>0</v>
      </c>
      <c r="Q52" s="53">
        <f>H52*L52</f>
        <v>0</v>
      </c>
      <c r="Z52" s="9"/>
    </row>
    <row r="53" spans="2:26" ht="16.25" customHeight="1">
      <c r="B53" s="6"/>
      <c r="C53" s="33"/>
      <c r="D53" s="33"/>
      <c r="E53" s="33"/>
      <c r="F53" s="33"/>
      <c r="H53" s="32"/>
      <c r="J53" s="70" t="s">
        <v>33</v>
      </c>
      <c r="K53" s="70"/>
      <c r="L53" s="70"/>
      <c r="M53" s="59"/>
      <c r="N53" s="59"/>
      <c r="O53" s="59"/>
      <c r="Z53" s="9"/>
    </row>
    <row r="54" spans="2:26" ht="16.25" customHeight="1">
      <c r="B54" s="6"/>
      <c r="C54" s="67"/>
      <c r="D54" s="67"/>
      <c r="E54" s="67"/>
      <c r="F54" s="67"/>
      <c r="H54" s="32"/>
      <c r="J54" s="70"/>
      <c r="K54" s="70"/>
      <c r="L54" s="70"/>
      <c r="M54" s="59"/>
      <c r="N54" s="59"/>
      <c r="O54" s="59"/>
      <c r="Z54" s="9"/>
    </row>
    <row r="55" spans="2:26" ht="16.25" customHeight="1">
      <c r="B55" s="6"/>
      <c r="C55" s="67"/>
      <c r="D55" s="67"/>
      <c r="E55" s="67"/>
      <c r="F55" s="67"/>
      <c r="H55" s="32"/>
      <c r="J55" s="59"/>
      <c r="K55" s="59"/>
      <c r="L55" s="59"/>
      <c r="M55" s="59"/>
      <c r="N55" s="59"/>
      <c r="O55" s="59"/>
      <c r="Z55" s="9"/>
    </row>
    <row r="56" spans="2:26" ht="16.25" customHeight="1" thickBot="1">
      <c r="B56" s="45"/>
      <c r="C56" s="46"/>
      <c r="D56" s="49"/>
      <c r="E56" s="49"/>
      <c r="F56" s="49"/>
      <c r="G56" s="46"/>
      <c r="H56" s="50"/>
      <c r="I56" s="51"/>
      <c r="J56" s="52"/>
      <c r="K56" s="46"/>
      <c r="L56" s="46"/>
      <c r="M56" s="46"/>
      <c r="N56" s="46"/>
      <c r="O56" s="46"/>
      <c r="P56" s="46"/>
      <c r="Q56" s="46"/>
      <c r="R56" s="46"/>
      <c r="S56" s="46"/>
      <c r="T56" s="46"/>
      <c r="U56" s="46"/>
      <c r="V56" s="46"/>
      <c r="W56" s="46"/>
      <c r="X56" s="46"/>
      <c r="Y56" s="46"/>
      <c r="Z56" s="47"/>
    </row>
    <row r="57" spans="2:26" ht="16.25" customHeight="1" thickTop="1" thickBot="1">
      <c r="B57" s="6"/>
      <c r="Z57" s="9"/>
    </row>
    <row r="58" spans="2:26" ht="16.25" customHeight="1">
      <c r="B58" s="6"/>
      <c r="C58" s="67"/>
      <c r="D58" s="67"/>
      <c r="E58" s="67"/>
      <c r="F58" s="67"/>
      <c r="H58" s="32"/>
      <c r="J58" s="59"/>
      <c r="K58" s="59"/>
      <c r="M58" s="3"/>
      <c r="N58" s="4"/>
      <c r="O58" s="4"/>
      <c r="P58" s="4"/>
      <c r="Q58" s="4"/>
      <c r="R58" s="5"/>
      <c r="Z58" s="9"/>
    </row>
    <row r="59" spans="2:26" ht="16.25" customHeight="1">
      <c r="B59" s="6"/>
      <c r="C59" s="17" t="s">
        <v>7</v>
      </c>
      <c r="D59" s="12"/>
      <c r="E59" s="12"/>
      <c r="F59" s="12"/>
      <c r="H59" s="18" t="s">
        <v>8</v>
      </c>
      <c r="J59" s="59"/>
      <c r="K59" s="59"/>
      <c r="M59" s="6"/>
      <c r="O59" s="69" t="s">
        <v>39</v>
      </c>
      <c r="R59" s="9"/>
      <c r="Z59" s="9"/>
    </row>
    <row r="60" spans="2:26" ht="16.25" customHeight="1">
      <c r="B60" s="6"/>
      <c r="C60" s="89" t="s">
        <v>9</v>
      </c>
      <c r="D60" s="90"/>
      <c r="E60" s="90"/>
      <c r="F60" s="91"/>
      <c r="H60" s="23"/>
      <c r="J60" s="29"/>
      <c r="K60" s="59"/>
      <c r="M60" s="6"/>
      <c r="R60" s="9"/>
      <c r="Z60" s="9"/>
    </row>
    <row r="61" spans="2:26" ht="16.25" customHeight="1">
      <c r="B61" s="6"/>
      <c r="C61" s="92" t="s">
        <v>10</v>
      </c>
      <c r="D61" s="93"/>
      <c r="E61" s="93"/>
      <c r="F61" s="94"/>
      <c r="H61" s="23"/>
      <c r="J61" s="29"/>
      <c r="K61" s="59"/>
      <c r="L61" s="59"/>
      <c r="M61" s="68"/>
      <c r="O61" s="22" t="s">
        <v>40</v>
      </c>
      <c r="P61" s="16"/>
      <c r="Q61" s="16" t="s">
        <v>41</v>
      </c>
      <c r="R61" s="9"/>
      <c r="Z61" s="9"/>
    </row>
    <row r="62" spans="2:26">
      <c r="B62" s="6"/>
      <c r="C62" s="95" t="s">
        <v>11</v>
      </c>
      <c r="D62" s="95"/>
      <c r="E62" s="95"/>
      <c r="F62" s="95"/>
      <c r="H62" s="23"/>
      <c r="J62" s="29"/>
      <c r="K62" s="59"/>
      <c r="L62" s="59"/>
      <c r="M62" s="68"/>
      <c r="O62" s="38">
        <f>O15+O16+O17+O29+O40+O51+O52</f>
        <v>0</v>
      </c>
      <c r="Q62" s="53">
        <f>Q15+Q16+Q17+Q29+Q40+Q51+Q52</f>
        <v>0</v>
      </c>
      <c r="R62" s="9"/>
      <c r="Z62" s="9"/>
    </row>
    <row r="63" spans="2:26">
      <c r="B63" s="6"/>
      <c r="C63" s="96"/>
      <c r="D63" s="96"/>
      <c r="E63" s="96"/>
      <c r="F63" s="96"/>
      <c r="H63" s="29"/>
      <c r="J63" s="29"/>
      <c r="L63" s="59"/>
      <c r="M63" s="6"/>
      <c r="R63" s="9"/>
      <c r="Z63" s="9"/>
    </row>
    <row r="64" spans="2:26" ht="16" thickBot="1">
      <c r="B64" s="6"/>
      <c r="D64" s="12"/>
      <c r="E64" s="12"/>
      <c r="F64" s="12"/>
      <c r="H64" s="26"/>
      <c r="I64"/>
      <c r="J64" s="30"/>
      <c r="M64" s="19"/>
      <c r="N64" s="20"/>
      <c r="O64" s="20"/>
      <c r="P64" s="20"/>
      <c r="Q64" s="20"/>
      <c r="R64" s="21"/>
      <c r="Z64" s="9"/>
    </row>
    <row r="65" spans="2:26">
      <c r="B65" s="6"/>
      <c r="C65" s="97" t="s">
        <v>12</v>
      </c>
      <c r="D65" s="98"/>
      <c r="E65" s="98"/>
      <c r="F65" s="98"/>
      <c r="G65" s="98"/>
      <c r="H65" s="98"/>
      <c r="I65" s="98"/>
      <c r="J65" s="99"/>
      <c r="Z65" s="9"/>
    </row>
    <row r="66" spans="2:26" ht="17">
      <c r="B66" s="6"/>
      <c r="C66" s="62" t="s">
        <v>13</v>
      </c>
      <c r="D66" s="63"/>
      <c r="E66" s="71"/>
      <c r="F66" s="72"/>
      <c r="G66" s="72"/>
      <c r="H66" s="72"/>
      <c r="I66" s="72"/>
      <c r="J66" s="73"/>
      <c r="Z66" s="9"/>
    </row>
    <row r="67" spans="2:26" ht="17">
      <c r="B67" s="6"/>
      <c r="C67" s="62" t="s">
        <v>14</v>
      </c>
      <c r="D67" s="63"/>
      <c r="E67" s="71"/>
      <c r="F67" s="72"/>
      <c r="G67" s="72"/>
      <c r="H67" s="72"/>
      <c r="I67" s="72"/>
      <c r="J67" s="73"/>
      <c r="O67" s="25"/>
      <c r="P67" s="25"/>
      <c r="Q67" s="28"/>
      <c r="R67" s="28"/>
      <c r="S67" s="28"/>
      <c r="T67" s="28"/>
      <c r="U67" s="28"/>
      <c r="V67" s="28"/>
      <c r="Z67" s="9"/>
    </row>
    <row r="68" spans="2:26" ht="17">
      <c r="B68" s="6"/>
      <c r="C68" s="62" t="s">
        <v>15</v>
      </c>
      <c r="D68" s="63"/>
      <c r="E68" s="71"/>
      <c r="F68" s="72"/>
      <c r="G68" s="72"/>
      <c r="H68" s="72"/>
      <c r="I68" s="72"/>
      <c r="J68" s="73"/>
      <c r="O68" s="25"/>
      <c r="P68" s="25"/>
      <c r="Q68" s="28"/>
      <c r="R68" s="28"/>
      <c r="S68" s="28"/>
      <c r="T68" s="28"/>
      <c r="U68" s="28"/>
      <c r="V68" s="28"/>
      <c r="Z68" s="9"/>
    </row>
    <row r="69" spans="2:26" ht="17">
      <c r="B69" s="6"/>
      <c r="C69" s="60" t="s">
        <v>16</v>
      </c>
      <c r="D69" s="61"/>
      <c r="E69" s="71"/>
      <c r="F69" s="72"/>
      <c r="G69" s="72"/>
      <c r="H69" s="72"/>
      <c r="I69" s="72"/>
      <c r="J69" s="73"/>
      <c r="Z69" s="9"/>
    </row>
    <row r="70" spans="2:26" ht="17">
      <c r="B70" s="6"/>
      <c r="C70" s="62" t="s">
        <v>17</v>
      </c>
      <c r="D70" s="63"/>
      <c r="E70" s="71"/>
      <c r="F70" s="72"/>
      <c r="G70" s="72"/>
      <c r="H70" s="72"/>
      <c r="I70" s="72"/>
      <c r="J70" s="73"/>
      <c r="Z70" s="9"/>
    </row>
    <row r="71" spans="2:26" ht="17">
      <c r="B71" s="6"/>
      <c r="Z71" s="9"/>
    </row>
    <row r="72" spans="2:26" ht="17">
      <c r="B72" s="6"/>
      <c r="Z72" s="9"/>
    </row>
    <row r="73" spans="2:26" ht="23.5" customHeight="1" thickBot="1">
      <c r="B73" s="19"/>
      <c r="C73" s="20"/>
      <c r="D73" s="20"/>
      <c r="E73" s="20"/>
      <c r="F73" s="20"/>
      <c r="G73" s="20"/>
      <c r="H73" s="20"/>
      <c r="I73" s="20"/>
      <c r="J73" s="20"/>
      <c r="K73" s="20"/>
      <c r="L73" s="20"/>
      <c r="M73" s="20"/>
      <c r="N73" s="20"/>
      <c r="O73" s="20"/>
      <c r="P73" s="20"/>
      <c r="Q73" s="20"/>
      <c r="R73" s="20"/>
      <c r="S73" s="20"/>
      <c r="T73" s="20"/>
      <c r="U73" s="20"/>
      <c r="V73" s="20"/>
      <c r="W73" s="20"/>
      <c r="X73" s="20"/>
      <c r="Y73" s="20"/>
      <c r="Z73" s="21"/>
    </row>
  </sheetData>
  <sheetProtection sheet="1" objects="1" scenarios="1"/>
  <mergeCells count="41">
    <mergeCell ref="C62:F62"/>
    <mergeCell ref="C63:F63"/>
    <mergeCell ref="C51:F51"/>
    <mergeCell ref="C52:F52"/>
    <mergeCell ref="C60:F60"/>
    <mergeCell ref="C61:F61"/>
    <mergeCell ref="C44:F44"/>
    <mergeCell ref="C45:F45"/>
    <mergeCell ref="C46:F46"/>
    <mergeCell ref="C33:F33"/>
    <mergeCell ref="C34:F34"/>
    <mergeCell ref="C35:F35"/>
    <mergeCell ref="C40:F40"/>
    <mergeCell ref="C5:Y5"/>
    <mergeCell ref="D9:Y9"/>
    <mergeCell ref="D8:Y8"/>
    <mergeCell ref="D7:Y7"/>
    <mergeCell ref="D12:Y12"/>
    <mergeCell ref="D6:Y6"/>
    <mergeCell ref="D11:Y11"/>
    <mergeCell ref="E68:J68"/>
    <mergeCell ref="E69:J69"/>
    <mergeCell ref="E66:J66"/>
    <mergeCell ref="E67:J67"/>
    <mergeCell ref="C65:J65"/>
    <mergeCell ref="J53:L54"/>
    <mergeCell ref="E70:J70"/>
    <mergeCell ref="J41:O41"/>
    <mergeCell ref="J18:O20"/>
    <mergeCell ref="D10:S10"/>
    <mergeCell ref="C15:F15"/>
    <mergeCell ref="C16:F16"/>
    <mergeCell ref="C17:F17"/>
    <mergeCell ref="D18:F18"/>
    <mergeCell ref="C29:F29"/>
    <mergeCell ref="C32:F32"/>
    <mergeCell ref="C21:F21"/>
    <mergeCell ref="C22:F22"/>
    <mergeCell ref="C23:F23"/>
    <mergeCell ref="C24:F24"/>
    <mergeCell ref="C43:F43"/>
  </mergeCells>
  <conditionalFormatting sqref="H64">
    <cfRule type="cellIs" dxfId="17" priority="34" operator="equal">
      <formula>"Ok"</formula>
    </cfRule>
    <cfRule type="cellIs" dxfId="16" priority="35" operator="equal">
      <formula>"Te veel"</formula>
    </cfRule>
    <cfRule type="cellIs" dxfId="15" priority="36" operator="equal">
      <formula>"Te weinig"</formula>
    </cfRule>
  </conditionalFormatting>
  <conditionalFormatting sqref="H25">
    <cfRule type="cellIs" dxfId="14" priority="28" operator="equal">
      <formula>"Ok"</formula>
    </cfRule>
    <cfRule type="cellIs" dxfId="13" priority="29" operator="equal">
      <formula>"Te veel"</formula>
    </cfRule>
    <cfRule type="cellIs" dxfId="12" priority="30" operator="equal">
      <formula>"Te weinig"</formula>
    </cfRule>
  </conditionalFormatting>
  <conditionalFormatting sqref="H36">
    <cfRule type="cellIs" dxfId="11" priority="22" operator="equal">
      <formula>"Ok"</formula>
    </cfRule>
    <cfRule type="cellIs" dxfId="10" priority="23" operator="equal">
      <formula>"Te veel"</formula>
    </cfRule>
    <cfRule type="cellIs" dxfId="9" priority="24" operator="equal">
      <formula>"Te weinig"</formula>
    </cfRule>
  </conditionalFormatting>
  <conditionalFormatting sqref="H48">
    <cfRule type="cellIs" dxfId="8" priority="16" operator="equal">
      <formula>"Ok"</formula>
    </cfRule>
    <cfRule type="cellIs" dxfId="7" priority="17" operator="equal">
      <formula>"Te veel"</formula>
    </cfRule>
    <cfRule type="cellIs" dxfId="6" priority="18" operator="equal">
      <formula>"Te weinig"</formula>
    </cfRule>
  </conditionalFormatting>
  <conditionalFormatting sqref="H47">
    <cfRule type="cellIs" dxfId="5" priority="7" operator="equal">
      <formula>"Ok"</formula>
    </cfRule>
    <cfRule type="cellIs" dxfId="4" priority="8" operator="equal">
      <formula>"Te veel"</formula>
    </cfRule>
    <cfRule type="cellIs" dxfId="3" priority="9" operator="equal">
      <formula>"Te weinig"</formula>
    </cfRule>
  </conditionalFormatting>
  <conditionalFormatting sqref="H56">
    <cfRule type="cellIs" dxfId="2" priority="1" operator="equal">
      <formula>"Ok"</formula>
    </cfRule>
    <cfRule type="cellIs" dxfId="1" priority="2" operator="equal">
      <formula>"Te veel"</formula>
    </cfRule>
    <cfRule type="cellIs" dxfId="0" priority="3" operator="equal">
      <formula>"Te weinig"</formula>
    </cfRule>
  </conditionalFormatting>
  <dataValidations count="6">
    <dataValidation type="decimal" allowBlank="1" showInputMessage="1" showErrorMessage="1" sqref="J51:J52" xr:uid="{92F8CC50-701F-4DE7-A314-698B0CA79CC8}">
      <formula1>544</formula1>
      <formula2>816</formula2>
    </dataValidation>
    <dataValidation type="whole" errorStyle="warning" operator="equal" allowBlank="1" showInputMessage="1" showErrorMessage="1" errorTitle="Kies 1 variant" sqref="H18:H19" xr:uid="{8132DE50-E5FC-4F14-8A3B-13093972A229}">
      <formula1>C13</formula1>
    </dataValidation>
    <dataValidation type="list" allowBlank="1" showInputMessage="1" showErrorMessage="1" sqref="H15:H17" xr:uid="{8B81F089-0F2D-4E05-8BA5-D2E3BC0BA6B9}">
      <formula1>$B$13:$C$13</formula1>
    </dataValidation>
    <dataValidation type="decimal" allowBlank="1" showInputMessage="1" showErrorMessage="1" sqref="J15:J17" xr:uid="{F1E7F9AB-B84E-4D76-AEDA-4823B4560312}">
      <formula1>0.8</formula1>
      <formula2>1.2</formula2>
    </dataValidation>
    <dataValidation type="decimal" allowBlank="1" showInputMessage="1" showErrorMessage="1" sqref="J29" xr:uid="{68180731-768D-480C-8FD9-2C53E022D570}">
      <formula1>116</formula1>
      <formula2>174</formula2>
    </dataValidation>
    <dataValidation type="decimal" allowBlank="1" showInputMessage="1" showErrorMessage="1" sqref="J40" xr:uid="{C68613A8-4A4B-4E39-93DC-552AF7550F39}">
      <formula1>400</formula1>
      <formula2>600</formula2>
    </dataValidation>
  </dataValidations>
  <pageMargins left="0.7" right="0.7" top="0.75" bottom="0.75" header="0.3" footer="0.3"/>
  <pageSetup paperSize="9" orientation="portrait"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45BB94-A540-4F72-B356-F811BB460DBF}">
  <ds:schemaRefs>
    <ds:schemaRef ds:uri="http://schemas.microsoft.com/office/2006/documentManagement/types"/>
    <ds:schemaRef ds:uri="118699ed-b0bb-4314-a950-7636bf7a902d"/>
    <ds:schemaRef ds:uri="http://www.w3.org/XML/1998/namespace"/>
    <ds:schemaRef ds:uri="http://purl.org/dc/terms/"/>
    <ds:schemaRef ds:uri="http://purl.org/dc/elements/1.1/"/>
    <ds:schemaRef ds:uri="http://purl.org/dc/dcmitype/"/>
    <ds:schemaRef ds:uri="http://schemas.openxmlformats.org/package/2006/metadata/core-properties"/>
    <ds:schemaRef ds:uri="df334da4-c630-45b1-95f0-858e998e8867"/>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EF2AFDED-20D6-44C5-831F-65D8421B8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05875D-497F-4A81-9012-85376E33EC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Fedor Moltmaker Bos</dc:creator>
  <cp:keywords/>
  <dc:description/>
  <cp:lastModifiedBy>Tes Postma</cp:lastModifiedBy>
  <cp:revision/>
  <dcterms:created xsi:type="dcterms:W3CDTF">2022-03-09T10:32:15Z</dcterms:created>
  <dcterms:modified xsi:type="dcterms:W3CDTF">2022-05-13T13:32:16Z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