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S:\2. V - Calculaties\2. Gemeentes\Utrecht\Provinciehuis\Adviesrapport\Rapport\"/>
    </mc:Choice>
  </mc:AlternateContent>
  <xr:revisionPtr revIDLastSave="0" documentId="13_ncr:1_{8E183A45-0573-43D4-9DA5-7F5BBF6EC522}" xr6:coauthVersionLast="47" xr6:coauthVersionMax="47" xr10:uidLastSave="{00000000-0000-0000-0000-000000000000}"/>
  <bookViews>
    <workbookView xWindow="-120" yWindow="-120" windowWidth="29040" windowHeight="15840" tabRatio="713" xr2:uid="{00000000-000D-0000-FFFF-FFFF00000000}"/>
  </bookViews>
  <sheets>
    <sheet name="Ruimtestaat" sheetId="1" r:id="rId1"/>
    <sheet name="Data" sheetId="4" r:id="rId2"/>
  </sheets>
  <definedNames>
    <definedName name="_xlnm.Print_Area" localSheetId="0">Ruimtestaat!$A$1:$X$297</definedName>
    <definedName name="_xlnm.Print_Titles" localSheetId="0">Ruimtestaat!$1:$1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0" i="1" l="1"/>
  <c r="K280" i="1"/>
  <c r="L280" i="1"/>
  <c r="M280" i="1"/>
  <c r="N280" i="1"/>
  <c r="O280" i="1"/>
  <c r="P280" i="1"/>
  <c r="Q280" i="1"/>
  <c r="R280" i="1"/>
  <c r="S280" i="1"/>
  <c r="T280" i="1"/>
  <c r="U280" i="1"/>
  <c r="V280" i="1"/>
  <c r="W280" i="1"/>
  <c r="X280" i="1"/>
  <c r="J281" i="1"/>
  <c r="K281" i="1"/>
  <c r="L281" i="1"/>
  <c r="M281" i="1"/>
  <c r="N281" i="1"/>
  <c r="O281" i="1"/>
  <c r="P281" i="1"/>
  <c r="Q281" i="1"/>
  <c r="R281" i="1"/>
  <c r="S281" i="1"/>
  <c r="T281" i="1"/>
  <c r="U281" i="1"/>
  <c r="V281" i="1"/>
  <c r="W281" i="1"/>
  <c r="X281" i="1"/>
  <c r="J282" i="1"/>
  <c r="K282" i="1"/>
  <c r="L282" i="1"/>
  <c r="M282" i="1"/>
  <c r="N282" i="1"/>
  <c r="O282" i="1"/>
  <c r="P282" i="1"/>
  <c r="Q282" i="1"/>
  <c r="R282" i="1"/>
  <c r="S282" i="1"/>
  <c r="T282" i="1"/>
  <c r="U282" i="1"/>
  <c r="V282" i="1"/>
  <c r="W282" i="1"/>
  <c r="X282" i="1"/>
  <c r="J283" i="1"/>
  <c r="K283" i="1"/>
  <c r="L283" i="1"/>
  <c r="M283" i="1"/>
  <c r="N283" i="1"/>
  <c r="O283" i="1"/>
  <c r="P283" i="1"/>
  <c r="Q283" i="1"/>
  <c r="R283" i="1"/>
  <c r="S283" i="1"/>
  <c r="T283" i="1"/>
  <c r="U283" i="1"/>
  <c r="V283" i="1"/>
  <c r="W283" i="1"/>
  <c r="X283" i="1"/>
  <c r="J284" i="1"/>
  <c r="K284" i="1"/>
  <c r="L284" i="1"/>
  <c r="M284" i="1"/>
  <c r="N284" i="1"/>
  <c r="O284" i="1"/>
  <c r="P284" i="1"/>
  <c r="Q284" i="1"/>
  <c r="R284" i="1"/>
  <c r="S284" i="1"/>
  <c r="T284" i="1"/>
  <c r="U284" i="1"/>
  <c r="V284" i="1"/>
  <c r="W284" i="1"/>
  <c r="X284" i="1"/>
  <c r="J285" i="1"/>
  <c r="K285" i="1"/>
  <c r="L285" i="1"/>
  <c r="M285" i="1"/>
  <c r="N285" i="1"/>
  <c r="O285" i="1"/>
  <c r="P285" i="1"/>
  <c r="Q285" i="1"/>
  <c r="R285" i="1"/>
  <c r="S285" i="1"/>
  <c r="T285" i="1"/>
  <c r="U285" i="1"/>
  <c r="V285" i="1"/>
  <c r="W285" i="1"/>
  <c r="X285" i="1"/>
  <c r="J286" i="1"/>
  <c r="K286" i="1"/>
  <c r="L286" i="1"/>
  <c r="M286" i="1"/>
  <c r="N286" i="1"/>
  <c r="O286" i="1"/>
  <c r="P286" i="1"/>
  <c r="Q286" i="1"/>
  <c r="R286" i="1"/>
  <c r="S286" i="1"/>
  <c r="T286" i="1"/>
  <c r="U286" i="1"/>
  <c r="V286" i="1"/>
  <c r="W286" i="1"/>
  <c r="X286" i="1"/>
  <c r="J287" i="1"/>
  <c r="K287" i="1"/>
  <c r="L287" i="1"/>
  <c r="M287" i="1"/>
  <c r="N287" i="1"/>
  <c r="O287" i="1"/>
  <c r="P287" i="1"/>
  <c r="Q287" i="1"/>
  <c r="R287" i="1"/>
  <c r="S287" i="1"/>
  <c r="T287" i="1"/>
  <c r="U287" i="1"/>
  <c r="V287" i="1"/>
  <c r="W287" i="1"/>
  <c r="X287" i="1"/>
  <c r="J288" i="1"/>
  <c r="K288" i="1"/>
  <c r="L288" i="1"/>
  <c r="M288" i="1"/>
  <c r="N288" i="1"/>
  <c r="O288" i="1"/>
  <c r="P288" i="1"/>
  <c r="Q288" i="1"/>
  <c r="R288" i="1"/>
  <c r="S288" i="1"/>
  <c r="T288" i="1"/>
  <c r="U288" i="1"/>
  <c r="V288" i="1"/>
  <c r="W288" i="1"/>
  <c r="X288" i="1"/>
  <c r="J289" i="1"/>
  <c r="K289" i="1"/>
  <c r="L289" i="1"/>
  <c r="M289" i="1"/>
  <c r="N289" i="1"/>
  <c r="O289" i="1"/>
  <c r="P289" i="1"/>
  <c r="Q289" i="1"/>
  <c r="R289" i="1"/>
  <c r="S289" i="1"/>
  <c r="T289" i="1"/>
  <c r="U289" i="1"/>
  <c r="V289" i="1"/>
  <c r="W289" i="1"/>
  <c r="X289" i="1"/>
  <c r="J290" i="1"/>
  <c r="K290" i="1"/>
  <c r="L290" i="1"/>
  <c r="M290" i="1"/>
  <c r="N290" i="1"/>
  <c r="O290" i="1"/>
  <c r="P290" i="1"/>
  <c r="Q290" i="1"/>
  <c r="R290" i="1"/>
  <c r="S290" i="1"/>
  <c r="T290" i="1"/>
  <c r="U290" i="1"/>
  <c r="V290" i="1"/>
  <c r="W290" i="1"/>
  <c r="X290" i="1"/>
  <c r="J291" i="1"/>
  <c r="K291" i="1"/>
  <c r="L291" i="1"/>
  <c r="M291" i="1"/>
  <c r="N291" i="1"/>
  <c r="O291" i="1"/>
  <c r="P291" i="1"/>
  <c r="Q291" i="1"/>
  <c r="R291" i="1"/>
  <c r="S291" i="1"/>
  <c r="T291" i="1"/>
  <c r="U291" i="1"/>
  <c r="V291" i="1"/>
  <c r="W291" i="1"/>
  <c r="X291" i="1"/>
  <c r="J292" i="1"/>
  <c r="K292" i="1"/>
  <c r="L292" i="1"/>
  <c r="M292" i="1"/>
  <c r="N292" i="1"/>
  <c r="O292" i="1"/>
  <c r="P292" i="1"/>
  <c r="Q292" i="1"/>
  <c r="R292" i="1"/>
  <c r="S292" i="1"/>
  <c r="T292" i="1"/>
  <c r="U292" i="1"/>
  <c r="V292" i="1"/>
  <c r="W292" i="1"/>
  <c r="X292" i="1"/>
  <c r="J293" i="1"/>
  <c r="K293" i="1"/>
  <c r="L293" i="1"/>
  <c r="M293" i="1"/>
  <c r="N293" i="1"/>
  <c r="O293" i="1"/>
  <c r="P293" i="1"/>
  <c r="Q293" i="1"/>
  <c r="R293" i="1"/>
  <c r="S293" i="1"/>
  <c r="T293" i="1"/>
  <c r="U293" i="1"/>
  <c r="V293" i="1"/>
  <c r="W293" i="1"/>
  <c r="X293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X296" i="1"/>
  <c r="W296" i="1"/>
  <c r="V296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" i="1"/>
  <c r="F288" i="1"/>
  <c r="F290" i="1"/>
  <c r="F283" i="1"/>
  <c r="F293" i="1"/>
  <c r="F285" i="1"/>
  <c r="F281" i="1"/>
  <c r="F287" i="1"/>
  <c r="F292" i="1"/>
  <c r="F282" i="1"/>
  <c r="F289" i="1"/>
  <c r="F284" i="1"/>
  <c r="F291" i="1"/>
  <c r="F280" i="1"/>
  <c r="F286" i="1"/>
  <c r="F296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81" i="1"/>
  <c r="D280" i="1"/>
  <c r="D296" i="1"/>
  <c r="E296" i="1"/>
  <c r="P296" i="1"/>
  <c r="O296" i="1"/>
  <c r="Q296" i="1"/>
  <c r="U296" i="1"/>
  <c r="N296" i="1"/>
  <c r="I296" i="1"/>
  <c r="M296" i="1"/>
  <c r="K296" i="1"/>
  <c r="T296" i="1"/>
  <c r="J296" i="1"/>
  <c r="S296" i="1"/>
  <c r="L296" i="1"/>
  <c r="R296" i="1"/>
</calcChain>
</file>

<file path=xl/sharedStrings.xml><?xml version="1.0" encoding="utf-8"?>
<sst xmlns="http://schemas.openxmlformats.org/spreadsheetml/2006/main" count="828" uniqueCount="212">
  <si>
    <t>huidige verlichting</t>
  </si>
  <si>
    <t>Aantal</t>
  </si>
  <si>
    <t>Benaming - toepassing ruimte</t>
  </si>
  <si>
    <t>Vermogen</t>
  </si>
  <si>
    <t>BG</t>
  </si>
  <si>
    <t>1e</t>
  </si>
  <si>
    <t>7e</t>
  </si>
  <si>
    <t>8e</t>
  </si>
  <si>
    <t>9e</t>
  </si>
  <si>
    <t>10e</t>
  </si>
  <si>
    <t>11e</t>
  </si>
  <si>
    <t>12e</t>
  </si>
  <si>
    <t>13e</t>
  </si>
  <si>
    <t>14e</t>
  </si>
  <si>
    <t>15e</t>
  </si>
  <si>
    <t>16e</t>
  </si>
  <si>
    <t>17e</t>
  </si>
  <si>
    <t>18e</t>
  </si>
  <si>
    <t>Verdieping</t>
  </si>
  <si>
    <t>Totaalstaat per verdieping</t>
  </si>
  <si>
    <t>Totaalstaat alle verdiepingen</t>
  </si>
  <si>
    <t>A4</t>
  </si>
  <si>
    <t>Waarvan Nood:</t>
  </si>
  <si>
    <t>A3</t>
  </si>
  <si>
    <t>A41</t>
  </si>
  <si>
    <t>A46</t>
  </si>
  <si>
    <t>A47</t>
  </si>
  <si>
    <t>A48</t>
  </si>
  <si>
    <t>A50</t>
  </si>
  <si>
    <t>A60</t>
  </si>
  <si>
    <t>A8</t>
  </si>
  <si>
    <t>B1</t>
  </si>
  <si>
    <t>B3</t>
  </si>
  <si>
    <t>C1</t>
  </si>
  <si>
    <t>C2</t>
  </si>
  <si>
    <t>D1</t>
  </si>
  <si>
    <t>D2</t>
  </si>
  <si>
    <t>F</t>
  </si>
  <si>
    <t>A51</t>
  </si>
  <si>
    <t>A52</t>
  </si>
  <si>
    <t>A53</t>
  </si>
  <si>
    <t>A54</t>
  </si>
  <si>
    <t>A55</t>
  </si>
  <si>
    <t>A56</t>
  </si>
  <si>
    <t>A61</t>
  </si>
  <si>
    <t>B2</t>
  </si>
  <si>
    <t>B4</t>
  </si>
  <si>
    <t>B5</t>
  </si>
  <si>
    <t>F3</t>
  </si>
  <si>
    <t>J5</t>
  </si>
  <si>
    <t>M</t>
  </si>
  <si>
    <t>F1</t>
  </si>
  <si>
    <t>J3</t>
  </si>
  <si>
    <t>K</t>
  </si>
  <si>
    <t>L3</t>
  </si>
  <si>
    <t>A1</t>
  </si>
  <si>
    <t>A2</t>
  </si>
  <si>
    <t>A5</t>
  </si>
  <si>
    <t>A30</t>
  </si>
  <si>
    <t>A57</t>
  </si>
  <si>
    <t>A58</t>
  </si>
  <si>
    <t>A59</t>
  </si>
  <si>
    <t>K7</t>
  </si>
  <si>
    <t>L</t>
  </si>
  <si>
    <t>N5</t>
  </si>
  <si>
    <t>R</t>
  </si>
  <si>
    <t>A31</t>
  </si>
  <si>
    <t>A42</t>
  </si>
  <si>
    <t>A43</t>
  </si>
  <si>
    <t>D3</t>
  </si>
  <si>
    <t>A7</t>
  </si>
  <si>
    <t>H3</t>
  </si>
  <si>
    <t>A34</t>
  </si>
  <si>
    <t>F2</t>
  </si>
  <si>
    <t>L2</t>
  </si>
  <si>
    <t>H1</t>
  </si>
  <si>
    <t>M1</t>
  </si>
  <si>
    <t>A44</t>
  </si>
  <si>
    <t>A45</t>
  </si>
  <si>
    <t>K8</t>
  </si>
  <si>
    <t>K5</t>
  </si>
  <si>
    <t>A32</t>
  </si>
  <si>
    <t>K2</t>
  </si>
  <si>
    <t>A9</t>
  </si>
  <si>
    <t>A11</t>
  </si>
  <si>
    <t>A10</t>
  </si>
  <si>
    <t>A12</t>
  </si>
  <si>
    <t>A14</t>
  </si>
  <si>
    <t>A15</t>
  </si>
  <si>
    <t>A16</t>
  </si>
  <si>
    <t>C3</t>
  </si>
  <si>
    <t>C4</t>
  </si>
  <si>
    <t>A17</t>
  </si>
  <si>
    <t>F7</t>
  </si>
  <si>
    <t>F8</t>
  </si>
  <si>
    <t>G2</t>
  </si>
  <si>
    <t>A</t>
  </si>
  <si>
    <t>A2N</t>
  </si>
  <si>
    <t>A35</t>
  </si>
  <si>
    <t>A36</t>
  </si>
  <si>
    <t>A49</t>
  </si>
  <si>
    <t>A6</t>
  </si>
  <si>
    <t>C</t>
  </si>
  <si>
    <t>D</t>
  </si>
  <si>
    <t>D4</t>
  </si>
  <si>
    <t>E1</t>
  </si>
  <si>
    <t>F4</t>
  </si>
  <si>
    <t>F5</t>
  </si>
  <si>
    <t>G1</t>
  </si>
  <si>
    <t>H</t>
  </si>
  <si>
    <t>I</t>
  </si>
  <si>
    <t>J</t>
  </si>
  <si>
    <t>J11</t>
  </si>
  <si>
    <t>J2</t>
  </si>
  <si>
    <t>J4</t>
  </si>
  <si>
    <t>J6</t>
  </si>
  <si>
    <t>K4</t>
  </si>
  <si>
    <t>K6</t>
  </si>
  <si>
    <t>K9</t>
  </si>
  <si>
    <t>L1</t>
  </si>
  <si>
    <t>N4</t>
  </si>
  <si>
    <t>NA</t>
  </si>
  <si>
    <t>NU1</t>
  </si>
  <si>
    <t>NU2</t>
  </si>
  <si>
    <t>Q</t>
  </si>
  <si>
    <t>TA</t>
  </si>
  <si>
    <t>TD</t>
  </si>
  <si>
    <t>TB</t>
  </si>
  <si>
    <t>TC</t>
  </si>
  <si>
    <t>W1</t>
  </si>
  <si>
    <t>W2</t>
  </si>
  <si>
    <t>W3</t>
  </si>
  <si>
    <t>W4</t>
  </si>
  <si>
    <t>W5</t>
  </si>
  <si>
    <t>W8</t>
  </si>
  <si>
    <t>W9</t>
  </si>
  <si>
    <t>Z</t>
  </si>
  <si>
    <t>Z1</t>
  </si>
  <si>
    <t>Code</t>
  </si>
  <si>
    <t>Totaal Vermogen</t>
  </si>
  <si>
    <t>Omschrijving</t>
  </si>
  <si>
    <t>Aantal lichtbronnen</t>
  </si>
  <si>
    <t>T8 - 1 x 58W 4000K Bestaand</t>
  </si>
  <si>
    <t>T5 - 1 x 35W 4000K Inbouw</t>
  </si>
  <si>
    <t>T5 - 1 x 49W 4000K Inbouw</t>
  </si>
  <si>
    <t>T5 - 1 x 80W 4000K Inbouw</t>
  </si>
  <si>
    <t>T8 - 1 x 18W 4000K Inbouw</t>
  </si>
  <si>
    <t>T8 - 1 x 58W 4000K Opbouw</t>
  </si>
  <si>
    <t>T8 - 1 x 36W 4000K Opbouw</t>
  </si>
  <si>
    <t>T8 - 2 x 58W 4000K Opbouw</t>
  </si>
  <si>
    <t>T8 - 2 x 36W 4000K Opbouw</t>
  </si>
  <si>
    <t>T8 - 1 x 58W 4000K Inbouw</t>
  </si>
  <si>
    <t>Informatie</t>
  </si>
  <si>
    <t>T8 - 1 x 36W 4000K Inbouw - Dimbaar</t>
  </si>
  <si>
    <t>T8 - 1 x 58W 4000K Inbouw - Dimbaar</t>
  </si>
  <si>
    <t>Downlighter - 1 x 26W 4000K 210mm</t>
  </si>
  <si>
    <t>Downlighter - 2 x 26W 4000K 210mm</t>
  </si>
  <si>
    <t>Downlighter - 1 x 18W 4000K 210mm</t>
  </si>
  <si>
    <t>Downlighter - 1 x 32W 4000K 210mm</t>
  </si>
  <si>
    <t>Downlighter - 2 x 32W 4000K 210mm</t>
  </si>
  <si>
    <t>T8 - 1 x 58W 4000K</t>
  </si>
  <si>
    <t>T8 - 1 x 36W 4000K - Opbouw IP65</t>
  </si>
  <si>
    <t>T8 - 2 x 58W 4000K - Opbouw IP65</t>
  </si>
  <si>
    <t>T8 - 2 x 36W 4000K - Opbouw IP65</t>
  </si>
  <si>
    <t>T8 - 1 x 58W 4000K - Opbouw</t>
  </si>
  <si>
    <t>-</t>
  </si>
  <si>
    <t>Downlighter - 2 x 18W 4000K 175mm</t>
  </si>
  <si>
    <t>T8 - 1 x 36W 4000K - Opbouw</t>
  </si>
  <si>
    <t>PL - 2 x 24W 4000K - Opbouw D/I</t>
  </si>
  <si>
    <t>T8 - 1 x 18W 4000K - Opbouw</t>
  </si>
  <si>
    <t>X1</t>
  </si>
  <si>
    <t>X2</t>
  </si>
  <si>
    <t>T5 - 1 x 14W 4000K Inbouw D/I</t>
  </si>
  <si>
    <t>T5 - 1 x 24W 4000K Inbouw Indirect</t>
  </si>
  <si>
    <t>PL - 4 x 36W 4000K - Staande Lamp</t>
  </si>
  <si>
    <t>PL - 4 x 55W 4000K - Staande Lamp</t>
  </si>
  <si>
    <t>PL - 1 x 60W 4000K - Pendelspot</t>
  </si>
  <si>
    <t>PL - 3 x 60W 4000K - Special Wand armatuur</t>
  </si>
  <si>
    <t>Bulley - 1 x 60W 4000K - Opbouw IP65</t>
  </si>
  <si>
    <t>T5 - 2 x 49W 4000K - Lichtlijn?</t>
  </si>
  <si>
    <t>Halo - 1 x 300W 4000K - Wand Indirect</t>
  </si>
  <si>
    <t>Downlighter - 1 x 13W 4000K ?mm</t>
  </si>
  <si>
    <t>`-</t>
  </si>
  <si>
    <t>Downlighter - 2 x 18W 4000K ?mm</t>
  </si>
  <si>
    <t>Downlighter - 2 x 9W 4000K 220mm ?</t>
  </si>
  <si>
    <t>Downlighter - 1 x 70W 4000K ?mm</t>
  </si>
  <si>
    <t>Downlighter - 1 x 9W 4000K 220mm ?</t>
  </si>
  <si>
    <t>Showtec phantom 250 spot.</t>
  </si>
  <si>
    <t>Downlighter - 1 x 7W 4000K 150mm</t>
  </si>
  <si>
    <t>Downlighter - 1 x 50W 4000K ?mm</t>
  </si>
  <si>
    <t>Downlighter - 2 x 7W 4000K ?mm</t>
  </si>
  <si>
    <t>Wand Plafonnière - 2 x 9W 4000K</t>
  </si>
  <si>
    <t>T8 - 1 x 58W 4000K - Montagebalk</t>
  </si>
  <si>
    <t>Downlighter - 2 x 26W 4000K 210mm? - Grondspot</t>
  </si>
  <si>
    <t>Richtspot - 1 x 70W 4000K Opbouw, wand</t>
  </si>
  <si>
    <t>Halogeen spots GU10</t>
  </si>
  <si>
    <t>Reeds LED</t>
  </si>
  <si>
    <t>Renoveren enkele LED buis TL8 60cm 4000K</t>
  </si>
  <si>
    <t xml:space="preserve">Renoveren enkele LED buis T8 150cm 4000K </t>
  </si>
  <si>
    <t>Renoveren enkele LED buis TL5 150cm 4000K</t>
  </si>
  <si>
    <t>Renoveren enkele LED buis TL8 120cm 4000K</t>
  </si>
  <si>
    <t>Vervangen LED Downlighter 4000K</t>
  </si>
  <si>
    <t>Vervangen LED IP65 150cm 4000K tbv dubbele buis</t>
  </si>
  <si>
    <t>Vervangen Plafonnière 4000K</t>
  </si>
  <si>
    <t>Renoveren enkele buis TL5 60cm 4000K</t>
  </si>
  <si>
    <t>Renoveren enkele LED buis TL5 120cm 4000K</t>
  </si>
  <si>
    <t>Vervangen LED IP65 150cm 4000K tbv enkele buis</t>
  </si>
  <si>
    <t>Vervangen LED IP65 120cm 4000K tbv enkele buis</t>
  </si>
  <si>
    <t>Renoveren dubbele LED buis TL5 150cm 4000K</t>
  </si>
  <si>
    <t>Vervangen LED IP65 60cm 4000K tbv enkele buis</t>
  </si>
  <si>
    <t>Vervangen opbouwdownlighter 4000K</t>
  </si>
  <si>
    <t>GU10 spot plaatsen in huidig armatuur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</si>
</sst>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4" fontId="5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3" xfId="0" applyFill="1" applyBorder="1" applyAlignment="1">
      <alignment horizontal="left"/>
    </xf>
    <xf numFmtId="0" fontId="0" fillId="0" borderId="0" xfId="0" applyFont="1" applyBorder="1"/>
    <xf numFmtId="0" fontId="0" fillId="0" borderId="0" xfId="0" applyFont="1"/>
    <xf numFmtId="0" fontId="0" fillId="2" borderId="0" xfId="0" applyFill="1" applyBorder="1"/>
    <xf numFmtId="0" fontId="0" fillId="2" borderId="10" xfId="0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15" xfId="0" applyFill="1" applyBorder="1" applyAlignment="1">
      <alignment horizontal="left"/>
    </xf>
    <xf numFmtId="0" fontId="0" fillId="0" borderId="7" xfId="0" applyFill="1" applyBorder="1"/>
    <xf numFmtId="0" fontId="6" fillId="0" borderId="0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left" textRotation="90"/>
    </xf>
    <xf numFmtId="0" fontId="0" fillId="0" borderId="8" xfId="0" applyFill="1" applyBorder="1" applyAlignment="1">
      <alignment horizontal="center" wrapText="1"/>
    </xf>
    <xf numFmtId="0" fontId="0" fillId="0" borderId="9" xfId="0" applyFill="1" applyBorder="1"/>
    <xf numFmtId="0" fontId="0" fillId="0" borderId="9" xfId="0" applyFill="1" applyBorder="1" applyAlignment="1">
      <alignment horizontal="center" textRotation="90"/>
    </xf>
    <xf numFmtId="0" fontId="0" fillId="0" borderId="9" xfId="0" applyFill="1" applyBorder="1" applyAlignment="1">
      <alignment horizontal="left"/>
    </xf>
    <xf numFmtId="0" fontId="0" fillId="0" borderId="6" xfId="0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4" xfId="0" applyFill="1" applyBorder="1"/>
    <xf numFmtId="49" fontId="0" fillId="0" borderId="5" xfId="0" applyNumberFormat="1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left"/>
    </xf>
    <xf numFmtId="0" fontId="1" fillId="0" borderId="5" xfId="0" applyFont="1" applyFill="1" applyBorder="1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4" fillId="0" borderId="0" xfId="0" applyFont="1" applyFill="1" applyAlignment="1">
      <alignment horizontal="center"/>
    </xf>
    <xf numFmtId="1" fontId="0" fillId="0" borderId="0" xfId="0" applyNumberFormat="1" applyFill="1" applyAlignment="1">
      <alignment horizontal="center"/>
    </xf>
    <xf numFmtId="44" fontId="0" fillId="0" borderId="0" xfId="2" applyFont="1" applyFill="1"/>
  </cellXfs>
  <cellStyles count="3">
    <cellStyle name="Standaard" xfId="0" builtinId="0"/>
    <cellStyle name="Standaard 2" xfId="1" xr:uid="{00000000-0005-0000-0000-000001000000}"/>
    <cellStyle name="Valuta" xfId="2" builtinId="4"/>
  </cellStyles>
  <dxfs count="0"/>
  <tableStyles count="0" defaultTableStyle="TableStyleMedium2" defaultPivotStyle="PivotStyleLight16"/>
  <colors>
    <mruColors>
      <color rgb="FFFFCC99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L371"/>
  <sheetViews>
    <sheetView tabSelected="1" view="pageBreakPreview" zoomScale="70" zoomScaleNormal="55" zoomScaleSheetLayoutView="70" workbookViewId="0">
      <pane xSplit="2" ySplit="1" topLeftCell="C272" activePane="bottomRight" state="frozen"/>
      <selection activeCell="F31" sqref="F31"/>
      <selection pane="topRight" activeCell="F31" sqref="F31"/>
      <selection pane="bottomLeft" activeCell="F31" sqref="F31"/>
      <selection pane="bottomRight" activeCell="G284" sqref="G284"/>
    </sheetView>
  </sheetViews>
  <sheetFormatPr defaultRowHeight="15" x14ac:dyDescent="0.25"/>
  <cols>
    <col min="1" max="1" width="12.28515625" style="39" customWidth="1"/>
    <col min="2" max="2" width="42.42578125" style="39" hidden="1" customWidth="1"/>
    <col min="3" max="3" width="22.5703125" style="38" customWidth="1"/>
    <col min="4" max="4" width="7.140625" style="38" customWidth="1"/>
    <col min="5" max="5" width="6.28515625" style="39" bestFit="1" customWidth="1"/>
    <col min="6" max="7" width="8.5703125" style="39" customWidth="1"/>
    <col min="8" max="8" width="48.140625" style="40" customWidth="1"/>
    <col min="9" max="10" width="9.140625" style="39" customWidth="1"/>
    <col min="11" max="12" width="9.140625" style="39"/>
    <col min="13" max="13" width="9.140625" style="39" customWidth="1"/>
    <col min="14" max="14" width="8.42578125" style="39" customWidth="1"/>
    <col min="15" max="16" width="9.140625" style="39" customWidth="1"/>
    <col min="17" max="17" width="9.140625" style="39"/>
    <col min="18" max="19" width="9.140625" style="39" customWidth="1"/>
    <col min="20" max="24" width="9.140625" style="39"/>
    <col min="25" max="292" width="9.140625" style="2"/>
    <col min="293" max="293" width="9.140625" style="2" customWidth="1"/>
    <col min="294" max="297" width="9.140625" style="2"/>
    <col min="298" max="298" width="9.140625" style="2" customWidth="1"/>
  </cols>
  <sheetData>
    <row r="1" spans="1:298" ht="319.5" thickBot="1" x14ac:dyDescent="0.3">
      <c r="A1" s="21" t="s">
        <v>18</v>
      </c>
      <c r="B1" s="22" t="s">
        <v>2</v>
      </c>
      <c r="C1" s="21" t="s">
        <v>0</v>
      </c>
      <c r="D1" s="21" t="s">
        <v>1</v>
      </c>
      <c r="E1" s="23" t="s">
        <v>22</v>
      </c>
      <c r="F1" s="23" t="s">
        <v>139</v>
      </c>
      <c r="G1" s="23" t="s">
        <v>141</v>
      </c>
      <c r="H1" s="24" t="s">
        <v>140</v>
      </c>
      <c r="I1" s="20" t="s">
        <v>199</v>
      </c>
      <c r="J1" s="20" t="s">
        <v>208</v>
      </c>
      <c r="K1" s="20" t="s">
        <v>205</v>
      </c>
      <c r="L1" s="20" t="s">
        <v>204</v>
      </c>
      <c r="M1" s="20" t="s">
        <v>198</v>
      </c>
      <c r="N1" s="20" t="s">
        <v>200</v>
      </c>
      <c r="O1" s="20" t="s">
        <v>197</v>
      </c>
      <c r="P1" s="20" t="s">
        <v>206</v>
      </c>
      <c r="Q1" s="20" t="s">
        <v>202</v>
      </c>
      <c r="R1" s="20" t="s">
        <v>207</v>
      </c>
      <c r="S1" s="20" t="s">
        <v>209</v>
      </c>
      <c r="T1" s="20" t="s">
        <v>201</v>
      </c>
      <c r="U1" s="20" t="s">
        <v>203</v>
      </c>
      <c r="V1" s="20" t="s">
        <v>210</v>
      </c>
      <c r="W1" s="20" t="s">
        <v>211</v>
      </c>
      <c r="X1" s="20" t="s">
        <v>196</v>
      </c>
    </row>
    <row r="2" spans="1:298" s="5" customFormat="1" x14ac:dyDescent="0.25">
      <c r="A2" s="25" t="s">
        <v>4</v>
      </c>
      <c r="B2" s="26"/>
      <c r="C2" s="27" t="s">
        <v>55</v>
      </c>
      <c r="D2" s="27">
        <v>1</v>
      </c>
      <c r="E2" s="26">
        <v>0</v>
      </c>
      <c r="F2" s="26">
        <f>VLOOKUP(C2,Data!$A$3:$B$120,2,)*D2</f>
        <v>38</v>
      </c>
      <c r="G2" s="26">
        <v>1</v>
      </c>
      <c r="H2" s="16" t="str">
        <f>VLOOKUP(C2,Data!$A$3:$C$120,3,FALSE)</f>
        <v>T5 - 1 x 35W 4000K Inbouw</v>
      </c>
      <c r="I2" s="17">
        <v>1</v>
      </c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</row>
    <row r="3" spans="1:298" s="5" customFormat="1" x14ac:dyDescent="0.25">
      <c r="A3" s="28" t="s">
        <v>4</v>
      </c>
      <c r="B3" s="29"/>
      <c r="C3" s="30" t="s">
        <v>56</v>
      </c>
      <c r="D3" s="30">
        <v>2</v>
      </c>
      <c r="E3" s="29">
        <v>0</v>
      </c>
      <c r="F3" s="29">
        <f>VLOOKUP(C3,Data!$A$3:$B$120,2,)*D3</f>
        <v>40</v>
      </c>
      <c r="G3" s="29">
        <v>1</v>
      </c>
      <c r="H3" s="3" t="str">
        <f>VLOOKUP(C3,Data!$A$3:$C$120,3,FALSE)</f>
        <v>T8 - 1 x 18W 4000K Inbouw</v>
      </c>
      <c r="I3" s="13"/>
      <c r="J3" s="13"/>
      <c r="K3" s="13"/>
      <c r="L3" s="13"/>
      <c r="M3" s="13"/>
      <c r="N3" s="13"/>
      <c r="O3" s="13">
        <v>2</v>
      </c>
      <c r="P3" s="13"/>
      <c r="Q3" s="13"/>
      <c r="R3" s="13"/>
      <c r="S3" s="13"/>
      <c r="T3" s="13"/>
      <c r="U3" s="13"/>
      <c r="V3" s="13"/>
      <c r="W3" s="13"/>
      <c r="X3" s="13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</row>
    <row r="4" spans="1:298" s="5" customFormat="1" x14ac:dyDescent="0.25">
      <c r="A4" s="28" t="s">
        <v>4</v>
      </c>
      <c r="B4" s="29"/>
      <c r="C4" s="30" t="s">
        <v>23</v>
      </c>
      <c r="D4" s="30">
        <v>2</v>
      </c>
      <c r="E4" s="29">
        <v>0</v>
      </c>
      <c r="F4" s="29">
        <f>VLOOKUP(C4,Data!$A$3:$B$120,2,)*D4</f>
        <v>120</v>
      </c>
      <c r="G4" s="29">
        <v>1</v>
      </c>
      <c r="H4" s="3" t="str">
        <f>VLOOKUP(C4,Data!$A$3:$C$120,3,FALSE)</f>
        <v>T8 - 1 x 58W 4000K Opbouw</v>
      </c>
      <c r="I4" s="13"/>
      <c r="J4" s="13"/>
      <c r="K4" s="13"/>
      <c r="L4" s="13"/>
      <c r="M4" s="13">
        <v>2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</row>
    <row r="5" spans="1:298" x14ac:dyDescent="0.25">
      <c r="A5" s="28" t="s">
        <v>4</v>
      </c>
      <c r="B5" s="29"/>
      <c r="C5" s="30" t="s">
        <v>21</v>
      </c>
      <c r="D5" s="30">
        <v>13</v>
      </c>
      <c r="E5" s="29">
        <v>1</v>
      </c>
      <c r="F5" s="29">
        <f>VLOOKUP(C5,Data!$A$3:$B$120,2,)*D5</f>
        <v>780</v>
      </c>
      <c r="G5" s="29">
        <v>1</v>
      </c>
      <c r="H5" s="3" t="str">
        <f>VLOOKUP(C5,Data!$A$3:$C$120,3,FALSE)</f>
        <v>T8 - 1 x 58W 4000K Inbouw</v>
      </c>
      <c r="I5" s="13"/>
      <c r="J5" s="13"/>
      <c r="K5" s="13"/>
      <c r="L5" s="13"/>
      <c r="M5" s="13">
        <v>13</v>
      </c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298" x14ac:dyDescent="0.25">
      <c r="A6" s="28" t="s">
        <v>4</v>
      </c>
      <c r="B6" s="29"/>
      <c r="C6" s="30" t="s">
        <v>57</v>
      </c>
      <c r="D6" s="30">
        <v>12</v>
      </c>
      <c r="E6" s="29">
        <v>6</v>
      </c>
      <c r="F6" s="29">
        <f>VLOOKUP(C6,Data!$A$3:$B$120,2,)*D6</f>
        <v>720</v>
      </c>
      <c r="G6" s="29">
        <v>1</v>
      </c>
      <c r="H6" s="3" t="str">
        <f>VLOOKUP(C6,Data!$A$3:$C$120,3,FALSE)</f>
        <v>T8 - 1 x 58W 4000K Inbouw</v>
      </c>
      <c r="I6" s="13"/>
      <c r="J6" s="13"/>
      <c r="K6" s="13"/>
      <c r="L6" s="13"/>
      <c r="M6" s="13">
        <v>12</v>
      </c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98" x14ac:dyDescent="0.25">
      <c r="A7" s="28" t="s">
        <v>4</v>
      </c>
      <c r="B7" s="29"/>
      <c r="C7" s="30" t="s">
        <v>30</v>
      </c>
      <c r="D7" s="30">
        <v>20</v>
      </c>
      <c r="E7" s="29">
        <v>14</v>
      </c>
      <c r="F7" s="29">
        <f>VLOOKUP(C7,Data!$A$3:$B$120,2,)*D7</f>
        <v>1200</v>
      </c>
      <c r="G7" s="29">
        <v>1</v>
      </c>
      <c r="H7" s="3" t="str">
        <f>VLOOKUP(C7,Data!$A$3:$C$120,3,FALSE)</f>
        <v>T8 - 1 x 58W 4000K Opbouw</v>
      </c>
      <c r="I7" s="13"/>
      <c r="J7" s="13"/>
      <c r="K7" s="13"/>
      <c r="L7" s="13"/>
      <c r="M7" s="13">
        <v>20</v>
      </c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</row>
    <row r="8" spans="1:298" s="5" customFormat="1" x14ac:dyDescent="0.25">
      <c r="A8" s="28" t="s">
        <v>4</v>
      </c>
      <c r="B8" s="29"/>
      <c r="C8" s="30" t="s">
        <v>58</v>
      </c>
      <c r="D8" s="30">
        <v>3</v>
      </c>
      <c r="E8" s="29">
        <v>0</v>
      </c>
      <c r="F8" s="29">
        <f>VLOOKUP(C8,Data!$A$3:$B$120,2,)*D8</f>
        <v>114</v>
      </c>
      <c r="G8" s="29">
        <v>1</v>
      </c>
      <c r="H8" s="3" t="str">
        <f>VLOOKUP(C8,Data!$A$3:$C$120,3,FALSE)</f>
        <v>T5 - 1 x 35W 4000K Inbouw</v>
      </c>
      <c r="I8" s="13">
        <v>3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</row>
    <row r="9" spans="1:298" x14ac:dyDescent="0.25">
      <c r="A9" s="28" t="s">
        <v>4</v>
      </c>
      <c r="B9" s="29"/>
      <c r="C9" s="30" t="s">
        <v>24</v>
      </c>
      <c r="D9" s="30">
        <v>36</v>
      </c>
      <c r="E9" s="29">
        <v>18</v>
      </c>
      <c r="F9" s="29">
        <f>VLOOKUP(C9,Data!$A$3:$B$120,2,)*D9</f>
        <v>1944</v>
      </c>
      <c r="G9" s="29">
        <v>1</v>
      </c>
      <c r="H9" s="3" t="str">
        <f>VLOOKUP(C9,Data!$A$3:$C$120,3,FALSE)</f>
        <v>T5 - 1 x 49W 4000K Inbouw</v>
      </c>
      <c r="I9" s="13">
        <v>36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spans="1:298" x14ac:dyDescent="0.25">
      <c r="A10" s="28" t="s">
        <v>4</v>
      </c>
      <c r="B10" s="29"/>
      <c r="C10" s="30" t="s">
        <v>25</v>
      </c>
      <c r="D10" s="30">
        <v>8</v>
      </c>
      <c r="E10" s="29">
        <v>4</v>
      </c>
      <c r="F10" s="29">
        <f>VLOOKUP(C10,Data!$A$3:$B$120,2,)*D10</f>
        <v>432</v>
      </c>
      <c r="G10" s="29">
        <v>1</v>
      </c>
      <c r="H10" s="3" t="str">
        <f>VLOOKUP(C10,Data!$A$3:$C$120,3,FALSE)</f>
        <v>T5 - 1 x 49W 4000K Inbouw</v>
      </c>
      <c r="I10" s="13">
        <v>8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</row>
    <row r="11" spans="1:298" x14ac:dyDescent="0.25">
      <c r="A11" s="28" t="s">
        <v>4</v>
      </c>
      <c r="B11" s="29"/>
      <c r="C11" s="30" t="s">
        <v>26</v>
      </c>
      <c r="D11" s="30">
        <v>49</v>
      </c>
      <c r="E11" s="29">
        <v>30</v>
      </c>
      <c r="F11" s="29">
        <f>VLOOKUP(C11,Data!$A$3:$B$120,2,)*D11</f>
        <v>1862</v>
      </c>
      <c r="G11" s="29">
        <v>1</v>
      </c>
      <c r="H11" s="3" t="str">
        <f>VLOOKUP(C11,Data!$A$3:$C$120,3,FALSE)</f>
        <v>T5 - 1 x 35W 4000K Inbouw</v>
      </c>
      <c r="I11" s="13">
        <v>49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 spans="1:298" x14ac:dyDescent="0.25">
      <c r="A12" s="28" t="s">
        <v>4</v>
      </c>
      <c r="B12" s="29"/>
      <c r="C12" s="30" t="s">
        <v>27</v>
      </c>
      <c r="D12" s="30">
        <v>1</v>
      </c>
      <c r="E12" s="29">
        <v>0</v>
      </c>
      <c r="F12" s="29">
        <f>VLOOKUP(C12,Data!$A$3:$B$120,2,)*D12</f>
        <v>38</v>
      </c>
      <c r="G12" s="29">
        <v>1</v>
      </c>
      <c r="H12" s="3" t="str">
        <f>VLOOKUP(C12,Data!$A$3:$C$120,3,FALSE)</f>
        <v>T5 - 1 x 35W 4000K Inbouw</v>
      </c>
      <c r="I12" s="13">
        <v>1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spans="1:298" x14ac:dyDescent="0.25">
      <c r="A13" s="28" t="s">
        <v>4</v>
      </c>
      <c r="B13" s="29"/>
      <c r="C13" s="30" t="s">
        <v>28</v>
      </c>
      <c r="D13" s="30">
        <v>5</v>
      </c>
      <c r="E13" s="29">
        <v>2</v>
      </c>
      <c r="F13" s="29">
        <f>VLOOKUP(C13,Data!$A$3:$B$120,2,)*D13</f>
        <v>190</v>
      </c>
      <c r="G13" s="29">
        <v>1</v>
      </c>
      <c r="H13" s="3" t="str">
        <f>VLOOKUP(C13,Data!$A$3:$C$120,3,FALSE)</f>
        <v>T5 - 1 x 35W 4000K Inbouw</v>
      </c>
      <c r="I13" s="13">
        <v>5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spans="1:298" x14ac:dyDescent="0.25">
      <c r="A14" s="28" t="s">
        <v>4</v>
      </c>
      <c r="B14" s="29"/>
      <c r="C14" s="30" t="s">
        <v>38</v>
      </c>
      <c r="D14" s="30">
        <v>2</v>
      </c>
      <c r="E14" s="29">
        <v>1</v>
      </c>
      <c r="F14" s="29">
        <f>VLOOKUP(C14,Data!$A$3:$B$120,2,)*D14</f>
        <v>76</v>
      </c>
      <c r="G14" s="29">
        <v>1</v>
      </c>
      <c r="H14" s="3" t="str">
        <f>VLOOKUP(C14,Data!$A$3:$C$120,3,FALSE)</f>
        <v>T5 - 1 x 35W 4000K Inbouw</v>
      </c>
      <c r="I14" s="13">
        <v>2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spans="1:298" x14ac:dyDescent="0.25">
      <c r="A15" s="28" t="s">
        <v>4</v>
      </c>
      <c r="B15" s="29"/>
      <c r="C15" s="30" t="s">
        <v>39</v>
      </c>
      <c r="D15" s="30">
        <v>2</v>
      </c>
      <c r="E15" s="29">
        <v>1</v>
      </c>
      <c r="F15" s="29">
        <f>VLOOKUP(C15,Data!$A$3:$B$120,2,)*D15</f>
        <v>76</v>
      </c>
      <c r="G15" s="29">
        <v>1</v>
      </c>
      <c r="H15" s="3" t="str">
        <f>VLOOKUP(C15,Data!$A$3:$C$120,3,FALSE)</f>
        <v>T5 - 1 x 35W 4000K Inbouw</v>
      </c>
      <c r="I15" s="13">
        <v>2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spans="1:298" x14ac:dyDescent="0.25">
      <c r="A16" s="28" t="s">
        <v>4</v>
      </c>
      <c r="B16" s="29"/>
      <c r="C16" s="30" t="s">
        <v>40</v>
      </c>
      <c r="D16" s="30">
        <v>1</v>
      </c>
      <c r="E16" s="29">
        <v>0</v>
      </c>
      <c r="F16" s="29">
        <f>VLOOKUP(C16,Data!$A$3:$B$120,2,)*D16</f>
        <v>38</v>
      </c>
      <c r="G16" s="29">
        <v>1</v>
      </c>
      <c r="H16" s="3" t="str">
        <f>VLOOKUP(C16,Data!$A$3:$C$120,3,FALSE)</f>
        <v>T5 - 1 x 35W 4000K Inbouw</v>
      </c>
      <c r="I16" s="13">
        <v>1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</row>
    <row r="17" spans="1:24" x14ac:dyDescent="0.25">
      <c r="A17" s="28" t="s">
        <v>4</v>
      </c>
      <c r="B17" s="29"/>
      <c r="C17" s="30" t="s">
        <v>41</v>
      </c>
      <c r="D17" s="30">
        <v>4</v>
      </c>
      <c r="E17" s="29">
        <v>0</v>
      </c>
      <c r="F17" s="29">
        <f>VLOOKUP(C17,Data!$A$3:$B$120,2,)*D17</f>
        <v>216</v>
      </c>
      <c r="G17" s="29">
        <v>1</v>
      </c>
      <c r="H17" s="3" t="str">
        <f>VLOOKUP(C17,Data!$A$3:$C$120,3,FALSE)</f>
        <v>T5 - 1 x 49W 4000K Inbouw</v>
      </c>
      <c r="I17" s="13">
        <v>4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 spans="1:24" x14ac:dyDescent="0.25">
      <c r="A18" s="28" t="s">
        <v>4</v>
      </c>
      <c r="B18" s="29"/>
      <c r="C18" s="30" t="s">
        <v>42</v>
      </c>
      <c r="D18" s="30">
        <v>10</v>
      </c>
      <c r="E18" s="29">
        <v>3</v>
      </c>
      <c r="F18" s="29">
        <f>VLOOKUP(C18,Data!$A$3:$B$120,2,)*D18</f>
        <v>540</v>
      </c>
      <c r="G18" s="29">
        <v>1</v>
      </c>
      <c r="H18" s="3" t="str">
        <f>VLOOKUP(C18,Data!$A$3:$C$120,3,FALSE)</f>
        <v>T5 - 1 x 49W 4000K Inbouw</v>
      </c>
      <c r="I18" s="13">
        <v>10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spans="1:24" x14ac:dyDescent="0.25">
      <c r="A19" s="28" t="s">
        <v>4</v>
      </c>
      <c r="B19" s="29"/>
      <c r="C19" s="30" t="s">
        <v>43</v>
      </c>
      <c r="D19" s="30">
        <v>2</v>
      </c>
      <c r="E19" s="29">
        <v>0</v>
      </c>
      <c r="F19" s="29">
        <f>VLOOKUP(C19,Data!$A$3:$B$120,2,)*D19</f>
        <v>108</v>
      </c>
      <c r="G19" s="29">
        <v>1</v>
      </c>
      <c r="H19" s="3" t="str">
        <f>VLOOKUP(C19,Data!$A$3:$C$120,3,FALSE)</f>
        <v>T5 - 1 x 49W 4000K Inbouw</v>
      </c>
      <c r="I19" s="13">
        <v>2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spans="1:24" x14ac:dyDescent="0.25">
      <c r="A20" s="28" t="s">
        <v>4</v>
      </c>
      <c r="B20" s="29"/>
      <c r="C20" s="30" t="s">
        <v>59</v>
      </c>
      <c r="D20" s="30">
        <v>2</v>
      </c>
      <c r="E20" s="29">
        <v>0</v>
      </c>
      <c r="F20" s="29">
        <f>VLOOKUP(C20,Data!$A$3:$B$120,2,)*D20</f>
        <v>76</v>
      </c>
      <c r="G20" s="29">
        <v>1</v>
      </c>
      <c r="H20" s="3" t="str">
        <f>VLOOKUP(C20,Data!$A$3:$C$120,3,FALSE)</f>
        <v>T5 - 1 x 35W 4000K Inbouw</v>
      </c>
      <c r="I20" s="13">
        <v>2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</row>
    <row r="21" spans="1:24" x14ac:dyDescent="0.25">
      <c r="A21" s="28" t="s">
        <v>4</v>
      </c>
      <c r="B21" s="29"/>
      <c r="C21" s="30" t="s">
        <v>60</v>
      </c>
      <c r="D21" s="30">
        <v>4</v>
      </c>
      <c r="E21" s="29">
        <v>0</v>
      </c>
      <c r="F21" s="29">
        <f>VLOOKUP(C21,Data!$A$3:$B$120,2,)*D21</f>
        <v>152</v>
      </c>
      <c r="G21" s="29">
        <v>1</v>
      </c>
      <c r="H21" s="3" t="str">
        <f>VLOOKUP(C21,Data!$A$3:$C$120,3,FALSE)</f>
        <v>T5 - 1 x 35W 4000K Inbouw</v>
      </c>
      <c r="I21" s="13">
        <v>4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</row>
    <row r="22" spans="1:24" x14ac:dyDescent="0.25">
      <c r="A22" s="28" t="s">
        <v>4</v>
      </c>
      <c r="B22" s="29"/>
      <c r="C22" s="30" t="s">
        <v>61</v>
      </c>
      <c r="D22" s="30">
        <v>4</v>
      </c>
      <c r="E22" s="29">
        <v>0</v>
      </c>
      <c r="F22" s="29">
        <f>VLOOKUP(C22,Data!$A$3:$B$120,2,)*D22</f>
        <v>152</v>
      </c>
      <c r="G22" s="29">
        <v>1</v>
      </c>
      <c r="H22" s="3" t="str">
        <f>VLOOKUP(C22,Data!$A$3:$C$120,3,FALSE)</f>
        <v>T5 - 1 x 35W 4000K Inbouw</v>
      </c>
      <c r="I22" s="13">
        <v>4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spans="1:24" x14ac:dyDescent="0.25">
      <c r="A23" s="28" t="s">
        <v>4</v>
      </c>
      <c r="B23" s="29"/>
      <c r="C23" s="30" t="s">
        <v>29</v>
      </c>
      <c r="D23" s="30">
        <v>2</v>
      </c>
      <c r="E23" s="29">
        <v>2</v>
      </c>
      <c r="F23" s="29">
        <f>VLOOKUP(C23,Data!$A$3:$B$120,2,)*D23</f>
        <v>76</v>
      </c>
      <c r="G23" s="29">
        <v>1</v>
      </c>
      <c r="H23" s="3" t="str">
        <f>VLOOKUP(C23,Data!$A$3:$C$120,3,FALSE)</f>
        <v>T5 - 1 x 35W 4000K Inbouw</v>
      </c>
      <c r="I23" s="13">
        <v>2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spans="1:24" x14ac:dyDescent="0.25">
      <c r="A24" s="28" t="s">
        <v>4</v>
      </c>
      <c r="B24" s="29"/>
      <c r="C24" s="30" t="s">
        <v>44</v>
      </c>
      <c r="D24" s="30">
        <v>26</v>
      </c>
      <c r="E24" s="29">
        <v>3</v>
      </c>
      <c r="F24" s="29">
        <f>VLOOKUP(C24,Data!$A$3:$B$120,2,)*D24</f>
        <v>1404</v>
      </c>
      <c r="G24" s="29">
        <v>1</v>
      </c>
      <c r="H24" s="3" t="str">
        <f>VLOOKUP(C24,Data!$A$3:$C$120,3,FALSE)</f>
        <v>T5 - 1 x 49W 4000K Inbouw</v>
      </c>
      <c r="I24" s="13">
        <v>26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 spans="1:24" x14ac:dyDescent="0.25">
      <c r="A25" s="28" t="s">
        <v>4</v>
      </c>
      <c r="B25" s="29"/>
      <c r="C25" s="30" t="s">
        <v>31</v>
      </c>
      <c r="D25" s="30">
        <v>8</v>
      </c>
      <c r="E25" s="29">
        <v>0</v>
      </c>
      <c r="F25" s="29">
        <f>VLOOKUP(C25,Data!$A$3:$B$120,2,)*D25</f>
        <v>160</v>
      </c>
      <c r="G25" s="29">
        <v>1</v>
      </c>
      <c r="H25" s="3" t="str">
        <f>VLOOKUP(C25,Data!$A$3:$C$120,3,FALSE)</f>
        <v>Downlighter - 1 x 18W 4000K 210mm</v>
      </c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>
        <v>8</v>
      </c>
      <c r="U25" s="13"/>
      <c r="V25" s="13"/>
      <c r="W25" s="13"/>
      <c r="X25" s="13"/>
    </row>
    <row r="26" spans="1:24" x14ac:dyDescent="0.25">
      <c r="A26" s="28" t="s">
        <v>4</v>
      </c>
      <c r="B26" s="29"/>
      <c r="C26" s="30" t="s">
        <v>45</v>
      </c>
      <c r="D26" s="30">
        <v>3</v>
      </c>
      <c r="E26" s="29">
        <v>2</v>
      </c>
      <c r="F26" s="29">
        <f>VLOOKUP(C26,Data!$A$3:$B$120,2,)*D26</f>
        <v>84</v>
      </c>
      <c r="G26" s="29">
        <v>1</v>
      </c>
      <c r="H26" s="3" t="str">
        <f>VLOOKUP(C26,Data!$A$3:$C$120,3,FALSE)</f>
        <v>Downlighter - 1 x 26W 4000K 210mm</v>
      </c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>
        <v>3</v>
      </c>
      <c r="U26" s="13"/>
      <c r="V26" s="13"/>
      <c r="W26" s="13"/>
      <c r="X26" s="13"/>
    </row>
    <row r="27" spans="1:24" x14ac:dyDescent="0.25">
      <c r="A27" s="28" t="s">
        <v>4</v>
      </c>
      <c r="B27" s="29"/>
      <c r="C27" s="30" t="s">
        <v>32</v>
      </c>
      <c r="D27" s="30">
        <v>462</v>
      </c>
      <c r="E27" s="29">
        <v>107</v>
      </c>
      <c r="F27" s="29">
        <f>VLOOKUP(C27,Data!$A$3:$B$120,2,)*D27</f>
        <v>16170</v>
      </c>
      <c r="G27" s="29">
        <v>1</v>
      </c>
      <c r="H27" s="3" t="str">
        <f>VLOOKUP(C27,Data!$A$3:$C$120,3,FALSE)</f>
        <v>Downlighter - 1 x 32W 4000K 210mm</v>
      </c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>
        <v>462</v>
      </c>
      <c r="U27" s="13"/>
      <c r="V27" s="13"/>
      <c r="W27" s="13"/>
      <c r="X27" s="13"/>
    </row>
    <row r="28" spans="1:24" x14ac:dyDescent="0.25">
      <c r="A28" s="28" t="s">
        <v>4</v>
      </c>
      <c r="B28" s="29"/>
      <c r="C28" s="30" t="s">
        <v>46</v>
      </c>
      <c r="D28" s="30">
        <v>178</v>
      </c>
      <c r="E28" s="29">
        <v>56</v>
      </c>
      <c r="F28" s="29">
        <f>VLOOKUP(C28,Data!$A$3:$B$120,2,)*D28</f>
        <v>9968</v>
      </c>
      <c r="G28" s="29">
        <v>2</v>
      </c>
      <c r="H28" s="3" t="str">
        <f>VLOOKUP(C28,Data!$A$3:$C$120,3,FALSE)</f>
        <v>Downlighter - 2 x 26W 4000K 210mm</v>
      </c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>
        <v>178</v>
      </c>
      <c r="U28" s="13"/>
      <c r="V28" s="13"/>
      <c r="W28" s="13"/>
      <c r="X28" s="13"/>
    </row>
    <row r="29" spans="1:24" x14ac:dyDescent="0.25">
      <c r="A29" s="28" t="s">
        <v>4</v>
      </c>
      <c r="B29" s="29"/>
      <c r="C29" s="30" t="s">
        <v>47</v>
      </c>
      <c r="D29" s="30">
        <v>62</v>
      </c>
      <c r="E29" s="29">
        <v>23</v>
      </c>
      <c r="F29" s="29">
        <f>VLOOKUP(C29,Data!$A$3:$B$120,2,)*D29</f>
        <v>4340</v>
      </c>
      <c r="G29" s="29">
        <v>2</v>
      </c>
      <c r="H29" s="3" t="str">
        <f>VLOOKUP(C29,Data!$A$3:$C$120,3,FALSE)</f>
        <v>Downlighter - 2 x 32W 4000K 210mm</v>
      </c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>
        <v>62</v>
      </c>
      <c r="U29" s="13"/>
      <c r="V29" s="13"/>
      <c r="W29" s="13"/>
      <c r="X29" s="13"/>
    </row>
    <row r="30" spans="1:24" x14ac:dyDescent="0.25">
      <c r="A30" s="28" t="s">
        <v>4</v>
      </c>
      <c r="B30" s="29"/>
      <c r="C30" s="30" t="s">
        <v>33</v>
      </c>
      <c r="D30" s="30">
        <v>6</v>
      </c>
      <c r="E30" s="29">
        <v>2</v>
      </c>
      <c r="F30" s="29">
        <f>VLOOKUP(C30,Data!$A$3:$B$120,2,)*D30</f>
        <v>210</v>
      </c>
      <c r="G30" s="29">
        <v>1</v>
      </c>
      <c r="H30" s="3" t="str">
        <f>VLOOKUP(C30,Data!$A$3:$C$120,3,FALSE)</f>
        <v>Downlighter - 1 x 32W 4000K 210mm</v>
      </c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>
        <v>6</v>
      </c>
      <c r="U30" s="13"/>
      <c r="V30" s="13"/>
      <c r="W30" s="13"/>
      <c r="X30" s="13"/>
    </row>
    <row r="31" spans="1:24" x14ac:dyDescent="0.25">
      <c r="A31" s="28" t="s">
        <v>4</v>
      </c>
      <c r="B31" s="29"/>
      <c r="C31" s="30" t="s">
        <v>34</v>
      </c>
      <c r="D31" s="30">
        <v>12</v>
      </c>
      <c r="E31" s="29">
        <v>0</v>
      </c>
      <c r="F31" s="29">
        <f>VLOOKUP(C31,Data!$A$3:$B$120,2,)*D31</f>
        <v>240</v>
      </c>
      <c r="G31" s="29">
        <v>1</v>
      </c>
      <c r="H31" s="3" t="str">
        <f>VLOOKUP(C31,Data!$A$3:$C$120,3,FALSE)</f>
        <v>Downlighter - 1 x 18W 4000K 210mm</v>
      </c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>
        <v>12</v>
      </c>
      <c r="U31" s="13"/>
      <c r="V31" s="13"/>
      <c r="W31" s="13"/>
      <c r="X31" s="13"/>
    </row>
    <row r="32" spans="1:24" x14ac:dyDescent="0.25">
      <c r="A32" s="28" t="s">
        <v>4</v>
      </c>
      <c r="B32" s="29"/>
      <c r="C32" s="30" t="s">
        <v>35</v>
      </c>
      <c r="D32" s="30">
        <v>18</v>
      </c>
      <c r="E32" s="29">
        <v>9</v>
      </c>
      <c r="F32" s="29">
        <f>VLOOKUP(C32,Data!$A$3:$B$120,2,)*D32</f>
        <v>720</v>
      </c>
      <c r="G32" s="29">
        <v>1</v>
      </c>
      <c r="H32" s="3" t="str">
        <f>VLOOKUP(C32,Data!$A$3:$C$120,3,FALSE)</f>
        <v>T8 - 1 x 36W 4000K - Opbouw IP65</v>
      </c>
      <c r="I32" s="13"/>
      <c r="J32" s="13"/>
      <c r="K32" s="13"/>
      <c r="L32" s="13"/>
      <c r="M32" s="13"/>
      <c r="N32" s="13"/>
      <c r="O32" s="13"/>
      <c r="P32" s="13"/>
      <c r="Q32" s="13"/>
      <c r="R32" s="13">
        <v>18</v>
      </c>
      <c r="S32" s="13"/>
      <c r="T32" s="13"/>
      <c r="U32" s="13"/>
      <c r="V32" s="13"/>
      <c r="W32" s="13"/>
      <c r="X32" s="13"/>
    </row>
    <row r="33" spans="1:24" x14ac:dyDescent="0.25">
      <c r="A33" s="28" t="s">
        <v>4</v>
      </c>
      <c r="B33" s="29"/>
      <c r="C33" s="30" t="s">
        <v>36</v>
      </c>
      <c r="D33" s="30">
        <v>6</v>
      </c>
      <c r="E33" s="29">
        <v>0</v>
      </c>
      <c r="F33" s="29">
        <f>VLOOKUP(C33,Data!$A$3:$B$120,2,)*D33</f>
        <v>720</v>
      </c>
      <c r="G33" s="29">
        <v>2</v>
      </c>
      <c r="H33" s="3" t="str">
        <f>VLOOKUP(C33,Data!$A$3:$C$120,3,FALSE)</f>
        <v>T8 - 2 x 58W 4000K - Opbouw IP65</v>
      </c>
      <c r="I33" s="13"/>
      <c r="J33" s="13"/>
      <c r="K33" s="13"/>
      <c r="L33" s="13"/>
      <c r="M33" s="13"/>
      <c r="N33" s="13"/>
      <c r="O33" s="13"/>
      <c r="P33" s="13"/>
      <c r="Q33" s="13">
        <v>6</v>
      </c>
      <c r="R33" s="13"/>
      <c r="S33" s="13"/>
      <c r="T33" s="13"/>
      <c r="U33" s="13"/>
      <c r="V33" s="13"/>
      <c r="W33" s="13"/>
      <c r="X33" s="13"/>
    </row>
    <row r="34" spans="1:24" x14ac:dyDescent="0.25">
      <c r="A34" s="28" t="s">
        <v>4</v>
      </c>
      <c r="B34" s="29"/>
      <c r="C34" s="30" t="s">
        <v>37</v>
      </c>
      <c r="D34" s="30">
        <v>13</v>
      </c>
      <c r="E34" s="29">
        <v>3</v>
      </c>
      <c r="F34" s="29">
        <f>VLOOKUP(C34,Data!$A$3:$B$120,2,)*D34</f>
        <v>780</v>
      </c>
      <c r="G34" s="29">
        <v>1</v>
      </c>
      <c r="H34" s="3" t="str">
        <f>VLOOKUP(C34,Data!$A$3:$C$120,3,FALSE)</f>
        <v>T8 - 1 x 58W 4000K - Opbouw</v>
      </c>
      <c r="I34" s="13"/>
      <c r="J34" s="13"/>
      <c r="K34" s="13"/>
      <c r="L34" s="13"/>
      <c r="M34" s="13"/>
      <c r="N34" s="13"/>
      <c r="O34" s="13"/>
      <c r="P34" s="13">
        <v>13</v>
      </c>
      <c r="Q34" s="13"/>
      <c r="R34" s="13"/>
      <c r="S34" s="13"/>
      <c r="T34" s="13"/>
      <c r="U34" s="13"/>
      <c r="V34" s="13"/>
      <c r="W34" s="13"/>
      <c r="X34" s="13"/>
    </row>
    <row r="35" spans="1:24" x14ac:dyDescent="0.25">
      <c r="A35" s="28" t="s">
        <v>4</v>
      </c>
      <c r="B35" s="29"/>
      <c r="C35" s="30" t="s">
        <v>51</v>
      </c>
      <c r="D35" s="30">
        <v>12</v>
      </c>
      <c r="E35" s="29">
        <v>0</v>
      </c>
      <c r="F35" s="29">
        <f>VLOOKUP(C35,Data!$A$3:$B$120,2,)*D35</f>
        <v>480</v>
      </c>
      <c r="G35" s="29">
        <v>1</v>
      </c>
      <c r="H35" s="3" t="str">
        <f>VLOOKUP(C35,Data!$A$3:$C$120,3,FALSE)</f>
        <v>T8 - 1 x 36W 4000K - Opbouw</v>
      </c>
      <c r="I35" s="13"/>
      <c r="J35" s="13"/>
      <c r="K35" s="13"/>
      <c r="L35" s="13"/>
      <c r="M35" s="13"/>
      <c r="N35" s="13">
        <v>12</v>
      </c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24" x14ac:dyDescent="0.25">
      <c r="A36" s="28" t="s">
        <v>4</v>
      </c>
      <c r="B36" s="29"/>
      <c r="C36" s="30" t="s">
        <v>48</v>
      </c>
      <c r="D36" s="30">
        <v>30</v>
      </c>
      <c r="E36" s="29">
        <v>30</v>
      </c>
      <c r="F36" s="29">
        <f>VLOOKUP(C36,Data!$A$3:$B$120,2,)*D36</f>
        <v>600</v>
      </c>
      <c r="G36" s="29">
        <v>1</v>
      </c>
      <c r="H36" s="3" t="str">
        <f>VLOOKUP(C36,Data!$A$3:$C$120,3,FALSE)</f>
        <v>T8 - 1 x 18W 4000K - Opbouw</v>
      </c>
      <c r="I36" s="13"/>
      <c r="J36" s="13"/>
      <c r="K36" s="13"/>
      <c r="L36" s="13"/>
      <c r="M36" s="13"/>
      <c r="N36" s="13"/>
      <c r="O36" s="13">
        <v>30</v>
      </c>
      <c r="P36" s="13"/>
      <c r="Q36" s="13"/>
      <c r="R36" s="13"/>
      <c r="S36" s="13"/>
      <c r="T36" s="13"/>
      <c r="U36" s="13"/>
      <c r="V36" s="13"/>
      <c r="W36" s="13"/>
      <c r="X36" s="13"/>
    </row>
    <row r="37" spans="1:24" x14ac:dyDescent="0.25">
      <c r="A37" s="28" t="s">
        <v>4</v>
      </c>
      <c r="B37" s="29"/>
      <c r="C37" s="30" t="s">
        <v>52</v>
      </c>
      <c r="D37" s="30">
        <v>4</v>
      </c>
      <c r="E37" s="29">
        <v>2</v>
      </c>
      <c r="F37" s="29">
        <f>VLOOKUP(C37,Data!$A$3:$B$120,2,)*D37</f>
        <v>1200</v>
      </c>
      <c r="G37" s="29">
        <v>1</v>
      </c>
      <c r="H37" s="3" t="str">
        <f>VLOOKUP(C37,Data!$A$3:$C$120,3,FALSE)</f>
        <v>Halo - 1 x 300W 4000K - Wand Indirect</v>
      </c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>
        <v>4</v>
      </c>
    </row>
    <row r="38" spans="1:24" x14ac:dyDescent="0.25">
      <c r="A38" s="28" t="s">
        <v>4</v>
      </c>
      <c r="B38" s="29"/>
      <c r="C38" s="30" t="s">
        <v>49</v>
      </c>
      <c r="D38" s="30">
        <v>27</v>
      </c>
      <c r="E38" s="29">
        <v>6</v>
      </c>
      <c r="F38" s="29">
        <f>VLOOKUP(C38,Data!$A$3:$B$120,2,)*D38</f>
        <v>486</v>
      </c>
      <c r="G38" s="29">
        <v>1</v>
      </c>
      <c r="H38" s="3" t="s">
        <v>195</v>
      </c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>
        <v>27</v>
      </c>
      <c r="X38" s="13"/>
    </row>
    <row r="39" spans="1:24" x14ac:dyDescent="0.25">
      <c r="A39" s="28" t="s">
        <v>4</v>
      </c>
      <c r="B39" s="29"/>
      <c r="C39" s="30" t="s">
        <v>53</v>
      </c>
      <c r="D39" s="30">
        <v>13</v>
      </c>
      <c r="E39" s="29">
        <v>12</v>
      </c>
      <c r="F39" s="29">
        <f>VLOOKUP(C39,Data!$A$3:$B$120,2,)*D39</f>
        <v>260</v>
      </c>
      <c r="G39" s="29">
        <v>2</v>
      </c>
      <c r="H39" s="3" t="str">
        <f>VLOOKUP(C39,Data!$A$3:$C$120,3,FALSE)</f>
        <v>Downlighter - 2 x 9W 4000K 220mm ?</v>
      </c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>
        <v>13</v>
      </c>
      <c r="U39" s="13"/>
      <c r="V39" s="13"/>
      <c r="W39" s="13"/>
      <c r="X39" s="13"/>
    </row>
    <row r="40" spans="1:24" x14ac:dyDescent="0.25">
      <c r="A40" s="28" t="s">
        <v>4</v>
      </c>
      <c r="B40" s="29"/>
      <c r="C40" s="30" t="s">
        <v>62</v>
      </c>
      <c r="D40" s="30">
        <v>2</v>
      </c>
      <c r="E40" s="29">
        <v>2</v>
      </c>
      <c r="F40" s="29">
        <f>VLOOKUP(C40,Data!$A$3:$B$120,2,)*D40</f>
        <v>24</v>
      </c>
      <c r="G40" s="29">
        <v>1</v>
      </c>
      <c r="H40" s="3" t="str">
        <f>VLOOKUP(C40,Data!$A$3:$C$120,3,FALSE)</f>
        <v>Downlighter - 1 x 9W 4000K 220mm ?</v>
      </c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>
        <v>2</v>
      </c>
      <c r="U40" s="13"/>
      <c r="V40" s="13"/>
      <c r="W40" s="13"/>
      <c r="X40" s="13"/>
    </row>
    <row r="41" spans="1:24" x14ac:dyDescent="0.25">
      <c r="A41" s="28" t="s">
        <v>4</v>
      </c>
      <c r="B41" s="29"/>
      <c r="C41" s="30" t="s">
        <v>63</v>
      </c>
      <c r="D41" s="30">
        <v>28</v>
      </c>
      <c r="E41" s="29">
        <v>28</v>
      </c>
      <c r="F41" s="29">
        <f>VLOOKUP(C41,Data!$A$3:$B$120,2,)*D41</f>
        <v>280</v>
      </c>
      <c r="G41" s="29">
        <v>1</v>
      </c>
      <c r="H41" s="3" t="str">
        <f>VLOOKUP(C41,Data!$A$3:$C$120,3,FALSE)</f>
        <v>Downlighter - 1 x 7W 4000K 150mm</v>
      </c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>
        <v>28</v>
      </c>
      <c r="U41" s="13"/>
      <c r="V41" s="13"/>
      <c r="W41" s="13"/>
      <c r="X41" s="13"/>
    </row>
    <row r="42" spans="1:24" x14ac:dyDescent="0.25">
      <c r="A42" s="28" t="s">
        <v>4</v>
      </c>
      <c r="B42" s="29"/>
      <c r="C42" s="30" t="s">
        <v>54</v>
      </c>
      <c r="D42" s="30">
        <v>2</v>
      </c>
      <c r="E42" s="29">
        <v>0</v>
      </c>
      <c r="F42" s="29">
        <f>VLOOKUP(C42,Data!$A$3:$B$120,2,)*D42</f>
        <v>30</v>
      </c>
      <c r="G42" s="29">
        <v>2</v>
      </c>
      <c r="H42" s="3" t="str">
        <f>VLOOKUP(C42,Data!$A$3:$C$120,3,FALSE)</f>
        <v>Downlighter - 2 x 7W 4000K ?mm</v>
      </c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>
        <v>2</v>
      </c>
      <c r="U42" s="13"/>
      <c r="V42" s="13"/>
      <c r="W42" s="13"/>
      <c r="X42" s="13"/>
    </row>
    <row r="43" spans="1:24" x14ac:dyDescent="0.25">
      <c r="A43" s="28" t="s">
        <v>4</v>
      </c>
      <c r="B43" s="29"/>
      <c r="C43" s="30" t="s">
        <v>50</v>
      </c>
      <c r="D43" s="30">
        <v>9</v>
      </c>
      <c r="E43" s="29">
        <v>2</v>
      </c>
      <c r="F43" s="29">
        <f>VLOOKUP(C43,Data!$A$3:$B$120,2,)*D43</f>
        <v>180</v>
      </c>
      <c r="G43" s="29">
        <v>2</v>
      </c>
      <c r="H43" s="3" t="str">
        <f>VLOOKUP(C43,Data!$A$3:$C$120,3,FALSE)</f>
        <v>Wand Plafonnière - 2 x 9W 4000K</v>
      </c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>
        <v>9</v>
      </c>
      <c r="V43" s="13"/>
      <c r="W43" s="13"/>
      <c r="X43" s="13"/>
    </row>
    <row r="44" spans="1:24" x14ac:dyDescent="0.25">
      <c r="A44" s="28" t="s">
        <v>4</v>
      </c>
      <c r="B44" s="29"/>
      <c r="C44" s="30" t="s">
        <v>64</v>
      </c>
      <c r="D44" s="30">
        <v>26</v>
      </c>
      <c r="E44" s="29">
        <v>12</v>
      </c>
      <c r="F44" s="29">
        <f>VLOOKUP(C44,Data!$A$3:$B$120,2,)*D44</f>
        <v>1430</v>
      </c>
      <c r="G44" s="29">
        <v>2</v>
      </c>
      <c r="H44" s="3" t="str">
        <f>VLOOKUP(C44,Data!$A$3:$C$120,3,FALSE)</f>
        <v>Downlighter - 2 x 26W 4000K 210mm? - Grondspot</v>
      </c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>
        <v>26</v>
      </c>
      <c r="W44" s="13"/>
      <c r="X44" s="13"/>
    </row>
    <row r="45" spans="1:24" x14ac:dyDescent="0.25">
      <c r="A45" s="28" t="s">
        <v>4</v>
      </c>
      <c r="B45" s="29"/>
      <c r="C45" s="30" t="s">
        <v>65</v>
      </c>
      <c r="D45" s="30">
        <v>25</v>
      </c>
      <c r="E45" s="29">
        <v>0</v>
      </c>
      <c r="F45" s="29">
        <f>VLOOKUP(C45,Data!$A$3:$B$120,2,)*D45</f>
        <v>1875</v>
      </c>
      <c r="G45" s="29">
        <v>1</v>
      </c>
      <c r="H45" s="3" t="str">
        <f>VLOOKUP(C45,Data!$A$3:$C$120,3,FALSE)</f>
        <v>Richtspot - 1 x 70W 4000K Opbouw, wand</v>
      </c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>
        <v>25</v>
      </c>
      <c r="W45" s="13"/>
      <c r="X45" s="13"/>
    </row>
    <row r="46" spans="1:24" x14ac:dyDescent="0.25">
      <c r="A46" s="28" t="s">
        <v>5</v>
      </c>
      <c r="B46" s="29"/>
      <c r="C46" s="30" t="s">
        <v>55</v>
      </c>
      <c r="D46" s="30">
        <v>4</v>
      </c>
      <c r="E46" s="29">
        <v>2</v>
      </c>
      <c r="F46" s="29">
        <f>VLOOKUP(C46,Data!$A$3:$B$120,2,)*D46</f>
        <v>152</v>
      </c>
      <c r="G46" s="29">
        <v>1</v>
      </c>
      <c r="H46" s="3" t="str">
        <f>VLOOKUP(C46,Data!$A$3:$C$120,3,FALSE)</f>
        <v>T5 - 1 x 35W 4000K Inbouw</v>
      </c>
      <c r="I46" s="13">
        <v>4</v>
      </c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</row>
    <row r="47" spans="1:24" x14ac:dyDescent="0.25">
      <c r="A47" s="28" t="s">
        <v>5</v>
      </c>
      <c r="B47" s="29"/>
      <c r="C47" s="30" t="s">
        <v>23</v>
      </c>
      <c r="D47" s="30">
        <v>23</v>
      </c>
      <c r="E47" s="29">
        <v>0</v>
      </c>
      <c r="F47" s="29">
        <f>VLOOKUP(C47,Data!$A$3:$B$120,2,)*D47</f>
        <v>1380</v>
      </c>
      <c r="G47" s="29">
        <v>1</v>
      </c>
      <c r="H47" s="3" t="str">
        <f>VLOOKUP(C47,Data!$A$3:$C$120,3,FALSE)</f>
        <v>T8 - 1 x 58W 4000K Opbouw</v>
      </c>
      <c r="I47" s="13"/>
      <c r="J47" s="13"/>
      <c r="K47" s="13"/>
      <c r="L47" s="13"/>
      <c r="M47" s="13">
        <v>23</v>
      </c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</row>
    <row r="48" spans="1:24" x14ac:dyDescent="0.25">
      <c r="A48" s="28" t="s">
        <v>5</v>
      </c>
      <c r="B48" s="29"/>
      <c r="C48" s="30" t="s">
        <v>21</v>
      </c>
      <c r="D48" s="30">
        <v>20</v>
      </c>
      <c r="E48" s="29">
        <v>6</v>
      </c>
      <c r="F48" s="29">
        <f>VLOOKUP(C48,Data!$A$3:$B$120,2,)*D48</f>
        <v>1200</v>
      </c>
      <c r="G48" s="29">
        <v>1</v>
      </c>
      <c r="H48" s="3" t="str">
        <f>VLOOKUP(C48,Data!$A$3:$C$120,3,FALSE)</f>
        <v>T8 - 1 x 58W 4000K Inbouw</v>
      </c>
      <c r="I48" s="13"/>
      <c r="J48" s="13"/>
      <c r="K48" s="13"/>
      <c r="L48" s="13"/>
      <c r="M48" s="13">
        <v>20</v>
      </c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</row>
    <row r="49" spans="1:24" x14ac:dyDescent="0.25">
      <c r="A49" s="28" t="s">
        <v>5</v>
      </c>
      <c r="B49" s="29"/>
      <c r="C49" s="30" t="s">
        <v>70</v>
      </c>
      <c r="D49" s="30">
        <v>5</v>
      </c>
      <c r="E49" s="29">
        <v>5</v>
      </c>
      <c r="F49" s="29">
        <f>VLOOKUP(C49,Data!$A$3:$B$120,2,)*D49</f>
        <v>200</v>
      </c>
      <c r="G49" s="29">
        <v>1</v>
      </c>
      <c r="H49" s="3" t="str">
        <f>VLOOKUP(C49,Data!$A$3:$C$120,3,FALSE)</f>
        <v>T8 - 1 x 36W 4000K Inbouw - Dimbaar</v>
      </c>
      <c r="I49" s="13"/>
      <c r="J49" s="13"/>
      <c r="K49" s="13"/>
      <c r="L49" s="13"/>
      <c r="M49" s="13">
        <v>5</v>
      </c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</row>
    <row r="50" spans="1:24" x14ac:dyDescent="0.25">
      <c r="A50" s="28" t="s">
        <v>5</v>
      </c>
      <c r="B50" s="29"/>
      <c r="C50" s="30" t="s">
        <v>30</v>
      </c>
      <c r="D50" s="30">
        <v>43</v>
      </c>
      <c r="E50" s="29">
        <v>12</v>
      </c>
      <c r="F50" s="29">
        <f>VLOOKUP(C50,Data!$A$3:$B$120,2,)*D50</f>
        <v>2580</v>
      </c>
      <c r="G50" s="29">
        <v>1</v>
      </c>
      <c r="H50" s="3" t="str">
        <f>VLOOKUP(C50,Data!$A$3:$C$120,3,FALSE)</f>
        <v>T8 - 1 x 58W 4000K Opbouw</v>
      </c>
      <c r="I50" s="13"/>
      <c r="J50" s="13"/>
      <c r="K50" s="13"/>
      <c r="L50" s="13"/>
      <c r="M50" s="13">
        <v>43</v>
      </c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</row>
    <row r="51" spans="1:24" x14ac:dyDescent="0.25">
      <c r="A51" s="28" t="s">
        <v>5</v>
      </c>
      <c r="B51" s="29"/>
      <c r="C51" s="30" t="s">
        <v>66</v>
      </c>
      <c r="D51" s="30">
        <v>32</v>
      </c>
      <c r="E51" s="29">
        <v>0</v>
      </c>
      <c r="F51" s="29">
        <f>VLOOKUP(C51,Data!$A$3:$B$120,2,)*D51</f>
        <v>1728</v>
      </c>
      <c r="G51" s="29">
        <v>1</v>
      </c>
      <c r="H51" s="3" t="str">
        <f>VLOOKUP(C51,Data!$A$3:$C$120,3,FALSE)</f>
        <v>T5 - 1 x 49W 4000K Inbouw</v>
      </c>
      <c r="I51" s="13">
        <v>32</v>
      </c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</row>
    <row r="52" spans="1:24" x14ac:dyDescent="0.25">
      <c r="A52" s="28" t="s">
        <v>5</v>
      </c>
      <c r="B52" s="29"/>
      <c r="C52" s="30" t="s">
        <v>81</v>
      </c>
      <c r="D52" s="30">
        <v>6</v>
      </c>
      <c r="E52" s="29">
        <v>0</v>
      </c>
      <c r="F52" s="29">
        <f>VLOOKUP(C52,Data!$A$3:$B$120,2,)*D52</f>
        <v>510</v>
      </c>
      <c r="G52" s="29">
        <v>1</v>
      </c>
      <c r="H52" s="3" t="str">
        <f>VLOOKUP(C52,Data!$A$3:$C$120,3,FALSE)</f>
        <v>T5 - 1 x 80W 4000K Inbouw</v>
      </c>
      <c r="I52" s="13">
        <v>6</v>
      </c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</row>
    <row r="53" spans="1:24" x14ac:dyDescent="0.25">
      <c r="A53" s="28" t="s">
        <v>5</v>
      </c>
      <c r="B53" s="29"/>
      <c r="C53" s="30" t="s">
        <v>72</v>
      </c>
      <c r="D53" s="30">
        <v>1</v>
      </c>
      <c r="E53" s="29">
        <v>0</v>
      </c>
      <c r="F53" s="29">
        <f>VLOOKUP(C53,Data!$A$3:$B$120,2,)*D53</f>
        <v>40</v>
      </c>
      <c r="G53" s="29">
        <v>1</v>
      </c>
      <c r="H53" s="3" t="str">
        <f>VLOOKUP(C53,Data!$A$3:$C$120,3,FALSE)</f>
        <v>T8 - 1 x 36W 4000K Opbouw</v>
      </c>
      <c r="I53" s="13"/>
      <c r="J53" s="13"/>
      <c r="K53" s="13"/>
      <c r="L53" s="13"/>
      <c r="M53" s="13"/>
      <c r="N53" s="13">
        <v>1</v>
      </c>
      <c r="O53" s="13"/>
      <c r="P53" s="13"/>
      <c r="Q53" s="13"/>
      <c r="R53" s="13"/>
      <c r="S53" s="13"/>
      <c r="T53" s="13"/>
      <c r="U53" s="13"/>
      <c r="V53" s="13"/>
      <c r="W53" s="13"/>
      <c r="X53" s="13"/>
    </row>
    <row r="54" spans="1:24" x14ac:dyDescent="0.25">
      <c r="A54" s="28" t="s">
        <v>5</v>
      </c>
      <c r="B54" s="29"/>
      <c r="C54" s="30" t="s">
        <v>24</v>
      </c>
      <c r="D54" s="30">
        <v>18</v>
      </c>
      <c r="E54" s="29">
        <v>0</v>
      </c>
      <c r="F54" s="29">
        <f>VLOOKUP(C54,Data!$A$3:$B$120,2,)*D54</f>
        <v>972</v>
      </c>
      <c r="G54" s="29">
        <v>1</v>
      </c>
      <c r="H54" s="3" t="str">
        <f>VLOOKUP(C54,Data!$A$3:$C$120,3,FALSE)</f>
        <v>T5 - 1 x 49W 4000K Inbouw</v>
      </c>
      <c r="I54" s="13">
        <v>18</v>
      </c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</row>
    <row r="55" spans="1:24" x14ac:dyDescent="0.25">
      <c r="A55" s="28" t="s">
        <v>5</v>
      </c>
      <c r="B55" s="29"/>
      <c r="C55" s="30" t="s">
        <v>67</v>
      </c>
      <c r="D55" s="30">
        <v>37</v>
      </c>
      <c r="E55" s="29">
        <v>0</v>
      </c>
      <c r="F55" s="29">
        <f>VLOOKUP(C55,Data!$A$3:$B$120,2,)*D55</f>
        <v>1406</v>
      </c>
      <c r="G55" s="29">
        <v>1</v>
      </c>
      <c r="H55" s="3" t="str">
        <f>VLOOKUP(C55,Data!$A$3:$C$120,3,FALSE)</f>
        <v>T5 - 1 x 35W 4000K Inbouw</v>
      </c>
      <c r="I55" s="13">
        <v>37</v>
      </c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</row>
    <row r="56" spans="1:24" x14ac:dyDescent="0.25">
      <c r="A56" s="28" t="s">
        <v>5</v>
      </c>
      <c r="B56" s="29"/>
      <c r="C56" s="30" t="s">
        <v>68</v>
      </c>
      <c r="D56" s="30">
        <v>7</v>
      </c>
      <c r="E56" s="29">
        <v>0</v>
      </c>
      <c r="F56" s="29">
        <f>VLOOKUP(C56,Data!$A$3:$B$120,2,)*D56</f>
        <v>266</v>
      </c>
      <c r="G56" s="29">
        <v>1</v>
      </c>
      <c r="H56" s="3" t="str">
        <f>VLOOKUP(C56,Data!$A$3:$C$120,3,FALSE)</f>
        <v>T5 - 1 x 35W 4000K Inbouw</v>
      </c>
      <c r="I56" s="13">
        <v>7</v>
      </c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</row>
    <row r="57" spans="1:24" x14ac:dyDescent="0.25">
      <c r="A57" s="28" t="s">
        <v>5</v>
      </c>
      <c r="B57" s="29"/>
      <c r="C57" s="30" t="s">
        <v>77</v>
      </c>
      <c r="D57" s="30">
        <v>120</v>
      </c>
      <c r="E57" s="29">
        <v>3</v>
      </c>
      <c r="F57" s="29">
        <f>VLOOKUP(C57,Data!$A$3:$B$120,2,)*D57</f>
        <v>6480</v>
      </c>
      <c r="G57" s="29">
        <v>1</v>
      </c>
      <c r="H57" s="3" t="str">
        <f>VLOOKUP(C57,Data!$A$3:$C$120,3,FALSE)</f>
        <v>T5 - 1 x 49W 4000K Inbouw</v>
      </c>
      <c r="I57" s="13">
        <v>120</v>
      </c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</row>
    <row r="58" spans="1:24" x14ac:dyDescent="0.25">
      <c r="A58" s="28" t="s">
        <v>5</v>
      </c>
      <c r="B58" s="29"/>
      <c r="C58" s="30" t="s">
        <v>78</v>
      </c>
      <c r="D58" s="30">
        <v>6</v>
      </c>
      <c r="E58" s="29">
        <v>0</v>
      </c>
      <c r="F58" s="29">
        <f>VLOOKUP(C58,Data!$A$3:$B$120,2,)*D58</f>
        <v>324</v>
      </c>
      <c r="G58" s="29">
        <v>1</v>
      </c>
      <c r="H58" s="3" t="str">
        <f>VLOOKUP(C58,Data!$A$3:$C$120,3,FALSE)</f>
        <v>T5 - 1 x 49W 4000K Inbouw</v>
      </c>
      <c r="I58" s="13">
        <v>6</v>
      </c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</row>
    <row r="59" spans="1:24" x14ac:dyDescent="0.25">
      <c r="A59" s="28" t="s">
        <v>5</v>
      </c>
      <c r="B59" s="29"/>
      <c r="C59" s="30" t="s">
        <v>31</v>
      </c>
      <c r="D59" s="30">
        <v>106</v>
      </c>
      <c r="E59" s="29">
        <v>10</v>
      </c>
      <c r="F59" s="29">
        <f>VLOOKUP(C59,Data!$A$3:$B$120,2,)*D59</f>
        <v>2120</v>
      </c>
      <c r="G59" s="29">
        <v>1</v>
      </c>
      <c r="H59" s="3" t="str">
        <f>VLOOKUP(C59,Data!$A$3:$C$120,3,FALSE)</f>
        <v>Downlighter - 1 x 18W 4000K 210mm</v>
      </c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>
        <v>106</v>
      </c>
      <c r="U59" s="13"/>
      <c r="V59" s="13"/>
      <c r="W59" s="13"/>
      <c r="X59" s="13"/>
    </row>
    <row r="60" spans="1:24" x14ac:dyDescent="0.25">
      <c r="A60" s="28" t="s">
        <v>5</v>
      </c>
      <c r="B60" s="29"/>
      <c r="C60" s="30" t="s">
        <v>45</v>
      </c>
      <c r="D60" s="30">
        <v>59</v>
      </c>
      <c r="E60" s="29">
        <v>29</v>
      </c>
      <c r="F60" s="29">
        <f>VLOOKUP(C60,Data!$A$3:$B$120,2,)*D60</f>
        <v>1652</v>
      </c>
      <c r="G60" s="29">
        <v>1</v>
      </c>
      <c r="H60" s="3" t="str">
        <f>VLOOKUP(C60,Data!$A$3:$C$120,3,FALSE)</f>
        <v>Downlighter - 1 x 26W 4000K 210mm</v>
      </c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>
        <v>59</v>
      </c>
      <c r="U60" s="13"/>
      <c r="V60" s="13"/>
      <c r="W60" s="13"/>
      <c r="X60" s="13"/>
    </row>
    <row r="61" spans="1:24" x14ac:dyDescent="0.25">
      <c r="A61" s="28" t="s">
        <v>5</v>
      </c>
      <c r="B61" s="29"/>
      <c r="C61" s="30" t="s">
        <v>32</v>
      </c>
      <c r="D61" s="30">
        <v>44</v>
      </c>
      <c r="E61" s="29">
        <v>22</v>
      </c>
      <c r="F61" s="29">
        <f>VLOOKUP(C61,Data!$A$3:$B$120,2,)*D61</f>
        <v>1540</v>
      </c>
      <c r="G61" s="29">
        <v>1</v>
      </c>
      <c r="H61" s="3" t="str">
        <f>VLOOKUP(C61,Data!$A$3:$C$120,3,FALSE)</f>
        <v>Downlighter - 1 x 32W 4000K 210mm</v>
      </c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>
        <v>44</v>
      </c>
      <c r="U61" s="13"/>
      <c r="V61" s="13"/>
      <c r="W61" s="13"/>
      <c r="X61" s="13"/>
    </row>
    <row r="62" spans="1:24" x14ac:dyDescent="0.25">
      <c r="A62" s="28" t="s">
        <v>5</v>
      </c>
      <c r="B62" s="29"/>
      <c r="C62" s="30" t="s">
        <v>47</v>
      </c>
      <c r="D62" s="30">
        <v>36</v>
      </c>
      <c r="E62" s="29">
        <v>0</v>
      </c>
      <c r="F62" s="29">
        <f>VLOOKUP(C62,Data!$A$3:$B$120,2,)*D62</f>
        <v>2520</v>
      </c>
      <c r="G62" s="29">
        <v>2</v>
      </c>
      <c r="H62" s="3" t="str">
        <f>VLOOKUP(C62,Data!$A$3:$C$120,3,FALSE)</f>
        <v>Downlighter - 2 x 32W 4000K 210mm</v>
      </c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>
        <v>36</v>
      </c>
      <c r="U62" s="13"/>
      <c r="V62" s="13"/>
      <c r="W62" s="13"/>
      <c r="X62" s="13"/>
    </row>
    <row r="63" spans="1:24" x14ac:dyDescent="0.25">
      <c r="A63" s="28" t="s">
        <v>5</v>
      </c>
      <c r="B63" s="29"/>
      <c r="C63" s="30" t="s">
        <v>69</v>
      </c>
      <c r="D63" s="30">
        <v>21</v>
      </c>
      <c r="E63" s="29">
        <v>2</v>
      </c>
      <c r="F63" s="29">
        <f>VLOOKUP(C63,Data!$A$3:$B$120,2,)*D63</f>
        <v>1218</v>
      </c>
      <c r="G63" s="29">
        <v>1</v>
      </c>
      <c r="H63" s="3" t="str">
        <f>VLOOKUP(C63,Data!$A$3:$C$120,3,FALSE)</f>
        <v>T8 - 1 x 58W 4000K - Opbouw</v>
      </c>
      <c r="I63" s="13">
        <v>21</v>
      </c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</row>
    <row r="64" spans="1:24" x14ac:dyDescent="0.25">
      <c r="A64" s="28" t="s">
        <v>5</v>
      </c>
      <c r="B64" s="29"/>
      <c r="C64" s="30" t="s">
        <v>51</v>
      </c>
      <c r="D64" s="30">
        <v>12</v>
      </c>
      <c r="E64" s="29">
        <v>0</v>
      </c>
      <c r="F64" s="29">
        <f>VLOOKUP(C64,Data!$A$3:$B$120,2,)*D64</f>
        <v>480</v>
      </c>
      <c r="G64" s="29">
        <v>1</v>
      </c>
      <c r="H64" s="3" t="str">
        <f>VLOOKUP(C64,Data!$A$3:$C$120,3,FALSE)</f>
        <v>T8 - 1 x 36W 4000K - Opbouw</v>
      </c>
      <c r="I64" s="13"/>
      <c r="J64" s="13"/>
      <c r="K64" s="13"/>
      <c r="L64" s="13"/>
      <c r="M64" s="13"/>
      <c r="N64" s="13">
        <v>12</v>
      </c>
      <c r="O64" s="13"/>
      <c r="P64" s="13"/>
      <c r="Q64" s="13"/>
      <c r="R64" s="13"/>
      <c r="S64" s="13"/>
      <c r="T64" s="13"/>
      <c r="U64" s="13"/>
      <c r="V64" s="13"/>
      <c r="W64" s="13"/>
      <c r="X64" s="13"/>
    </row>
    <row r="65" spans="1:24" x14ac:dyDescent="0.25">
      <c r="A65" s="28" t="s">
        <v>5</v>
      </c>
      <c r="B65" s="29"/>
      <c r="C65" s="30" t="s">
        <v>73</v>
      </c>
      <c r="D65" s="30">
        <v>2</v>
      </c>
      <c r="E65" s="29">
        <v>2</v>
      </c>
      <c r="F65" s="29">
        <f>VLOOKUP(C65,Data!$A$3:$B$120,2,)*D65</f>
        <v>100</v>
      </c>
      <c r="G65" s="29">
        <v>2</v>
      </c>
      <c r="H65" s="3" t="str">
        <f>VLOOKUP(C65,Data!$A$3:$C$120,3,FALSE)</f>
        <v>PL - 2 x 24W 4000K - Opbouw D/I</v>
      </c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>
        <v>2</v>
      </c>
      <c r="V65" s="13"/>
      <c r="W65" s="13"/>
      <c r="X65" s="13"/>
    </row>
    <row r="66" spans="1:24" x14ac:dyDescent="0.25">
      <c r="A66" s="28" t="s">
        <v>5</v>
      </c>
      <c r="B66" s="29"/>
      <c r="C66" s="30" t="s">
        <v>75</v>
      </c>
      <c r="D66" s="30">
        <v>2</v>
      </c>
      <c r="E66" s="29">
        <v>0</v>
      </c>
      <c r="F66" s="29">
        <f>VLOOKUP(C66,Data!$A$3:$B$120,2,)*D66</f>
        <v>120</v>
      </c>
      <c r="G66" s="29">
        <v>1</v>
      </c>
      <c r="H66" s="3" t="str">
        <f>VLOOKUP(C66,Data!$A$3:$C$120,3,FALSE)</f>
        <v>Bulley - 1 x 60W 4000K - Opbouw IP65</v>
      </c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>
        <v>2</v>
      </c>
      <c r="T66" s="13"/>
      <c r="U66" s="13"/>
      <c r="V66" s="13"/>
      <c r="W66" s="13"/>
      <c r="X66" s="13"/>
    </row>
    <row r="67" spans="1:24" x14ac:dyDescent="0.25">
      <c r="A67" s="28" t="s">
        <v>5</v>
      </c>
      <c r="B67" s="29"/>
      <c r="C67" s="30" t="s">
        <v>52</v>
      </c>
      <c r="D67" s="30">
        <v>4</v>
      </c>
      <c r="E67" s="29">
        <v>1</v>
      </c>
      <c r="F67" s="29">
        <f>VLOOKUP(C67,Data!$A$3:$B$120,2,)*D67</f>
        <v>1200</v>
      </c>
      <c r="G67" s="29">
        <v>1</v>
      </c>
      <c r="H67" s="3" t="str">
        <f>VLOOKUP(C67,Data!$A$3:$C$120,3,FALSE)</f>
        <v>Halo - 1 x 300W 4000K - Wand Indirect</v>
      </c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>
        <v>4</v>
      </c>
    </row>
    <row r="68" spans="1:24" x14ac:dyDescent="0.25">
      <c r="A68" s="28" t="s">
        <v>5</v>
      </c>
      <c r="B68" s="29"/>
      <c r="C68" s="30" t="s">
        <v>53</v>
      </c>
      <c r="D68" s="30">
        <v>381</v>
      </c>
      <c r="E68" s="29">
        <v>76</v>
      </c>
      <c r="F68" s="29">
        <f>VLOOKUP(C68,Data!$A$3:$B$120,2,)*D68</f>
        <v>7620</v>
      </c>
      <c r="G68" s="29">
        <v>2</v>
      </c>
      <c r="H68" s="3" t="str">
        <f>VLOOKUP(C68,Data!$A$3:$C$120,3,FALSE)</f>
        <v>Downlighter - 2 x 9W 4000K 220mm ?</v>
      </c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>
        <v>381</v>
      </c>
      <c r="U68" s="13"/>
      <c r="V68" s="13"/>
      <c r="W68" s="13"/>
      <c r="X68" s="13"/>
    </row>
    <row r="69" spans="1:24" x14ac:dyDescent="0.25">
      <c r="A69" s="28" t="s">
        <v>5</v>
      </c>
      <c r="B69" s="29"/>
      <c r="C69" s="30" t="s">
        <v>82</v>
      </c>
      <c r="D69" s="30">
        <v>80</v>
      </c>
      <c r="E69" s="29">
        <v>16</v>
      </c>
      <c r="F69" s="29">
        <f>VLOOKUP(C69,Data!$A$3:$B$120,2,)*D69</f>
        <v>3200</v>
      </c>
      <c r="G69" s="29">
        <v>2</v>
      </c>
      <c r="H69" s="3" t="str">
        <f>VLOOKUP(C69,Data!$A$3:$C$120,3,FALSE)</f>
        <v>Downlighter - 2 x 18W 4000K ?mm</v>
      </c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>
        <v>80</v>
      </c>
      <c r="U69" s="13"/>
      <c r="V69" s="13"/>
      <c r="W69" s="13"/>
      <c r="X69" s="13"/>
    </row>
    <row r="70" spans="1:24" x14ac:dyDescent="0.25">
      <c r="A70" s="28" t="s">
        <v>5</v>
      </c>
      <c r="B70" s="29"/>
      <c r="C70" s="30" t="s">
        <v>62</v>
      </c>
      <c r="D70" s="30">
        <v>1</v>
      </c>
      <c r="E70" s="29">
        <v>0</v>
      </c>
      <c r="F70" s="29">
        <f>VLOOKUP(C70,Data!$A$3:$B$120,2,)*D70</f>
        <v>12</v>
      </c>
      <c r="G70" s="29">
        <v>1</v>
      </c>
      <c r="H70" s="3" t="str">
        <f>VLOOKUP(C70,Data!$A$3:$C$120,3,FALSE)</f>
        <v>Downlighter - 1 x 9W 4000K 220mm ?</v>
      </c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>
        <v>1</v>
      </c>
      <c r="U70" s="13"/>
      <c r="V70" s="13"/>
      <c r="W70" s="13"/>
      <c r="X70" s="13"/>
    </row>
    <row r="71" spans="1:24" x14ac:dyDescent="0.25">
      <c r="A71" s="28" t="s">
        <v>5</v>
      </c>
      <c r="B71" s="29"/>
      <c r="C71" s="30" t="s">
        <v>79</v>
      </c>
      <c r="D71" s="30">
        <v>5</v>
      </c>
      <c r="E71" s="29">
        <v>5</v>
      </c>
      <c r="F71" s="29">
        <f>VLOOKUP(C71,Data!$A$3:$B$120,2,)*D71</f>
        <v>100</v>
      </c>
      <c r="G71" s="29">
        <v>2</v>
      </c>
      <c r="H71" s="3" t="str">
        <f>VLOOKUP(C71,Data!$A$3:$C$120,3,FALSE)</f>
        <v>Downlighter - 2 x 9W 4000K 220mm ?</v>
      </c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>
        <v>5</v>
      </c>
      <c r="W71" s="13"/>
      <c r="X71" s="13"/>
    </row>
    <row r="72" spans="1:24" x14ac:dyDescent="0.25">
      <c r="A72" s="28" t="s">
        <v>5</v>
      </c>
      <c r="B72" s="29"/>
      <c r="C72" s="30" t="s">
        <v>63</v>
      </c>
      <c r="D72" s="30">
        <v>10</v>
      </c>
      <c r="E72" s="29">
        <v>0</v>
      </c>
      <c r="F72" s="29">
        <f>VLOOKUP(C72,Data!$A$3:$B$120,2,)*D72</f>
        <v>100</v>
      </c>
      <c r="G72" s="29">
        <v>1</v>
      </c>
      <c r="H72" s="3" t="str">
        <f>VLOOKUP(C72,Data!$A$3:$C$120,3,FALSE)</f>
        <v>Downlighter - 1 x 7W 4000K 150mm</v>
      </c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>
        <v>10</v>
      </c>
      <c r="U72" s="13"/>
      <c r="V72" s="13"/>
      <c r="W72" s="13"/>
      <c r="X72" s="13"/>
    </row>
    <row r="73" spans="1:24" x14ac:dyDescent="0.25">
      <c r="A73" s="28" t="s">
        <v>5</v>
      </c>
      <c r="B73" s="29"/>
      <c r="C73" s="30" t="s">
        <v>74</v>
      </c>
      <c r="D73" s="30">
        <v>14</v>
      </c>
      <c r="E73" s="29">
        <v>0</v>
      </c>
      <c r="F73" s="29">
        <f>VLOOKUP(C73,Data!$A$3:$B$120,2,)*D73</f>
        <v>700</v>
      </c>
      <c r="G73" s="29">
        <v>1</v>
      </c>
      <c r="H73" s="3" t="str">
        <f>VLOOKUP(C73,Data!$A$3:$C$120,3,FALSE)</f>
        <v>Downlighter - 1 x 50W 4000K ?mm</v>
      </c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>
        <v>14</v>
      </c>
      <c r="U73" s="13"/>
      <c r="V73" s="13"/>
      <c r="W73" s="13"/>
      <c r="X73" s="13"/>
    </row>
    <row r="74" spans="1:24" x14ac:dyDescent="0.25">
      <c r="A74" s="28" t="s">
        <v>5</v>
      </c>
      <c r="B74" s="29"/>
      <c r="C74" s="30" t="s">
        <v>54</v>
      </c>
      <c r="D74" s="30">
        <v>2</v>
      </c>
      <c r="E74" s="29">
        <v>0</v>
      </c>
      <c r="F74" s="29">
        <f>VLOOKUP(C74,Data!$A$3:$B$120,2,)*D74</f>
        <v>30</v>
      </c>
      <c r="G74" s="29">
        <v>2</v>
      </c>
      <c r="H74" s="3" t="str">
        <f>VLOOKUP(C74,Data!$A$3:$C$120,3,FALSE)</f>
        <v>Downlighter - 2 x 7W 4000K ?mm</v>
      </c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>
        <v>2</v>
      </c>
      <c r="U74" s="13"/>
      <c r="V74" s="13"/>
      <c r="W74" s="13"/>
      <c r="X74" s="13"/>
    </row>
    <row r="75" spans="1:24" x14ac:dyDescent="0.25">
      <c r="A75" s="28" t="s">
        <v>5</v>
      </c>
      <c r="B75" s="29"/>
      <c r="C75" s="30" t="s">
        <v>50</v>
      </c>
      <c r="D75" s="30">
        <v>9</v>
      </c>
      <c r="E75" s="29">
        <v>9</v>
      </c>
      <c r="F75" s="29">
        <f>VLOOKUP(C75,Data!$A$3:$B$120,2,)*D75</f>
        <v>180</v>
      </c>
      <c r="G75" s="29">
        <v>2</v>
      </c>
      <c r="H75" s="3" t="str">
        <f>VLOOKUP(C75,Data!$A$3:$C$120,3,FALSE)</f>
        <v>Wand Plafonnière - 2 x 9W 4000K</v>
      </c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>
        <v>9</v>
      </c>
      <c r="V75" s="13"/>
      <c r="W75" s="13"/>
      <c r="X75" s="13"/>
    </row>
    <row r="76" spans="1:24" x14ac:dyDescent="0.25">
      <c r="A76" s="28" t="s">
        <v>5</v>
      </c>
      <c r="B76" s="29"/>
      <c r="C76" s="30" t="s">
        <v>76</v>
      </c>
      <c r="D76" s="30">
        <v>48</v>
      </c>
      <c r="E76" s="29">
        <v>0</v>
      </c>
      <c r="F76" s="29">
        <f>VLOOKUP(C76,Data!$A$3:$B$120,2,)*D76</f>
        <v>2880</v>
      </c>
      <c r="G76" s="29">
        <v>1</v>
      </c>
      <c r="H76" s="3" t="str">
        <f>VLOOKUP(C76,Data!$A$3:$C$120,3,FALSE)</f>
        <v>T8 - 1 x 58W 4000K - Montagebalk</v>
      </c>
      <c r="I76" s="13"/>
      <c r="J76" s="13"/>
      <c r="K76" s="13"/>
      <c r="L76" s="13"/>
      <c r="M76" s="13">
        <v>48</v>
      </c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</row>
    <row r="77" spans="1:24" x14ac:dyDescent="0.25">
      <c r="A77" s="28" t="s">
        <v>6</v>
      </c>
      <c r="B77" s="29"/>
      <c r="C77" s="30" t="s">
        <v>56</v>
      </c>
      <c r="D77" s="30">
        <v>14</v>
      </c>
      <c r="E77" s="29">
        <v>6</v>
      </c>
      <c r="F77" s="29">
        <f>VLOOKUP(C77,Data!$A$3:$B$120,2,)*D77</f>
        <v>280</v>
      </c>
      <c r="G77" s="29">
        <v>1</v>
      </c>
      <c r="H77" s="3" t="str">
        <f>VLOOKUP(C77,Data!$A$3:$C$120,3,FALSE)</f>
        <v>T8 - 1 x 18W 4000K Inbouw</v>
      </c>
      <c r="I77" s="13"/>
      <c r="J77" s="13"/>
      <c r="K77" s="13"/>
      <c r="L77" s="13"/>
      <c r="M77" s="13"/>
      <c r="N77" s="13"/>
      <c r="O77" s="13">
        <v>14</v>
      </c>
      <c r="P77" s="13"/>
      <c r="Q77" s="13"/>
      <c r="R77" s="13"/>
      <c r="S77" s="13"/>
      <c r="T77" s="13"/>
      <c r="U77" s="13"/>
      <c r="V77" s="13"/>
      <c r="W77" s="13"/>
      <c r="X77" s="13"/>
    </row>
    <row r="78" spans="1:24" x14ac:dyDescent="0.25">
      <c r="A78" s="28" t="s">
        <v>6</v>
      </c>
      <c r="B78" s="29"/>
      <c r="C78" s="30" t="s">
        <v>83</v>
      </c>
      <c r="D78" s="30">
        <v>117</v>
      </c>
      <c r="E78" s="29">
        <v>117</v>
      </c>
      <c r="F78" s="29">
        <f>VLOOKUP(C78,Data!$A$3:$B$120,2,)*D78</f>
        <v>4446</v>
      </c>
      <c r="G78" s="29">
        <v>1</v>
      </c>
      <c r="H78" s="3" t="str">
        <f>VLOOKUP(C78,Data!$A$3:$C$120,3,FALSE)</f>
        <v>T5 - 1 x 35W 4000K Inbouw</v>
      </c>
      <c r="I78" s="13">
        <v>117</v>
      </c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</row>
    <row r="79" spans="1:24" x14ac:dyDescent="0.25">
      <c r="A79" s="28" t="s">
        <v>6</v>
      </c>
      <c r="B79" s="29"/>
      <c r="C79" s="30" t="s">
        <v>85</v>
      </c>
      <c r="D79" s="30">
        <v>17</v>
      </c>
      <c r="E79" s="29">
        <v>17</v>
      </c>
      <c r="F79" s="29">
        <f>VLOOKUP(C79,Data!$A$3:$B$120,2,)*D79</f>
        <v>918</v>
      </c>
      <c r="G79" s="29">
        <v>1</v>
      </c>
      <c r="H79" s="3" t="str">
        <f>VLOOKUP(C79,Data!$A$3:$C$120,3,FALSE)</f>
        <v>T5 - 1 x 49W 4000K Inbouw</v>
      </c>
      <c r="I79" s="13">
        <v>17</v>
      </c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</row>
    <row r="80" spans="1:24" x14ac:dyDescent="0.25">
      <c r="A80" s="28" t="s">
        <v>6</v>
      </c>
      <c r="B80" s="29"/>
      <c r="C80" s="30" t="s">
        <v>84</v>
      </c>
      <c r="D80" s="30">
        <v>20</v>
      </c>
      <c r="E80" s="29">
        <v>20</v>
      </c>
      <c r="F80" s="29">
        <f>VLOOKUP(C80,Data!$A$3:$B$120,2,)*D80</f>
        <v>760</v>
      </c>
      <c r="G80" s="29">
        <v>1</v>
      </c>
      <c r="H80" s="3" t="str">
        <f>VLOOKUP(C80,Data!$A$3:$C$120,3,FALSE)</f>
        <v>T5 - 1 x 35W 4000K Inbouw</v>
      </c>
      <c r="I80" s="13">
        <v>20</v>
      </c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</row>
    <row r="81" spans="1:24" x14ac:dyDescent="0.25">
      <c r="A81" s="28" t="s">
        <v>6</v>
      </c>
      <c r="B81" s="29"/>
      <c r="C81" s="30" t="s">
        <v>86</v>
      </c>
      <c r="D81" s="30">
        <v>2</v>
      </c>
      <c r="E81" s="29">
        <v>2</v>
      </c>
      <c r="F81" s="29">
        <f>VLOOKUP(C81,Data!$A$3:$B$120,2,)*D81</f>
        <v>76</v>
      </c>
      <c r="G81" s="29">
        <v>1</v>
      </c>
      <c r="H81" s="3" t="str">
        <f>VLOOKUP(C81,Data!$A$3:$C$120,3,FALSE)</f>
        <v>T5 - 1 x 35W 4000K Inbouw</v>
      </c>
      <c r="I81" s="13">
        <v>2</v>
      </c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</row>
    <row r="82" spans="1:24" x14ac:dyDescent="0.25">
      <c r="A82" s="28" t="s">
        <v>6</v>
      </c>
      <c r="B82" s="29"/>
      <c r="C82" s="30" t="s">
        <v>87</v>
      </c>
      <c r="D82" s="30">
        <v>1</v>
      </c>
      <c r="E82" s="29">
        <v>1</v>
      </c>
      <c r="F82" s="29">
        <f>VLOOKUP(C82,Data!$A$3:$B$120,2,)*D82</f>
        <v>85</v>
      </c>
      <c r="G82" s="29">
        <v>1</v>
      </c>
      <c r="H82" s="3" t="str">
        <f>VLOOKUP(C82,Data!$A$3:$C$120,3,FALSE)</f>
        <v>T5 - 1 x 80W 4000K Inbouw</v>
      </c>
      <c r="I82" s="13">
        <v>1</v>
      </c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</row>
    <row r="83" spans="1:24" x14ac:dyDescent="0.25">
      <c r="A83" s="28" t="s">
        <v>6</v>
      </c>
      <c r="B83" s="29"/>
      <c r="C83" s="30" t="s">
        <v>88</v>
      </c>
      <c r="D83" s="30">
        <v>4</v>
      </c>
      <c r="E83" s="29">
        <v>4</v>
      </c>
      <c r="F83" s="29">
        <f>VLOOKUP(C83,Data!$A$3:$B$120,2,)*D83</f>
        <v>216</v>
      </c>
      <c r="G83" s="29">
        <v>1</v>
      </c>
      <c r="H83" s="3" t="str">
        <f>VLOOKUP(C83,Data!$A$3:$C$120,3,FALSE)</f>
        <v>T5 - 1 x 49W 4000K Inbouw</v>
      </c>
      <c r="I83" s="13">
        <v>4</v>
      </c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</row>
    <row r="84" spans="1:24" x14ac:dyDescent="0.25">
      <c r="A84" s="28" t="s">
        <v>6</v>
      </c>
      <c r="B84" s="29"/>
      <c r="C84" s="30" t="s">
        <v>89</v>
      </c>
      <c r="D84" s="30">
        <v>1</v>
      </c>
      <c r="E84" s="29">
        <v>1</v>
      </c>
      <c r="F84" s="29">
        <f>VLOOKUP(C84,Data!$A$3:$B$120,2,)*D84</f>
        <v>54</v>
      </c>
      <c r="G84" s="29">
        <v>1</v>
      </c>
      <c r="H84" s="3" t="str">
        <f>VLOOKUP(C84,Data!$A$3:$C$120,3,FALSE)</f>
        <v>T5 - 1 x 49W 4000K Inbouw</v>
      </c>
      <c r="I84" s="13">
        <v>1</v>
      </c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</row>
    <row r="85" spans="1:24" x14ac:dyDescent="0.25">
      <c r="A85" s="28" t="s">
        <v>6</v>
      </c>
      <c r="B85" s="29"/>
      <c r="C85" s="30" t="s">
        <v>33</v>
      </c>
      <c r="D85" s="30">
        <v>84</v>
      </c>
      <c r="E85" s="29">
        <v>26</v>
      </c>
      <c r="F85" s="29">
        <f>VLOOKUP(C85,Data!$A$3:$B$120,2,)*D85</f>
        <v>2940</v>
      </c>
      <c r="G85" s="29">
        <v>1</v>
      </c>
      <c r="H85" s="3" t="str">
        <f>VLOOKUP(C85,Data!$A$3:$C$120,3,FALSE)</f>
        <v>Downlighter - 1 x 32W 4000K 210mm</v>
      </c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>
        <v>84</v>
      </c>
      <c r="U85" s="13"/>
      <c r="V85" s="13"/>
      <c r="W85" s="13"/>
      <c r="X85" s="13"/>
    </row>
    <row r="86" spans="1:24" x14ac:dyDescent="0.25">
      <c r="A86" s="28" t="s">
        <v>6</v>
      </c>
      <c r="B86" s="29"/>
      <c r="C86" s="30" t="s">
        <v>34</v>
      </c>
      <c r="D86" s="30">
        <v>21</v>
      </c>
      <c r="E86" s="29">
        <v>21</v>
      </c>
      <c r="F86" s="29">
        <f>VLOOKUP(C86,Data!$A$3:$B$120,2,)*D86</f>
        <v>420</v>
      </c>
      <c r="G86" s="29">
        <v>1</v>
      </c>
      <c r="H86" s="3" t="str">
        <f>VLOOKUP(C86,Data!$A$3:$C$120,3,FALSE)</f>
        <v>Downlighter - 1 x 18W 4000K 210mm</v>
      </c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>
        <v>21</v>
      </c>
      <c r="U86" s="13"/>
      <c r="V86" s="13"/>
      <c r="W86" s="13"/>
      <c r="X86" s="13"/>
    </row>
    <row r="87" spans="1:24" x14ac:dyDescent="0.25">
      <c r="A87" s="28" t="s">
        <v>6</v>
      </c>
      <c r="B87" s="29"/>
      <c r="C87" s="30" t="s">
        <v>90</v>
      </c>
      <c r="D87" s="30">
        <v>4</v>
      </c>
      <c r="E87" s="29">
        <v>4</v>
      </c>
      <c r="F87" s="29">
        <f>VLOOKUP(C87,Data!$A$3:$B$120,2,)*D87</f>
        <v>280</v>
      </c>
      <c r="G87" s="29">
        <v>2</v>
      </c>
      <c r="H87" s="3" t="str">
        <f>VLOOKUP(C87,Data!$A$3:$C$120,3,FALSE)</f>
        <v>Downlighter - 2 x 32W 4000K 210mm</v>
      </c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>
        <v>4</v>
      </c>
      <c r="U87" s="13"/>
      <c r="V87" s="13"/>
      <c r="W87" s="13"/>
      <c r="X87" s="13"/>
    </row>
    <row r="88" spans="1:24" x14ac:dyDescent="0.25">
      <c r="A88" s="28" t="s">
        <v>6</v>
      </c>
      <c r="B88" s="29"/>
      <c r="C88" s="30" t="s">
        <v>91</v>
      </c>
      <c r="D88" s="30">
        <v>4</v>
      </c>
      <c r="E88" s="29">
        <v>4</v>
      </c>
      <c r="F88" s="29">
        <f>VLOOKUP(C88,Data!$A$3:$B$120,2,)*D88</f>
        <v>224</v>
      </c>
      <c r="G88" s="29">
        <v>2</v>
      </c>
      <c r="H88" s="3" t="str">
        <f>VLOOKUP(C88,Data!$A$3:$C$120,3,FALSE)</f>
        <v>Downlighter - 2 x 26W 4000K 210mm</v>
      </c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>
        <v>4</v>
      </c>
      <c r="U88" s="13"/>
      <c r="V88" s="13"/>
      <c r="W88" s="13"/>
      <c r="X88" s="13"/>
    </row>
    <row r="89" spans="1:24" x14ac:dyDescent="0.25">
      <c r="A89" s="28" t="s">
        <v>6</v>
      </c>
      <c r="B89" s="29"/>
      <c r="C89" s="30" t="s">
        <v>37</v>
      </c>
      <c r="D89" s="30">
        <v>2</v>
      </c>
      <c r="E89" s="29">
        <v>0</v>
      </c>
      <c r="F89" s="29">
        <f>VLOOKUP(C89,Data!$A$3:$B$120,2,)*D89</f>
        <v>120</v>
      </c>
      <c r="G89" s="29">
        <v>1</v>
      </c>
      <c r="H89" s="3" t="str">
        <f>VLOOKUP(C89,Data!$A$3:$C$120,3,FALSE)</f>
        <v>T8 - 1 x 58W 4000K - Opbouw</v>
      </c>
      <c r="I89" s="13"/>
      <c r="J89" s="13"/>
      <c r="K89" s="13"/>
      <c r="L89" s="13"/>
      <c r="M89" s="13"/>
      <c r="N89" s="13"/>
      <c r="O89" s="13"/>
      <c r="P89" s="13">
        <v>2</v>
      </c>
      <c r="Q89" s="13"/>
      <c r="R89" s="13"/>
      <c r="S89" s="13"/>
      <c r="T89" s="13"/>
      <c r="U89" s="13"/>
      <c r="V89" s="13"/>
      <c r="W89" s="13"/>
      <c r="X89" s="13"/>
    </row>
    <row r="90" spans="1:24" x14ac:dyDescent="0.25">
      <c r="A90" s="28" t="s">
        <v>6</v>
      </c>
      <c r="B90" s="29"/>
      <c r="C90" s="30" t="s">
        <v>75</v>
      </c>
      <c r="D90" s="30">
        <v>4</v>
      </c>
      <c r="E90" s="29">
        <v>0</v>
      </c>
      <c r="F90" s="29">
        <f>VLOOKUP(C90,Data!$A$3:$B$120,2,)*D90</f>
        <v>240</v>
      </c>
      <c r="G90" s="29">
        <v>1</v>
      </c>
      <c r="H90" s="3" t="str">
        <f>VLOOKUP(C90,Data!$A$3:$C$120,3,FALSE)</f>
        <v>Bulley - 1 x 60W 4000K - Opbouw IP65</v>
      </c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>
        <v>4</v>
      </c>
      <c r="T90" s="13"/>
      <c r="U90" s="13"/>
      <c r="V90" s="13"/>
      <c r="W90" s="13"/>
      <c r="X90" s="13"/>
    </row>
    <row r="91" spans="1:24" x14ac:dyDescent="0.25">
      <c r="A91" s="28" t="s">
        <v>6</v>
      </c>
      <c r="B91" s="29"/>
      <c r="C91" s="30" t="s">
        <v>52</v>
      </c>
      <c r="D91" s="30">
        <v>4</v>
      </c>
      <c r="E91" s="29">
        <v>2</v>
      </c>
      <c r="F91" s="29">
        <f>VLOOKUP(C91,Data!$A$3:$B$120,2,)*D91</f>
        <v>1200</v>
      </c>
      <c r="G91" s="29">
        <v>1</v>
      </c>
      <c r="H91" s="3" t="str">
        <f>VLOOKUP(C91,Data!$A$3:$C$120,3,FALSE)</f>
        <v>Halo - 1 x 300W 4000K - Wand Indirect</v>
      </c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>
        <v>4</v>
      </c>
    </row>
    <row r="92" spans="1:24" x14ac:dyDescent="0.25">
      <c r="A92" s="28" t="s">
        <v>6</v>
      </c>
      <c r="B92" s="29"/>
      <c r="C92" s="30" t="s">
        <v>54</v>
      </c>
      <c r="D92" s="30">
        <v>2</v>
      </c>
      <c r="E92" s="29">
        <v>0</v>
      </c>
      <c r="F92" s="29">
        <f>VLOOKUP(C92,Data!$A$3:$B$120,2,)*D92</f>
        <v>30</v>
      </c>
      <c r="G92" s="29">
        <v>2</v>
      </c>
      <c r="H92" s="3" t="str">
        <f>VLOOKUP(C92,Data!$A$3:$C$120,3,FALSE)</f>
        <v>Downlighter - 2 x 7W 4000K ?mm</v>
      </c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>
        <v>2</v>
      </c>
      <c r="U92" s="13"/>
      <c r="V92" s="13"/>
      <c r="W92" s="13"/>
      <c r="X92" s="13"/>
    </row>
    <row r="93" spans="1:24" x14ac:dyDescent="0.25">
      <c r="A93" s="28" t="s">
        <v>6</v>
      </c>
      <c r="B93" s="29"/>
      <c r="C93" s="30" t="s">
        <v>50</v>
      </c>
      <c r="D93" s="30">
        <v>6</v>
      </c>
      <c r="E93" s="29">
        <v>6</v>
      </c>
      <c r="F93" s="29">
        <f>VLOOKUP(C93,Data!$A$3:$B$120,2,)*D93</f>
        <v>120</v>
      </c>
      <c r="G93" s="29">
        <v>2</v>
      </c>
      <c r="H93" s="3" t="str">
        <f>VLOOKUP(C93,Data!$A$3:$C$120,3,FALSE)</f>
        <v>Wand Plafonnière - 2 x 9W 4000K</v>
      </c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>
        <v>6</v>
      </c>
      <c r="V93" s="13"/>
      <c r="W93" s="13"/>
      <c r="X93" s="13"/>
    </row>
    <row r="94" spans="1:24" x14ac:dyDescent="0.25">
      <c r="A94" s="28" t="s">
        <v>7</v>
      </c>
      <c r="B94" s="29"/>
      <c r="C94" s="30" t="s">
        <v>56</v>
      </c>
      <c r="D94" s="30">
        <v>14</v>
      </c>
      <c r="E94" s="29">
        <v>6</v>
      </c>
      <c r="F94" s="29">
        <f>VLOOKUP(C94,Data!$A$3:$B$120,2,)*D94</f>
        <v>280</v>
      </c>
      <c r="G94" s="29">
        <v>1</v>
      </c>
      <c r="H94" s="3" t="str">
        <f>VLOOKUP(C94,Data!$A$3:$C$120,3,FALSE)</f>
        <v>T8 - 1 x 18W 4000K Inbouw</v>
      </c>
      <c r="I94" s="13"/>
      <c r="J94" s="13"/>
      <c r="K94" s="13"/>
      <c r="L94" s="13"/>
      <c r="M94" s="13"/>
      <c r="N94" s="13"/>
      <c r="O94" s="13">
        <v>14</v>
      </c>
      <c r="P94" s="13"/>
      <c r="Q94" s="13"/>
      <c r="R94" s="13"/>
      <c r="S94" s="13"/>
      <c r="T94" s="13"/>
      <c r="U94" s="13"/>
      <c r="V94" s="13"/>
      <c r="W94" s="13"/>
      <c r="X94" s="13"/>
    </row>
    <row r="95" spans="1:24" x14ac:dyDescent="0.25">
      <c r="A95" s="28" t="s">
        <v>7</v>
      </c>
      <c r="B95" s="29"/>
      <c r="C95" s="30" t="s">
        <v>83</v>
      </c>
      <c r="D95" s="30">
        <v>117</v>
      </c>
      <c r="E95" s="29">
        <v>117</v>
      </c>
      <c r="F95" s="29">
        <f>VLOOKUP(C95,Data!$A$3:$B$120,2,)*D95</f>
        <v>4446</v>
      </c>
      <c r="G95" s="29">
        <v>1</v>
      </c>
      <c r="H95" s="3" t="str">
        <f>VLOOKUP(C95,Data!$A$3:$C$120,3,FALSE)</f>
        <v>T5 - 1 x 35W 4000K Inbouw</v>
      </c>
      <c r="I95" s="13">
        <v>117</v>
      </c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</row>
    <row r="96" spans="1:24" x14ac:dyDescent="0.25">
      <c r="A96" s="28" t="s">
        <v>7</v>
      </c>
      <c r="B96" s="29"/>
      <c r="C96" s="30" t="s">
        <v>85</v>
      </c>
      <c r="D96" s="30">
        <v>17</v>
      </c>
      <c r="E96" s="29">
        <v>17</v>
      </c>
      <c r="F96" s="29">
        <f>VLOOKUP(C96,Data!$A$3:$B$120,2,)*D96</f>
        <v>918</v>
      </c>
      <c r="G96" s="29">
        <v>1</v>
      </c>
      <c r="H96" s="3" t="str">
        <f>VLOOKUP(C96,Data!$A$3:$C$120,3,FALSE)</f>
        <v>T5 - 1 x 49W 4000K Inbouw</v>
      </c>
      <c r="I96" s="13">
        <v>17</v>
      </c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</row>
    <row r="97" spans="1:24" x14ac:dyDescent="0.25">
      <c r="A97" s="28" t="s">
        <v>7</v>
      </c>
      <c r="B97" s="29"/>
      <c r="C97" s="30" t="s">
        <v>84</v>
      </c>
      <c r="D97" s="30">
        <v>20</v>
      </c>
      <c r="E97" s="29">
        <v>20</v>
      </c>
      <c r="F97" s="29">
        <f>VLOOKUP(C97,Data!$A$3:$B$120,2,)*D97</f>
        <v>760</v>
      </c>
      <c r="G97" s="29">
        <v>1</v>
      </c>
      <c r="H97" s="3" t="str">
        <f>VLOOKUP(C97,Data!$A$3:$C$120,3,FALSE)</f>
        <v>T5 - 1 x 35W 4000K Inbouw</v>
      </c>
      <c r="I97" s="13">
        <v>20</v>
      </c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</row>
    <row r="98" spans="1:24" x14ac:dyDescent="0.25">
      <c r="A98" s="28" t="s">
        <v>7</v>
      </c>
      <c r="B98" s="29"/>
      <c r="C98" s="30" t="s">
        <v>86</v>
      </c>
      <c r="D98" s="30">
        <v>2</v>
      </c>
      <c r="E98" s="29">
        <v>2</v>
      </c>
      <c r="F98" s="29">
        <f>VLOOKUP(C98,Data!$A$3:$B$120,2,)*D98</f>
        <v>76</v>
      </c>
      <c r="G98" s="29">
        <v>1</v>
      </c>
      <c r="H98" s="3" t="str">
        <f>VLOOKUP(C98,Data!$A$3:$C$120,3,FALSE)</f>
        <v>T5 - 1 x 35W 4000K Inbouw</v>
      </c>
      <c r="I98" s="13">
        <v>2</v>
      </c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</row>
    <row r="99" spans="1:24" x14ac:dyDescent="0.25">
      <c r="A99" s="28" t="s">
        <v>7</v>
      </c>
      <c r="B99" s="29"/>
      <c r="C99" s="30" t="s">
        <v>87</v>
      </c>
      <c r="D99" s="30">
        <v>1</v>
      </c>
      <c r="E99" s="29">
        <v>1</v>
      </c>
      <c r="F99" s="29">
        <f>VLOOKUP(C99,Data!$A$3:$B$120,2,)*D99</f>
        <v>85</v>
      </c>
      <c r="G99" s="29">
        <v>1</v>
      </c>
      <c r="H99" s="3" t="str">
        <f>VLOOKUP(C99,Data!$A$3:$C$120,3,FALSE)</f>
        <v>T5 - 1 x 80W 4000K Inbouw</v>
      </c>
      <c r="I99" s="13">
        <v>1</v>
      </c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</row>
    <row r="100" spans="1:24" x14ac:dyDescent="0.25">
      <c r="A100" s="28" t="s">
        <v>7</v>
      </c>
      <c r="B100" s="29"/>
      <c r="C100" s="30" t="s">
        <v>88</v>
      </c>
      <c r="D100" s="30">
        <v>4</v>
      </c>
      <c r="E100" s="29">
        <v>4</v>
      </c>
      <c r="F100" s="29">
        <f>VLOOKUP(C100,Data!$A$3:$B$120,2,)*D100</f>
        <v>216</v>
      </c>
      <c r="G100" s="29">
        <v>1</v>
      </c>
      <c r="H100" s="3" t="str">
        <f>VLOOKUP(C100,Data!$A$3:$C$120,3,FALSE)</f>
        <v>T5 - 1 x 49W 4000K Inbouw</v>
      </c>
      <c r="I100" s="13">
        <v>4</v>
      </c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</row>
    <row r="101" spans="1:24" x14ac:dyDescent="0.25">
      <c r="A101" s="28" t="s">
        <v>7</v>
      </c>
      <c r="B101" s="29"/>
      <c r="C101" s="30" t="s">
        <v>89</v>
      </c>
      <c r="D101" s="30">
        <v>1</v>
      </c>
      <c r="E101" s="29">
        <v>1</v>
      </c>
      <c r="F101" s="29">
        <f>VLOOKUP(C101,Data!$A$3:$B$120,2,)*D101</f>
        <v>54</v>
      </c>
      <c r="G101" s="29">
        <v>1</v>
      </c>
      <c r="H101" s="3" t="str">
        <f>VLOOKUP(C101,Data!$A$3:$C$120,3,FALSE)</f>
        <v>T5 - 1 x 49W 4000K Inbouw</v>
      </c>
      <c r="I101" s="13">
        <v>1</v>
      </c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</row>
    <row r="102" spans="1:24" x14ac:dyDescent="0.25">
      <c r="A102" s="28" t="s">
        <v>7</v>
      </c>
      <c r="B102" s="29"/>
      <c r="C102" s="30" t="s">
        <v>33</v>
      </c>
      <c r="D102" s="30">
        <v>84</v>
      </c>
      <c r="E102" s="29">
        <v>26</v>
      </c>
      <c r="F102" s="29">
        <f>VLOOKUP(C102,Data!$A$3:$B$120,2,)*D102</f>
        <v>2940</v>
      </c>
      <c r="G102" s="29">
        <v>1</v>
      </c>
      <c r="H102" s="3" t="str">
        <f>VLOOKUP(C102,Data!$A$3:$C$120,3,FALSE)</f>
        <v>Downlighter - 1 x 32W 4000K 210mm</v>
      </c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>
        <v>84</v>
      </c>
      <c r="U102" s="13"/>
      <c r="V102" s="13"/>
      <c r="W102" s="13"/>
      <c r="X102" s="13"/>
    </row>
    <row r="103" spans="1:24" x14ac:dyDescent="0.25">
      <c r="A103" s="28" t="s">
        <v>7</v>
      </c>
      <c r="B103" s="29"/>
      <c r="C103" s="30" t="s">
        <v>34</v>
      </c>
      <c r="D103" s="30">
        <v>21</v>
      </c>
      <c r="E103" s="29">
        <v>21</v>
      </c>
      <c r="F103" s="29">
        <f>VLOOKUP(C103,Data!$A$3:$B$120,2,)*D103</f>
        <v>420</v>
      </c>
      <c r="G103" s="29">
        <v>1</v>
      </c>
      <c r="H103" s="3" t="str">
        <f>VLOOKUP(C103,Data!$A$3:$C$120,3,FALSE)</f>
        <v>Downlighter - 1 x 18W 4000K 210mm</v>
      </c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>
        <v>21</v>
      </c>
      <c r="U103" s="13"/>
      <c r="V103" s="13"/>
      <c r="W103" s="13"/>
      <c r="X103" s="13"/>
    </row>
    <row r="104" spans="1:24" x14ac:dyDescent="0.25">
      <c r="A104" s="28" t="s">
        <v>7</v>
      </c>
      <c r="B104" s="29"/>
      <c r="C104" s="30" t="s">
        <v>90</v>
      </c>
      <c r="D104" s="30">
        <v>4</v>
      </c>
      <c r="E104" s="29">
        <v>4</v>
      </c>
      <c r="F104" s="29">
        <f>VLOOKUP(C104,Data!$A$3:$B$120,2,)*D104</f>
        <v>280</v>
      </c>
      <c r="G104" s="29">
        <v>2</v>
      </c>
      <c r="H104" s="3" t="str">
        <f>VLOOKUP(C104,Data!$A$3:$C$120,3,FALSE)</f>
        <v>Downlighter - 2 x 32W 4000K 210mm</v>
      </c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>
        <v>4</v>
      </c>
      <c r="U104" s="13"/>
      <c r="V104" s="13"/>
      <c r="W104" s="13"/>
      <c r="X104" s="13"/>
    </row>
    <row r="105" spans="1:24" x14ac:dyDescent="0.25">
      <c r="A105" s="28" t="s">
        <v>7</v>
      </c>
      <c r="B105" s="29"/>
      <c r="C105" s="30" t="s">
        <v>91</v>
      </c>
      <c r="D105" s="30">
        <v>4</v>
      </c>
      <c r="E105" s="29">
        <v>4</v>
      </c>
      <c r="F105" s="29">
        <f>VLOOKUP(C105,Data!$A$3:$B$120,2,)*D105</f>
        <v>224</v>
      </c>
      <c r="G105" s="29">
        <v>2</v>
      </c>
      <c r="H105" s="3" t="str">
        <f>VLOOKUP(C105,Data!$A$3:$C$120,3,FALSE)</f>
        <v>Downlighter - 2 x 26W 4000K 210mm</v>
      </c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>
        <v>4</v>
      </c>
      <c r="U105" s="13"/>
      <c r="V105" s="13"/>
      <c r="W105" s="13"/>
      <c r="X105" s="13"/>
    </row>
    <row r="106" spans="1:24" x14ac:dyDescent="0.25">
      <c r="A106" s="28" t="s">
        <v>7</v>
      </c>
      <c r="B106" s="29"/>
      <c r="C106" s="30" t="s">
        <v>37</v>
      </c>
      <c r="D106" s="30">
        <v>2</v>
      </c>
      <c r="E106" s="29">
        <v>0</v>
      </c>
      <c r="F106" s="29">
        <f>VLOOKUP(C106,Data!$A$3:$B$120,2,)*D106</f>
        <v>120</v>
      </c>
      <c r="G106" s="29">
        <v>1</v>
      </c>
      <c r="H106" s="3" t="str">
        <f>VLOOKUP(C106,Data!$A$3:$C$120,3,FALSE)</f>
        <v>T8 - 1 x 58W 4000K - Opbouw</v>
      </c>
      <c r="I106" s="13"/>
      <c r="J106" s="13"/>
      <c r="K106" s="13"/>
      <c r="L106" s="13"/>
      <c r="M106" s="13"/>
      <c r="N106" s="13"/>
      <c r="O106" s="13"/>
      <c r="P106" s="13">
        <v>2</v>
      </c>
      <c r="Q106" s="13"/>
      <c r="R106" s="13"/>
      <c r="S106" s="13"/>
      <c r="T106" s="13"/>
      <c r="U106" s="13"/>
      <c r="V106" s="13"/>
      <c r="W106" s="13"/>
      <c r="X106" s="13"/>
    </row>
    <row r="107" spans="1:24" x14ac:dyDescent="0.25">
      <c r="A107" s="28" t="s">
        <v>7</v>
      </c>
      <c r="B107" s="29"/>
      <c r="C107" s="30" t="s">
        <v>75</v>
      </c>
      <c r="D107" s="30">
        <v>4</v>
      </c>
      <c r="E107" s="29">
        <v>0</v>
      </c>
      <c r="F107" s="29">
        <f>VLOOKUP(C107,Data!$A$3:$B$120,2,)*D107</f>
        <v>240</v>
      </c>
      <c r="G107" s="29">
        <v>1</v>
      </c>
      <c r="H107" s="3" t="str">
        <f>VLOOKUP(C107,Data!$A$3:$C$120,3,FALSE)</f>
        <v>Bulley - 1 x 60W 4000K - Opbouw IP65</v>
      </c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>
        <v>4</v>
      </c>
      <c r="T107" s="13"/>
      <c r="U107" s="13"/>
      <c r="V107" s="13"/>
      <c r="W107" s="13"/>
      <c r="X107" s="13"/>
    </row>
    <row r="108" spans="1:24" x14ac:dyDescent="0.25">
      <c r="A108" s="28" t="s">
        <v>7</v>
      </c>
      <c r="B108" s="29"/>
      <c r="C108" s="30" t="s">
        <v>52</v>
      </c>
      <c r="D108" s="30">
        <v>4</v>
      </c>
      <c r="E108" s="29">
        <v>2</v>
      </c>
      <c r="F108" s="29">
        <f>VLOOKUP(C108,Data!$A$3:$B$120,2,)*D108</f>
        <v>1200</v>
      </c>
      <c r="G108" s="29">
        <v>1</v>
      </c>
      <c r="H108" s="3" t="str">
        <f>VLOOKUP(C108,Data!$A$3:$C$120,3,FALSE)</f>
        <v>Halo - 1 x 300W 4000K - Wand Indirect</v>
      </c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>
        <v>4</v>
      </c>
    </row>
    <row r="109" spans="1:24" x14ac:dyDescent="0.25">
      <c r="A109" s="28" t="s">
        <v>7</v>
      </c>
      <c r="B109" s="29"/>
      <c r="C109" s="30" t="s">
        <v>54</v>
      </c>
      <c r="D109" s="30">
        <v>2</v>
      </c>
      <c r="E109" s="29">
        <v>0</v>
      </c>
      <c r="F109" s="29">
        <f>VLOOKUP(C109,Data!$A$3:$B$120,2,)*D109</f>
        <v>30</v>
      </c>
      <c r="G109" s="29">
        <v>2</v>
      </c>
      <c r="H109" s="3" t="str">
        <f>VLOOKUP(C109,Data!$A$3:$C$120,3,FALSE)</f>
        <v>Downlighter - 2 x 7W 4000K ?mm</v>
      </c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>
        <v>2</v>
      </c>
      <c r="U109" s="13"/>
      <c r="V109" s="13"/>
      <c r="W109" s="13"/>
      <c r="X109" s="13"/>
    </row>
    <row r="110" spans="1:24" x14ac:dyDescent="0.25">
      <c r="A110" s="28" t="s">
        <v>7</v>
      </c>
      <c r="B110" s="29"/>
      <c r="C110" s="30" t="s">
        <v>50</v>
      </c>
      <c r="D110" s="30">
        <v>6</v>
      </c>
      <c r="E110" s="29">
        <v>6</v>
      </c>
      <c r="F110" s="29">
        <f>VLOOKUP(C110,Data!$A$3:$B$120,2,)*D110</f>
        <v>120</v>
      </c>
      <c r="G110" s="29">
        <v>2</v>
      </c>
      <c r="H110" s="3" t="str">
        <f>VLOOKUP(C110,Data!$A$3:$C$120,3,FALSE)</f>
        <v>Wand Plafonnière - 2 x 9W 4000K</v>
      </c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>
        <v>6</v>
      </c>
      <c r="V110" s="13"/>
      <c r="W110" s="13"/>
      <c r="X110" s="13"/>
    </row>
    <row r="111" spans="1:24" x14ac:dyDescent="0.25">
      <c r="A111" s="28" t="s">
        <v>8</v>
      </c>
      <c r="B111" s="29"/>
      <c r="C111" s="30" t="s">
        <v>56</v>
      </c>
      <c r="D111" s="30">
        <v>14</v>
      </c>
      <c r="E111" s="29">
        <v>6</v>
      </c>
      <c r="F111" s="29">
        <f>VLOOKUP(C111,Data!$A$3:$B$120,2,)*D111</f>
        <v>280</v>
      </c>
      <c r="G111" s="29">
        <v>1</v>
      </c>
      <c r="H111" s="3" t="str">
        <f>VLOOKUP(C111,Data!$A$3:$C$120,3,FALSE)</f>
        <v>T8 - 1 x 18W 4000K Inbouw</v>
      </c>
      <c r="I111" s="13"/>
      <c r="J111" s="13"/>
      <c r="K111" s="13"/>
      <c r="L111" s="13"/>
      <c r="M111" s="13"/>
      <c r="N111" s="13"/>
      <c r="O111" s="13">
        <v>14</v>
      </c>
      <c r="P111" s="13"/>
      <c r="Q111" s="13"/>
      <c r="R111" s="13"/>
      <c r="S111" s="13"/>
      <c r="T111" s="13"/>
      <c r="U111" s="13"/>
      <c r="V111" s="13"/>
      <c r="W111" s="13"/>
      <c r="X111" s="13"/>
    </row>
    <row r="112" spans="1:24" x14ac:dyDescent="0.25">
      <c r="A112" s="28" t="s">
        <v>8</v>
      </c>
      <c r="B112" s="29"/>
      <c r="C112" s="30" t="s">
        <v>83</v>
      </c>
      <c r="D112" s="30">
        <v>117</v>
      </c>
      <c r="E112" s="29">
        <v>117</v>
      </c>
      <c r="F112" s="29">
        <f>VLOOKUP(C112,Data!$A$3:$B$120,2,)*D112</f>
        <v>4446</v>
      </c>
      <c r="G112" s="29">
        <v>1</v>
      </c>
      <c r="H112" s="3" t="str">
        <f>VLOOKUP(C112,Data!$A$3:$C$120,3,FALSE)</f>
        <v>T5 - 1 x 35W 4000K Inbouw</v>
      </c>
      <c r="I112" s="13">
        <v>117</v>
      </c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</row>
    <row r="113" spans="1:24" x14ac:dyDescent="0.25">
      <c r="A113" s="28" t="s">
        <v>8</v>
      </c>
      <c r="B113" s="29"/>
      <c r="C113" s="30" t="s">
        <v>85</v>
      </c>
      <c r="D113" s="30">
        <v>17</v>
      </c>
      <c r="E113" s="29">
        <v>17</v>
      </c>
      <c r="F113" s="29">
        <f>VLOOKUP(C113,Data!$A$3:$B$120,2,)*D113</f>
        <v>918</v>
      </c>
      <c r="G113" s="29">
        <v>1</v>
      </c>
      <c r="H113" s="3" t="str">
        <f>VLOOKUP(C113,Data!$A$3:$C$120,3,FALSE)</f>
        <v>T5 - 1 x 49W 4000K Inbouw</v>
      </c>
      <c r="I113" s="13">
        <v>17</v>
      </c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</row>
    <row r="114" spans="1:24" x14ac:dyDescent="0.25">
      <c r="A114" s="28" t="s">
        <v>8</v>
      </c>
      <c r="B114" s="29"/>
      <c r="C114" s="30" t="s">
        <v>84</v>
      </c>
      <c r="D114" s="30">
        <v>20</v>
      </c>
      <c r="E114" s="29">
        <v>20</v>
      </c>
      <c r="F114" s="29">
        <f>VLOOKUP(C114,Data!$A$3:$B$120,2,)*D114</f>
        <v>760</v>
      </c>
      <c r="G114" s="29">
        <v>1</v>
      </c>
      <c r="H114" s="3" t="str">
        <f>VLOOKUP(C114,Data!$A$3:$C$120,3,FALSE)</f>
        <v>T5 - 1 x 35W 4000K Inbouw</v>
      </c>
      <c r="I114" s="13">
        <v>20</v>
      </c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</row>
    <row r="115" spans="1:24" x14ac:dyDescent="0.25">
      <c r="A115" s="28" t="s">
        <v>8</v>
      </c>
      <c r="B115" s="29"/>
      <c r="C115" s="30" t="s">
        <v>86</v>
      </c>
      <c r="D115" s="30">
        <v>2</v>
      </c>
      <c r="E115" s="29">
        <v>2</v>
      </c>
      <c r="F115" s="29">
        <f>VLOOKUP(C115,Data!$A$3:$B$120,2,)*D115</f>
        <v>76</v>
      </c>
      <c r="G115" s="29">
        <v>1</v>
      </c>
      <c r="H115" s="3" t="str">
        <f>VLOOKUP(C115,Data!$A$3:$C$120,3,FALSE)</f>
        <v>T5 - 1 x 35W 4000K Inbouw</v>
      </c>
      <c r="I115" s="13">
        <v>2</v>
      </c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</row>
    <row r="116" spans="1:24" x14ac:dyDescent="0.25">
      <c r="A116" s="28" t="s">
        <v>8</v>
      </c>
      <c r="B116" s="29"/>
      <c r="C116" s="30" t="s">
        <v>87</v>
      </c>
      <c r="D116" s="30">
        <v>1</v>
      </c>
      <c r="E116" s="29">
        <v>1</v>
      </c>
      <c r="F116" s="29">
        <f>VLOOKUP(C116,Data!$A$3:$B$120,2,)*D116</f>
        <v>85</v>
      </c>
      <c r="G116" s="29">
        <v>1</v>
      </c>
      <c r="H116" s="3" t="str">
        <f>VLOOKUP(C116,Data!$A$3:$C$120,3,FALSE)</f>
        <v>T5 - 1 x 80W 4000K Inbouw</v>
      </c>
      <c r="I116" s="13">
        <v>1</v>
      </c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</row>
    <row r="117" spans="1:24" x14ac:dyDescent="0.25">
      <c r="A117" s="28" t="s">
        <v>8</v>
      </c>
      <c r="B117" s="29"/>
      <c r="C117" s="30" t="s">
        <v>88</v>
      </c>
      <c r="D117" s="30">
        <v>4</v>
      </c>
      <c r="E117" s="29">
        <v>4</v>
      </c>
      <c r="F117" s="29">
        <f>VLOOKUP(C117,Data!$A$3:$B$120,2,)*D117</f>
        <v>216</v>
      </c>
      <c r="G117" s="29">
        <v>1</v>
      </c>
      <c r="H117" s="3" t="str">
        <f>VLOOKUP(C117,Data!$A$3:$C$120,3,FALSE)</f>
        <v>T5 - 1 x 49W 4000K Inbouw</v>
      </c>
      <c r="I117" s="13">
        <v>4</v>
      </c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</row>
    <row r="118" spans="1:24" x14ac:dyDescent="0.25">
      <c r="A118" s="28" t="s">
        <v>8</v>
      </c>
      <c r="B118" s="29"/>
      <c r="C118" s="30" t="s">
        <v>89</v>
      </c>
      <c r="D118" s="30">
        <v>1</v>
      </c>
      <c r="E118" s="29">
        <v>1</v>
      </c>
      <c r="F118" s="29">
        <f>VLOOKUP(C118,Data!$A$3:$B$120,2,)*D118</f>
        <v>54</v>
      </c>
      <c r="G118" s="29">
        <v>1</v>
      </c>
      <c r="H118" s="3" t="str">
        <f>VLOOKUP(C118,Data!$A$3:$C$120,3,FALSE)</f>
        <v>T5 - 1 x 49W 4000K Inbouw</v>
      </c>
      <c r="I118" s="13">
        <v>1</v>
      </c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</row>
    <row r="119" spans="1:24" x14ac:dyDescent="0.25">
      <c r="A119" s="28" t="s">
        <v>8</v>
      </c>
      <c r="B119" s="29"/>
      <c r="C119" s="30" t="s">
        <v>33</v>
      </c>
      <c r="D119" s="30">
        <v>84</v>
      </c>
      <c r="E119" s="29">
        <v>26</v>
      </c>
      <c r="F119" s="29">
        <f>VLOOKUP(C119,Data!$A$3:$B$120,2,)*D119</f>
        <v>2940</v>
      </c>
      <c r="G119" s="29">
        <v>1</v>
      </c>
      <c r="H119" s="3" t="str">
        <f>VLOOKUP(C119,Data!$A$3:$C$120,3,FALSE)</f>
        <v>Downlighter - 1 x 32W 4000K 210mm</v>
      </c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>
        <v>84</v>
      </c>
      <c r="U119" s="13"/>
      <c r="V119" s="13"/>
      <c r="W119" s="13"/>
      <c r="X119" s="13"/>
    </row>
    <row r="120" spans="1:24" x14ac:dyDescent="0.25">
      <c r="A120" s="28" t="s">
        <v>8</v>
      </c>
      <c r="B120" s="29"/>
      <c r="C120" s="30" t="s">
        <v>34</v>
      </c>
      <c r="D120" s="30">
        <v>21</v>
      </c>
      <c r="E120" s="29">
        <v>21</v>
      </c>
      <c r="F120" s="29">
        <f>VLOOKUP(C120,Data!$A$3:$B$120,2,)*D120</f>
        <v>420</v>
      </c>
      <c r="G120" s="29">
        <v>1</v>
      </c>
      <c r="H120" s="3" t="str">
        <f>VLOOKUP(C120,Data!$A$3:$C$120,3,FALSE)</f>
        <v>Downlighter - 1 x 18W 4000K 210mm</v>
      </c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>
        <v>21</v>
      </c>
      <c r="U120" s="13"/>
      <c r="V120" s="13"/>
      <c r="W120" s="13"/>
      <c r="X120" s="13"/>
    </row>
    <row r="121" spans="1:24" x14ac:dyDescent="0.25">
      <c r="A121" s="28" t="s">
        <v>8</v>
      </c>
      <c r="B121" s="29"/>
      <c r="C121" s="30" t="s">
        <v>90</v>
      </c>
      <c r="D121" s="30">
        <v>4</v>
      </c>
      <c r="E121" s="29">
        <v>4</v>
      </c>
      <c r="F121" s="29">
        <f>VLOOKUP(C121,Data!$A$3:$B$120,2,)*D121</f>
        <v>280</v>
      </c>
      <c r="G121" s="29">
        <v>2</v>
      </c>
      <c r="H121" s="3" t="str">
        <f>VLOOKUP(C121,Data!$A$3:$C$120,3,FALSE)</f>
        <v>Downlighter - 2 x 32W 4000K 210mm</v>
      </c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>
        <v>4</v>
      </c>
      <c r="U121" s="13"/>
      <c r="V121" s="13"/>
      <c r="W121" s="13"/>
      <c r="X121" s="13"/>
    </row>
    <row r="122" spans="1:24" x14ac:dyDescent="0.25">
      <c r="A122" s="28" t="s">
        <v>8</v>
      </c>
      <c r="B122" s="29"/>
      <c r="C122" s="30" t="s">
        <v>91</v>
      </c>
      <c r="D122" s="30">
        <v>4</v>
      </c>
      <c r="E122" s="29">
        <v>4</v>
      </c>
      <c r="F122" s="29">
        <f>VLOOKUP(C122,Data!$A$3:$B$120,2,)*D122</f>
        <v>224</v>
      </c>
      <c r="G122" s="29">
        <v>2</v>
      </c>
      <c r="H122" s="3" t="str">
        <f>VLOOKUP(C122,Data!$A$3:$C$120,3,FALSE)</f>
        <v>Downlighter - 2 x 26W 4000K 210mm</v>
      </c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>
        <v>4</v>
      </c>
      <c r="U122" s="13"/>
      <c r="V122" s="13"/>
      <c r="W122" s="13"/>
      <c r="X122" s="13"/>
    </row>
    <row r="123" spans="1:24" x14ac:dyDescent="0.25">
      <c r="A123" s="28" t="s">
        <v>8</v>
      </c>
      <c r="B123" s="29"/>
      <c r="C123" s="30" t="s">
        <v>37</v>
      </c>
      <c r="D123" s="30">
        <v>2</v>
      </c>
      <c r="E123" s="29">
        <v>0</v>
      </c>
      <c r="F123" s="29">
        <f>VLOOKUP(C123,Data!$A$3:$B$120,2,)*D123</f>
        <v>120</v>
      </c>
      <c r="G123" s="29">
        <v>1</v>
      </c>
      <c r="H123" s="3" t="str">
        <f>VLOOKUP(C123,Data!$A$3:$C$120,3,FALSE)</f>
        <v>T8 - 1 x 58W 4000K - Opbouw</v>
      </c>
      <c r="I123" s="13"/>
      <c r="J123" s="13"/>
      <c r="K123" s="13"/>
      <c r="L123" s="13"/>
      <c r="M123" s="13"/>
      <c r="N123" s="13"/>
      <c r="O123" s="13"/>
      <c r="P123" s="13">
        <v>2</v>
      </c>
      <c r="Q123" s="13"/>
      <c r="R123" s="13"/>
      <c r="S123" s="13"/>
      <c r="T123" s="13"/>
      <c r="U123" s="13"/>
      <c r="V123" s="13"/>
      <c r="W123" s="13"/>
      <c r="X123" s="13"/>
    </row>
    <row r="124" spans="1:24" x14ac:dyDescent="0.25">
      <c r="A124" s="28" t="s">
        <v>8</v>
      </c>
      <c r="B124" s="29"/>
      <c r="C124" s="30" t="s">
        <v>75</v>
      </c>
      <c r="D124" s="30">
        <v>4</v>
      </c>
      <c r="E124" s="29">
        <v>0</v>
      </c>
      <c r="F124" s="29">
        <f>VLOOKUP(C124,Data!$A$3:$B$120,2,)*D124</f>
        <v>240</v>
      </c>
      <c r="G124" s="29">
        <v>1</v>
      </c>
      <c r="H124" s="3" t="str">
        <f>VLOOKUP(C124,Data!$A$3:$C$120,3,FALSE)</f>
        <v>Bulley - 1 x 60W 4000K - Opbouw IP65</v>
      </c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>
        <v>4</v>
      </c>
      <c r="T124" s="13"/>
      <c r="U124" s="13"/>
      <c r="V124" s="13"/>
      <c r="W124" s="13"/>
      <c r="X124" s="13"/>
    </row>
    <row r="125" spans="1:24" x14ac:dyDescent="0.25">
      <c r="A125" s="28" t="s">
        <v>8</v>
      </c>
      <c r="B125" s="29"/>
      <c r="C125" s="30" t="s">
        <v>52</v>
      </c>
      <c r="D125" s="30">
        <v>4</v>
      </c>
      <c r="E125" s="29">
        <v>2</v>
      </c>
      <c r="F125" s="29">
        <f>VLOOKUP(C125,Data!$A$3:$B$120,2,)*D125</f>
        <v>1200</v>
      </c>
      <c r="G125" s="29">
        <v>1</v>
      </c>
      <c r="H125" s="3" t="str">
        <f>VLOOKUP(C125,Data!$A$3:$C$120,3,FALSE)</f>
        <v>Halo - 1 x 300W 4000K - Wand Indirect</v>
      </c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>
        <v>4</v>
      </c>
    </row>
    <row r="126" spans="1:24" x14ac:dyDescent="0.25">
      <c r="A126" s="28" t="s">
        <v>8</v>
      </c>
      <c r="B126" s="29"/>
      <c r="C126" s="30" t="s">
        <v>54</v>
      </c>
      <c r="D126" s="30">
        <v>2</v>
      </c>
      <c r="E126" s="29">
        <v>0</v>
      </c>
      <c r="F126" s="29">
        <f>VLOOKUP(C126,Data!$A$3:$B$120,2,)*D126</f>
        <v>30</v>
      </c>
      <c r="G126" s="29">
        <v>2</v>
      </c>
      <c r="H126" s="3" t="str">
        <f>VLOOKUP(C126,Data!$A$3:$C$120,3,FALSE)</f>
        <v>Downlighter - 2 x 7W 4000K ?mm</v>
      </c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>
        <v>2</v>
      </c>
      <c r="U126" s="13"/>
      <c r="V126" s="13"/>
      <c r="W126" s="13"/>
      <c r="X126" s="13"/>
    </row>
    <row r="127" spans="1:24" x14ac:dyDescent="0.25">
      <c r="A127" s="28" t="s">
        <v>8</v>
      </c>
      <c r="B127" s="29"/>
      <c r="C127" s="30" t="s">
        <v>50</v>
      </c>
      <c r="D127" s="30">
        <v>6</v>
      </c>
      <c r="E127" s="29">
        <v>6</v>
      </c>
      <c r="F127" s="29">
        <f>VLOOKUP(C127,Data!$A$3:$B$120,2,)*D127</f>
        <v>120</v>
      </c>
      <c r="G127" s="29">
        <v>2</v>
      </c>
      <c r="H127" s="3" t="str">
        <f>VLOOKUP(C127,Data!$A$3:$C$120,3,FALSE)</f>
        <v>Wand Plafonnière - 2 x 9W 4000K</v>
      </c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>
        <v>6</v>
      </c>
      <c r="V127" s="13"/>
      <c r="W127" s="13"/>
      <c r="X127" s="13"/>
    </row>
    <row r="128" spans="1:24" x14ac:dyDescent="0.25">
      <c r="A128" s="28" t="s">
        <v>9</v>
      </c>
      <c r="B128" s="29"/>
      <c r="C128" s="30" t="s">
        <v>56</v>
      </c>
      <c r="D128" s="30">
        <v>14</v>
      </c>
      <c r="E128" s="29">
        <v>6</v>
      </c>
      <c r="F128" s="29">
        <f>VLOOKUP(C128,Data!$A$3:$B$120,2,)*D128</f>
        <v>280</v>
      </c>
      <c r="G128" s="29">
        <v>1</v>
      </c>
      <c r="H128" s="3" t="str">
        <f>VLOOKUP(C128,Data!$A$3:$C$120,3,FALSE)</f>
        <v>T8 - 1 x 18W 4000K Inbouw</v>
      </c>
      <c r="I128" s="13"/>
      <c r="J128" s="13"/>
      <c r="K128" s="13"/>
      <c r="L128" s="13"/>
      <c r="M128" s="13"/>
      <c r="N128" s="13"/>
      <c r="O128" s="13">
        <v>14</v>
      </c>
      <c r="P128" s="13"/>
      <c r="Q128" s="13"/>
      <c r="R128" s="13"/>
      <c r="S128" s="13"/>
      <c r="T128" s="13"/>
      <c r="U128" s="13"/>
      <c r="V128" s="13"/>
      <c r="W128" s="13"/>
      <c r="X128" s="13"/>
    </row>
    <row r="129" spans="1:24" x14ac:dyDescent="0.25">
      <c r="A129" s="28" t="s">
        <v>9</v>
      </c>
      <c r="B129" s="29"/>
      <c r="C129" s="30" t="s">
        <v>83</v>
      </c>
      <c r="D129" s="30">
        <v>117</v>
      </c>
      <c r="E129" s="29">
        <v>117</v>
      </c>
      <c r="F129" s="29">
        <f>VLOOKUP(C129,Data!$A$3:$B$120,2,)*D129</f>
        <v>4446</v>
      </c>
      <c r="G129" s="29">
        <v>1</v>
      </c>
      <c r="H129" s="3" t="str">
        <f>VLOOKUP(C129,Data!$A$3:$C$120,3,FALSE)</f>
        <v>T5 - 1 x 35W 4000K Inbouw</v>
      </c>
      <c r="I129" s="13">
        <v>117</v>
      </c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</row>
    <row r="130" spans="1:24" x14ac:dyDescent="0.25">
      <c r="A130" s="28" t="s">
        <v>9</v>
      </c>
      <c r="B130" s="29"/>
      <c r="C130" s="30" t="s">
        <v>85</v>
      </c>
      <c r="D130" s="30">
        <v>17</v>
      </c>
      <c r="E130" s="29">
        <v>17</v>
      </c>
      <c r="F130" s="29">
        <f>VLOOKUP(C130,Data!$A$3:$B$120,2,)*D130</f>
        <v>918</v>
      </c>
      <c r="G130" s="29">
        <v>1</v>
      </c>
      <c r="H130" s="3" t="str">
        <f>VLOOKUP(C130,Data!$A$3:$C$120,3,FALSE)</f>
        <v>T5 - 1 x 49W 4000K Inbouw</v>
      </c>
      <c r="I130" s="13">
        <v>17</v>
      </c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</row>
    <row r="131" spans="1:24" x14ac:dyDescent="0.25">
      <c r="A131" s="28" t="s">
        <v>9</v>
      </c>
      <c r="B131" s="29"/>
      <c r="C131" s="30" t="s">
        <v>84</v>
      </c>
      <c r="D131" s="30">
        <v>20</v>
      </c>
      <c r="E131" s="29">
        <v>20</v>
      </c>
      <c r="F131" s="29">
        <f>VLOOKUP(C131,Data!$A$3:$B$120,2,)*D131</f>
        <v>760</v>
      </c>
      <c r="G131" s="29">
        <v>1</v>
      </c>
      <c r="H131" s="3" t="str">
        <f>VLOOKUP(C131,Data!$A$3:$C$120,3,FALSE)</f>
        <v>T5 - 1 x 35W 4000K Inbouw</v>
      </c>
      <c r="I131" s="13">
        <v>20</v>
      </c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</row>
    <row r="132" spans="1:24" x14ac:dyDescent="0.25">
      <c r="A132" s="28" t="s">
        <v>9</v>
      </c>
      <c r="B132" s="29"/>
      <c r="C132" s="30" t="s">
        <v>86</v>
      </c>
      <c r="D132" s="30">
        <v>2</v>
      </c>
      <c r="E132" s="29">
        <v>2</v>
      </c>
      <c r="F132" s="29">
        <f>VLOOKUP(C132,Data!$A$3:$B$120,2,)*D132</f>
        <v>76</v>
      </c>
      <c r="G132" s="29">
        <v>1</v>
      </c>
      <c r="H132" s="3" t="str">
        <f>VLOOKUP(C132,Data!$A$3:$C$120,3,FALSE)</f>
        <v>T5 - 1 x 35W 4000K Inbouw</v>
      </c>
      <c r="I132" s="13">
        <v>2</v>
      </c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</row>
    <row r="133" spans="1:24" x14ac:dyDescent="0.25">
      <c r="A133" s="28" t="s">
        <v>9</v>
      </c>
      <c r="B133" s="29"/>
      <c r="C133" s="30" t="s">
        <v>87</v>
      </c>
      <c r="D133" s="30">
        <v>1</v>
      </c>
      <c r="E133" s="29">
        <v>1</v>
      </c>
      <c r="F133" s="29">
        <f>VLOOKUP(C133,Data!$A$3:$B$120,2,)*D133</f>
        <v>85</v>
      </c>
      <c r="G133" s="29">
        <v>1</v>
      </c>
      <c r="H133" s="3" t="str">
        <f>VLOOKUP(C133,Data!$A$3:$C$120,3,FALSE)</f>
        <v>T5 - 1 x 80W 4000K Inbouw</v>
      </c>
      <c r="I133" s="13">
        <v>1</v>
      </c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</row>
    <row r="134" spans="1:24" x14ac:dyDescent="0.25">
      <c r="A134" s="28" t="s">
        <v>9</v>
      </c>
      <c r="B134" s="29"/>
      <c r="C134" s="30" t="s">
        <v>88</v>
      </c>
      <c r="D134" s="30">
        <v>4</v>
      </c>
      <c r="E134" s="29">
        <v>4</v>
      </c>
      <c r="F134" s="29">
        <f>VLOOKUP(C134,Data!$A$3:$B$120,2,)*D134</f>
        <v>216</v>
      </c>
      <c r="G134" s="29">
        <v>1</v>
      </c>
      <c r="H134" s="3" t="str">
        <f>VLOOKUP(C134,Data!$A$3:$C$120,3,FALSE)</f>
        <v>T5 - 1 x 49W 4000K Inbouw</v>
      </c>
      <c r="I134" s="13">
        <v>4</v>
      </c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</row>
    <row r="135" spans="1:24" x14ac:dyDescent="0.25">
      <c r="A135" s="28" t="s">
        <v>9</v>
      </c>
      <c r="B135" s="29"/>
      <c r="C135" s="30" t="s">
        <v>89</v>
      </c>
      <c r="D135" s="30">
        <v>1</v>
      </c>
      <c r="E135" s="29">
        <v>1</v>
      </c>
      <c r="F135" s="29">
        <f>VLOOKUP(C135,Data!$A$3:$B$120,2,)*D135</f>
        <v>54</v>
      </c>
      <c r="G135" s="29">
        <v>1</v>
      </c>
      <c r="H135" s="3" t="str">
        <f>VLOOKUP(C135,Data!$A$3:$C$120,3,FALSE)</f>
        <v>T5 - 1 x 49W 4000K Inbouw</v>
      </c>
      <c r="I135" s="13">
        <v>1</v>
      </c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spans="1:24" x14ac:dyDescent="0.25">
      <c r="A136" s="28" t="s">
        <v>9</v>
      </c>
      <c r="B136" s="29"/>
      <c r="C136" s="30" t="s">
        <v>33</v>
      </c>
      <c r="D136" s="30">
        <v>84</v>
      </c>
      <c r="E136" s="29">
        <v>26</v>
      </c>
      <c r="F136" s="29">
        <f>VLOOKUP(C136,Data!$A$3:$B$120,2,)*D136</f>
        <v>2940</v>
      </c>
      <c r="G136" s="29">
        <v>1</v>
      </c>
      <c r="H136" s="3" t="str">
        <f>VLOOKUP(C136,Data!$A$3:$C$120,3,FALSE)</f>
        <v>Downlighter - 1 x 32W 4000K 210mm</v>
      </c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>
        <v>84</v>
      </c>
      <c r="U136" s="13"/>
      <c r="V136" s="13"/>
      <c r="W136" s="13"/>
      <c r="X136" s="13"/>
    </row>
    <row r="137" spans="1:24" x14ac:dyDescent="0.25">
      <c r="A137" s="28" t="s">
        <v>9</v>
      </c>
      <c r="B137" s="29"/>
      <c r="C137" s="30" t="s">
        <v>34</v>
      </c>
      <c r="D137" s="30">
        <v>21</v>
      </c>
      <c r="E137" s="29">
        <v>21</v>
      </c>
      <c r="F137" s="29">
        <f>VLOOKUP(C137,Data!$A$3:$B$120,2,)*D137</f>
        <v>420</v>
      </c>
      <c r="G137" s="29">
        <v>1</v>
      </c>
      <c r="H137" s="3" t="str">
        <f>VLOOKUP(C137,Data!$A$3:$C$120,3,FALSE)</f>
        <v>Downlighter - 1 x 18W 4000K 210mm</v>
      </c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>
        <v>21</v>
      </c>
      <c r="U137" s="13"/>
      <c r="V137" s="13"/>
      <c r="W137" s="13"/>
      <c r="X137" s="13"/>
    </row>
    <row r="138" spans="1:24" x14ac:dyDescent="0.25">
      <c r="A138" s="28" t="s">
        <v>9</v>
      </c>
      <c r="B138" s="29"/>
      <c r="C138" s="30" t="s">
        <v>90</v>
      </c>
      <c r="D138" s="30">
        <v>4</v>
      </c>
      <c r="E138" s="29">
        <v>4</v>
      </c>
      <c r="F138" s="29">
        <f>VLOOKUP(C138,Data!$A$3:$B$120,2,)*D138</f>
        <v>280</v>
      </c>
      <c r="G138" s="29">
        <v>2</v>
      </c>
      <c r="H138" s="3" t="str">
        <f>VLOOKUP(C138,Data!$A$3:$C$120,3,FALSE)</f>
        <v>Downlighter - 2 x 32W 4000K 210mm</v>
      </c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>
        <v>4</v>
      </c>
      <c r="U138" s="13"/>
      <c r="V138" s="13"/>
      <c r="W138" s="13"/>
      <c r="X138" s="13"/>
    </row>
    <row r="139" spans="1:24" x14ac:dyDescent="0.25">
      <c r="A139" s="28" t="s">
        <v>9</v>
      </c>
      <c r="B139" s="29"/>
      <c r="C139" s="30" t="s">
        <v>91</v>
      </c>
      <c r="D139" s="30">
        <v>4</v>
      </c>
      <c r="E139" s="29">
        <v>4</v>
      </c>
      <c r="F139" s="29">
        <f>VLOOKUP(C139,Data!$A$3:$B$120,2,)*D139</f>
        <v>224</v>
      </c>
      <c r="G139" s="29">
        <v>2</v>
      </c>
      <c r="H139" s="3" t="str">
        <f>VLOOKUP(C139,Data!$A$3:$C$120,3,FALSE)</f>
        <v>Downlighter - 2 x 26W 4000K 210mm</v>
      </c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>
        <v>4</v>
      </c>
      <c r="U139" s="13"/>
      <c r="V139" s="13"/>
      <c r="W139" s="13"/>
      <c r="X139" s="13"/>
    </row>
    <row r="140" spans="1:24" x14ac:dyDescent="0.25">
      <c r="A140" s="28" t="s">
        <v>9</v>
      </c>
      <c r="B140" s="29"/>
      <c r="C140" s="30" t="s">
        <v>37</v>
      </c>
      <c r="D140" s="30">
        <v>2</v>
      </c>
      <c r="E140" s="29">
        <v>0</v>
      </c>
      <c r="F140" s="29">
        <f>VLOOKUP(C140,Data!$A$3:$B$120,2,)*D140</f>
        <v>120</v>
      </c>
      <c r="G140" s="29">
        <v>1</v>
      </c>
      <c r="H140" s="3" t="str">
        <f>VLOOKUP(C140,Data!$A$3:$C$120,3,FALSE)</f>
        <v>T8 - 1 x 58W 4000K - Opbouw</v>
      </c>
      <c r="I140" s="13"/>
      <c r="J140" s="13"/>
      <c r="K140" s="13"/>
      <c r="L140" s="13"/>
      <c r="M140" s="13"/>
      <c r="N140" s="13"/>
      <c r="O140" s="13"/>
      <c r="P140" s="13">
        <v>2</v>
      </c>
      <c r="Q140" s="13"/>
      <c r="R140" s="13"/>
      <c r="S140" s="13"/>
      <c r="T140" s="13"/>
      <c r="U140" s="13"/>
      <c r="V140" s="13"/>
      <c r="W140" s="13"/>
      <c r="X140" s="13"/>
    </row>
    <row r="141" spans="1:24" x14ac:dyDescent="0.25">
      <c r="A141" s="28" t="s">
        <v>9</v>
      </c>
      <c r="B141" s="29"/>
      <c r="C141" s="30" t="s">
        <v>75</v>
      </c>
      <c r="D141" s="30">
        <v>4</v>
      </c>
      <c r="E141" s="29">
        <v>0</v>
      </c>
      <c r="F141" s="29">
        <f>VLOOKUP(C141,Data!$A$3:$B$120,2,)*D141</f>
        <v>240</v>
      </c>
      <c r="G141" s="29">
        <v>1</v>
      </c>
      <c r="H141" s="3" t="str">
        <f>VLOOKUP(C141,Data!$A$3:$C$120,3,FALSE)</f>
        <v>Bulley - 1 x 60W 4000K - Opbouw IP65</v>
      </c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>
        <v>4</v>
      </c>
      <c r="T141" s="13"/>
      <c r="U141" s="13"/>
      <c r="V141" s="13"/>
      <c r="W141" s="13"/>
      <c r="X141" s="13"/>
    </row>
    <row r="142" spans="1:24" x14ac:dyDescent="0.25">
      <c r="A142" s="28" t="s">
        <v>9</v>
      </c>
      <c r="B142" s="29"/>
      <c r="C142" s="30" t="s">
        <v>52</v>
      </c>
      <c r="D142" s="30">
        <v>4</v>
      </c>
      <c r="E142" s="29">
        <v>2</v>
      </c>
      <c r="F142" s="29">
        <f>VLOOKUP(C142,Data!$A$3:$B$120,2,)*D142</f>
        <v>1200</v>
      </c>
      <c r="G142" s="29">
        <v>1</v>
      </c>
      <c r="H142" s="3" t="str">
        <f>VLOOKUP(C142,Data!$A$3:$C$120,3,FALSE)</f>
        <v>Halo - 1 x 300W 4000K - Wand Indirect</v>
      </c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>
        <v>4</v>
      </c>
    </row>
    <row r="143" spans="1:24" x14ac:dyDescent="0.25">
      <c r="A143" s="28" t="s">
        <v>9</v>
      </c>
      <c r="B143" s="29"/>
      <c r="C143" s="30" t="s">
        <v>54</v>
      </c>
      <c r="D143" s="30">
        <v>2</v>
      </c>
      <c r="E143" s="29">
        <v>0</v>
      </c>
      <c r="F143" s="29">
        <f>VLOOKUP(C143,Data!$A$3:$B$120,2,)*D143</f>
        <v>30</v>
      </c>
      <c r="G143" s="29">
        <v>2</v>
      </c>
      <c r="H143" s="3" t="str">
        <f>VLOOKUP(C143,Data!$A$3:$C$120,3,FALSE)</f>
        <v>Downlighter - 2 x 7W 4000K ?mm</v>
      </c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>
        <v>2</v>
      </c>
      <c r="U143" s="13"/>
      <c r="V143" s="13"/>
      <c r="W143" s="13"/>
      <c r="X143" s="13"/>
    </row>
    <row r="144" spans="1:24" x14ac:dyDescent="0.25">
      <c r="A144" s="28" t="s">
        <v>9</v>
      </c>
      <c r="B144" s="29"/>
      <c r="C144" s="30" t="s">
        <v>50</v>
      </c>
      <c r="D144" s="30">
        <v>6</v>
      </c>
      <c r="E144" s="29">
        <v>6</v>
      </c>
      <c r="F144" s="29">
        <f>VLOOKUP(C144,Data!$A$3:$B$120,2,)*D144</f>
        <v>120</v>
      </c>
      <c r="G144" s="29">
        <v>2</v>
      </c>
      <c r="H144" s="3" t="str">
        <f>VLOOKUP(C144,Data!$A$3:$C$120,3,FALSE)</f>
        <v>Wand Plafonnière - 2 x 9W 4000K</v>
      </c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>
        <v>6</v>
      </c>
      <c r="V144" s="13"/>
      <c r="W144" s="13"/>
      <c r="X144" s="13"/>
    </row>
    <row r="145" spans="1:24" x14ac:dyDescent="0.25">
      <c r="A145" s="28" t="s">
        <v>10</v>
      </c>
      <c r="B145" s="29"/>
      <c r="C145" s="30" t="s">
        <v>56</v>
      </c>
      <c r="D145" s="30">
        <v>14</v>
      </c>
      <c r="E145" s="29">
        <v>6</v>
      </c>
      <c r="F145" s="29">
        <f>VLOOKUP(C145,Data!$A$3:$B$120,2,)*D145</f>
        <v>280</v>
      </c>
      <c r="G145" s="29">
        <v>1</v>
      </c>
      <c r="H145" s="3" t="str">
        <f>VLOOKUP(C145,Data!$A$3:$C$120,3,FALSE)</f>
        <v>T8 - 1 x 18W 4000K Inbouw</v>
      </c>
      <c r="I145" s="13"/>
      <c r="J145" s="13"/>
      <c r="K145" s="13"/>
      <c r="L145" s="13"/>
      <c r="M145" s="13"/>
      <c r="N145" s="13"/>
      <c r="O145" s="13">
        <v>14</v>
      </c>
      <c r="P145" s="13"/>
      <c r="Q145" s="13"/>
      <c r="R145" s="13"/>
      <c r="S145" s="13"/>
      <c r="T145" s="13"/>
      <c r="U145" s="13"/>
      <c r="V145" s="13"/>
      <c r="W145" s="13"/>
      <c r="X145" s="13"/>
    </row>
    <row r="146" spans="1:24" x14ac:dyDescent="0.25">
      <c r="A146" s="28" t="s">
        <v>10</v>
      </c>
      <c r="B146" s="29"/>
      <c r="C146" s="30" t="s">
        <v>83</v>
      </c>
      <c r="D146" s="30">
        <v>117</v>
      </c>
      <c r="E146" s="29">
        <v>117</v>
      </c>
      <c r="F146" s="29">
        <f>VLOOKUP(C146,Data!$A$3:$B$120,2,)*D146</f>
        <v>4446</v>
      </c>
      <c r="G146" s="29">
        <v>1</v>
      </c>
      <c r="H146" s="3" t="str">
        <f>VLOOKUP(C146,Data!$A$3:$C$120,3,FALSE)</f>
        <v>T5 - 1 x 35W 4000K Inbouw</v>
      </c>
      <c r="I146" s="13">
        <v>117</v>
      </c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spans="1:24" x14ac:dyDescent="0.25">
      <c r="A147" s="28" t="s">
        <v>10</v>
      </c>
      <c r="B147" s="29"/>
      <c r="C147" s="30" t="s">
        <v>85</v>
      </c>
      <c r="D147" s="30">
        <v>17</v>
      </c>
      <c r="E147" s="29">
        <v>17</v>
      </c>
      <c r="F147" s="29">
        <f>VLOOKUP(C147,Data!$A$3:$B$120,2,)*D147</f>
        <v>918</v>
      </c>
      <c r="G147" s="29">
        <v>1</v>
      </c>
      <c r="H147" s="3" t="str">
        <f>VLOOKUP(C147,Data!$A$3:$C$120,3,FALSE)</f>
        <v>T5 - 1 x 49W 4000K Inbouw</v>
      </c>
      <c r="I147" s="13">
        <v>17</v>
      </c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spans="1:24" x14ac:dyDescent="0.25">
      <c r="A148" s="28" t="s">
        <v>10</v>
      </c>
      <c r="B148" s="29"/>
      <c r="C148" s="30" t="s">
        <v>84</v>
      </c>
      <c r="D148" s="30">
        <v>20</v>
      </c>
      <c r="E148" s="29">
        <v>20</v>
      </c>
      <c r="F148" s="29">
        <f>VLOOKUP(C148,Data!$A$3:$B$120,2,)*D148</f>
        <v>760</v>
      </c>
      <c r="G148" s="29">
        <v>1</v>
      </c>
      <c r="H148" s="3" t="str">
        <f>VLOOKUP(C148,Data!$A$3:$C$120,3,FALSE)</f>
        <v>T5 - 1 x 35W 4000K Inbouw</v>
      </c>
      <c r="I148" s="13">
        <v>20</v>
      </c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spans="1:24" x14ac:dyDescent="0.25">
      <c r="A149" s="28" t="s">
        <v>10</v>
      </c>
      <c r="B149" s="29"/>
      <c r="C149" s="30" t="s">
        <v>86</v>
      </c>
      <c r="D149" s="30">
        <v>2</v>
      </c>
      <c r="E149" s="29">
        <v>2</v>
      </c>
      <c r="F149" s="29">
        <f>VLOOKUP(C149,Data!$A$3:$B$120,2,)*D149</f>
        <v>76</v>
      </c>
      <c r="G149" s="29">
        <v>1</v>
      </c>
      <c r="H149" s="3" t="str">
        <f>VLOOKUP(C149,Data!$A$3:$C$120,3,FALSE)</f>
        <v>T5 - 1 x 35W 4000K Inbouw</v>
      </c>
      <c r="I149" s="13">
        <v>2</v>
      </c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spans="1:24" x14ac:dyDescent="0.25">
      <c r="A150" s="28" t="s">
        <v>10</v>
      </c>
      <c r="B150" s="29"/>
      <c r="C150" s="30" t="s">
        <v>87</v>
      </c>
      <c r="D150" s="30">
        <v>1</v>
      </c>
      <c r="E150" s="29">
        <v>1</v>
      </c>
      <c r="F150" s="29">
        <f>VLOOKUP(C150,Data!$A$3:$B$120,2,)*D150</f>
        <v>85</v>
      </c>
      <c r="G150" s="29">
        <v>1</v>
      </c>
      <c r="H150" s="3" t="str">
        <f>VLOOKUP(C150,Data!$A$3:$C$120,3,FALSE)</f>
        <v>T5 - 1 x 80W 4000K Inbouw</v>
      </c>
      <c r="I150" s="13">
        <v>1</v>
      </c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spans="1:24" x14ac:dyDescent="0.25">
      <c r="A151" s="28" t="s">
        <v>10</v>
      </c>
      <c r="B151" s="29"/>
      <c r="C151" s="30" t="s">
        <v>88</v>
      </c>
      <c r="D151" s="30">
        <v>4</v>
      </c>
      <c r="E151" s="29">
        <v>4</v>
      </c>
      <c r="F151" s="29">
        <f>VLOOKUP(C151,Data!$A$3:$B$120,2,)*D151</f>
        <v>216</v>
      </c>
      <c r="G151" s="29">
        <v>1</v>
      </c>
      <c r="H151" s="3" t="str">
        <f>VLOOKUP(C151,Data!$A$3:$C$120,3,FALSE)</f>
        <v>T5 - 1 x 49W 4000K Inbouw</v>
      </c>
      <c r="I151" s="13">
        <v>4</v>
      </c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spans="1:24" x14ac:dyDescent="0.25">
      <c r="A152" s="28" t="s">
        <v>10</v>
      </c>
      <c r="B152" s="29"/>
      <c r="C152" s="30" t="s">
        <v>89</v>
      </c>
      <c r="D152" s="30">
        <v>1</v>
      </c>
      <c r="E152" s="29">
        <v>1</v>
      </c>
      <c r="F152" s="29">
        <f>VLOOKUP(C152,Data!$A$3:$B$120,2,)*D152</f>
        <v>54</v>
      </c>
      <c r="G152" s="29">
        <v>1</v>
      </c>
      <c r="H152" s="3" t="str">
        <f>VLOOKUP(C152,Data!$A$3:$C$120,3,FALSE)</f>
        <v>T5 - 1 x 49W 4000K Inbouw</v>
      </c>
      <c r="I152" s="13">
        <v>1</v>
      </c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spans="1:24" x14ac:dyDescent="0.25">
      <c r="A153" s="28" t="s">
        <v>10</v>
      </c>
      <c r="B153" s="29"/>
      <c r="C153" s="30" t="s">
        <v>33</v>
      </c>
      <c r="D153" s="30">
        <v>84</v>
      </c>
      <c r="E153" s="29">
        <v>26</v>
      </c>
      <c r="F153" s="29">
        <f>VLOOKUP(C153,Data!$A$3:$B$120,2,)*D153</f>
        <v>2940</v>
      </c>
      <c r="G153" s="29">
        <v>1</v>
      </c>
      <c r="H153" s="3" t="str">
        <f>VLOOKUP(C153,Data!$A$3:$C$120,3,FALSE)</f>
        <v>Downlighter - 1 x 32W 4000K 210mm</v>
      </c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>
        <v>84</v>
      </c>
      <c r="U153" s="13"/>
      <c r="V153" s="13"/>
      <c r="W153" s="13"/>
      <c r="X153" s="13"/>
    </row>
    <row r="154" spans="1:24" x14ac:dyDescent="0.25">
      <c r="A154" s="28" t="s">
        <v>10</v>
      </c>
      <c r="B154" s="29"/>
      <c r="C154" s="30" t="s">
        <v>34</v>
      </c>
      <c r="D154" s="30">
        <v>21</v>
      </c>
      <c r="E154" s="29">
        <v>21</v>
      </c>
      <c r="F154" s="29">
        <f>VLOOKUP(C154,Data!$A$3:$B$120,2,)*D154</f>
        <v>420</v>
      </c>
      <c r="G154" s="29">
        <v>1</v>
      </c>
      <c r="H154" s="3" t="str">
        <f>VLOOKUP(C154,Data!$A$3:$C$120,3,FALSE)</f>
        <v>Downlighter - 1 x 18W 4000K 210mm</v>
      </c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>
        <v>21</v>
      </c>
      <c r="U154" s="13"/>
      <c r="V154" s="13"/>
      <c r="W154" s="13"/>
      <c r="X154" s="13"/>
    </row>
    <row r="155" spans="1:24" x14ac:dyDescent="0.25">
      <c r="A155" s="28" t="s">
        <v>10</v>
      </c>
      <c r="B155" s="29"/>
      <c r="C155" s="30" t="s">
        <v>90</v>
      </c>
      <c r="D155" s="30">
        <v>4</v>
      </c>
      <c r="E155" s="29">
        <v>4</v>
      </c>
      <c r="F155" s="29">
        <f>VLOOKUP(C155,Data!$A$3:$B$120,2,)*D155</f>
        <v>280</v>
      </c>
      <c r="G155" s="29">
        <v>2</v>
      </c>
      <c r="H155" s="3" t="str">
        <f>VLOOKUP(C155,Data!$A$3:$C$120,3,FALSE)</f>
        <v>Downlighter - 2 x 32W 4000K 210mm</v>
      </c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>
        <v>4</v>
      </c>
      <c r="U155" s="13"/>
      <c r="V155" s="13"/>
      <c r="W155" s="13"/>
      <c r="X155" s="13"/>
    </row>
    <row r="156" spans="1:24" x14ac:dyDescent="0.25">
      <c r="A156" s="28" t="s">
        <v>10</v>
      </c>
      <c r="B156" s="29"/>
      <c r="C156" s="30" t="s">
        <v>91</v>
      </c>
      <c r="D156" s="30">
        <v>4</v>
      </c>
      <c r="E156" s="29">
        <v>4</v>
      </c>
      <c r="F156" s="29">
        <f>VLOOKUP(C156,Data!$A$3:$B$120,2,)*D156</f>
        <v>224</v>
      </c>
      <c r="G156" s="29">
        <v>2</v>
      </c>
      <c r="H156" s="3" t="str">
        <f>VLOOKUP(C156,Data!$A$3:$C$120,3,FALSE)</f>
        <v>Downlighter - 2 x 26W 4000K 210mm</v>
      </c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>
        <v>4</v>
      </c>
      <c r="U156" s="13"/>
      <c r="V156" s="13"/>
      <c r="W156" s="13"/>
      <c r="X156" s="13"/>
    </row>
    <row r="157" spans="1:24" x14ac:dyDescent="0.25">
      <c r="A157" s="28" t="s">
        <v>10</v>
      </c>
      <c r="B157" s="29"/>
      <c r="C157" s="30" t="s">
        <v>37</v>
      </c>
      <c r="D157" s="30">
        <v>2</v>
      </c>
      <c r="E157" s="29">
        <v>0</v>
      </c>
      <c r="F157" s="29">
        <f>VLOOKUP(C157,Data!$A$3:$B$120,2,)*D157</f>
        <v>120</v>
      </c>
      <c r="G157" s="29">
        <v>1</v>
      </c>
      <c r="H157" s="3" t="str">
        <f>VLOOKUP(C157,Data!$A$3:$C$120,3,FALSE)</f>
        <v>T8 - 1 x 58W 4000K - Opbouw</v>
      </c>
      <c r="I157" s="13"/>
      <c r="J157" s="13"/>
      <c r="K157" s="13"/>
      <c r="L157" s="13"/>
      <c r="M157" s="13"/>
      <c r="N157" s="13"/>
      <c r="O157" s="13"/>
      <c r="P157" s="13">
        <v>2</v>
      </c>
      <c r="Q157" s="13"/>
      <c r="R157" s="13"/>
      <c r="S157" s="13"/>
      <c r="T157" s="13"/>
      <c r="U157" s="13"/>
      <c r="V157" s="13"/>
      <c r="W157" s="13"/>
      <c r="X157" s="13"/>
    </row>
    <row r="158" spans="1:24" x14ac:dyDescent="0.25">
      <c r="A158" s="28" t="s">
        <v>10</v>
      </c>
      <c r="B158" s="29"/>
      <c r="C158" s="30" t="s">
        <v>75</v>
      </c>
      <c r="D158" s="30">
        <v>4</v>
      </c>
      <c r="E158" s="29">
        <v>0</v>
      </c>
      <c r="F158" s="29">
        <f>VLOOKUP(C158,Data!$A$3:$B$120,2,)*D158</f>
        <v>240</v>
      </c>
      <c r="G158" s="29">
        <v>1</v>
      </c>
      <c r="H158" s="3" t="str">
        <f>VLOOKUP(C158,Data!$A$3:$C$120,3,FALSE)</f>
        <v>Bulley - 1 x 60W 4000K - Opbouw IP65</v>
      </c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>
        <v>4</v>
      </c>
      <c r="T158" s="13"/>
      <c r="U158" s="13"/>
      <c r="V158" s="13"/>
      <c r="W158" s="13"/>
      <c r="X158" s="13"/>
    </row>
    <row r="159" spans="1:24" x14ac:dyDescent="0.25">
      <c r="A159" s="28" t="s">
        <v>10</v>
      </c>
      <c r="B159" s="29"/>
      <c r="C159" s="30" t="s">
        <v>52</v>
      </c>
      <c r="D159" s="30">
        <v>4</v>
      </c>
      <c r="E159" s="29">
        <v>2</v>
      </c>
      <c r="F159" s="29">
        <f>VLOOKUP(C159,Data!$A$3:$B$120,2,)*D159</f>
        <v>1200</v>
      </c>
      <c r="G159" s="29">
        <v>1</v>
      </c>
      <c r="H159" s="3" t="str">
        <f>VLOOKUP(C159,Data!$A$3:$C$120,3,FALSE)</f>
        <v>Halo - 1 x 300W 4000K - Wand Indirect</v>
      </c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>
        <v>4</v>
      </c>
    </row>
    <row r="160" spans="1:24" x14ac:dyDescent="0.25">
      <c r="A160" s="28" t="s">
        <v>10</v>
      </c>
      <c r="B160" s="29"/>
      <c r="C160" s="30" t="s">
        <v>54</v>
      </c>
      <c r="D160" s="30">
        <v>2</v>
      </c>
      <c r="E160" s="29">
        <v>0</v>
      </c>
      <c r="F160" s="29">
        <f>VLOOKUP(C160,Data!$A$3:$B$120,2,)*D160</f>
        <v>30</v>
      </c>
      <c r="G160" s="29">
        <v>2</v>
      </c>
      <c r="H160" s="3" t="str">
        <f>VLOOKUP(C160,Data!$A$3:$C$120,3,FALSE)</f>
        <v>Downlighter - 2 x 7W 4000K ?mm</v>
      </c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>
        <v>2</v>
      </c>
      <c r="U160" s="13"/>
      <c r="V160" s="13"/>
      <c r="W160" s="13"/>
      <c r="X160" s="13"/>
    </row>
    <row r="161" spans="1:24" x14ac:dyDescent="0.25">
      <c r="A161" s="28" t="s">
        <v>10</v>
      </c>
      <c r="B161" s="29"/>
      <c r="C161" s="30" t="s">
        <v>50</v>
      </c>
      <c r="D161" s="30">
        <v>6</v>
      </c>
      <c r="E161" s="29">
        <v>6</v>
      </c>
      <c r="F161" s="29">
        <f>VLOOKUP(C161,Data!$A$3:$B$120,2,)*D161</f>
        <v>120</v>
      </c>
      <c r="G161" s="29">
        <v>2</v>
      </c>
      <c r="H161" s="3" t="str">
        <f>VLOOKUP(C161,Data!$A$3:$C$120,3,FALSE)</f>
        <v>Wand Plafonnière - 2 x 9W 4000K</v>
      </c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>
        <v>6</v>
      </c>
      <c r="V161" s="13"/>
      <c r="W161" s="13"/>
      <c r="X161" s="13"/>
    </row>
    <row r="162" spans="1:24" x14ac:dyDescent="0.25">
      <c r="A162" s="28" t="s">
        <v>11</v>
      </c>
      <c r="B162" s="29"/>
      <c r="C162" s="30" t="s">
        <v>56</v>
      </c>
      <c r="D162" s="30">
        <v>14</v>
      </c>
      <c r="E162" s="29">
        <v>6</v>
      </c>
      <c r="F162" s="29">
        <f>VLOOKUP(C162,Data!$A$3:$B$120,2,)*D162</f>
        <v>280</v>
      </c>
      <c r="G162" s="29">
        <v>1</v>
      </c>
      <c r="H162" s="3" t="str">
        <f>VLOOKUP(C162,Data!$A$3:$C$120,3,FALSE)</f>
        <v>T8 - 1 x 18W 4000K Inbouw</v>
      </c>
      <c r="I162" s="13"/>
      <c r="J162" s="13"/>
      <c r="K162" s="13"/>
      <c r="L162" s="13"/>
      <c r="M162" s="13"/>
      <c r="N162" s="13"/>
      <c r="O162" s="13">
        <v>14</v>
      </c>
      <c r="P162" s="13"/>
      <c r="Q162" s="13"/>
      <c r="R162" s="13"/>
      <c r="S162" s="13"/>
      <c r="T162" s="13"/>
      <c r="U162" s="13"/>
      <c r="V162" s="13"/>
      <c r="W162" s="13"/>
      <c r="X162" s="13"/>
    </row>
    <row r="163" spans="1:24" x14ac:dyDescent="0.25">
      <c r="A163" s="28" t="s">
        <v>11</v>
      </c>
      <c r="B163" s="29"/>
      <c r="C163" s="30" t="s">
        <v>83</v>
      </c>
      <c r="D163" s="30">
        <v>117</v>
      </c>
      <c r="E163" s="29">
        <v>117</v>
      </c>
      <c r="F163" s="29">
        <f>VLOOKUP(C163,Data!$A$3:$B$120,2,)*D163</f>
        <v>4446</v>
      </c>
      <c r="G163" s="29">
        <v>1</v>
      </c>
      <c r="H163" s="3" t="str">
        <f>VLOOKUP(C163,Data!$A$3:$C$120,3,FALSE)</f>
        <v>T5 - 1 x 35W 4000K Inbouw</v>
      </c>
      <c r="I163" s="13">
        <v>117</v>
      </c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spans="1:24" x14ac:dyDescent="0.25">
      <c r="A164" s="28" t="s">
        <v>11</v>
      </c>
      <c r="B164" s="29"/>
      <c r="C164" s="30" t="s">
        <v>85</v>
      </c>
      <c r="D164" s="30">
        <v>17</v>
      </c>
      <c r="E164" s="29">
        <v>17</v>
      </c>
      <c r="F164" s="29">
        <f>VLOOKUP(C164,Data!$A$3:$B$120,2,)*D164</f>
        <v>918</v>
      </c>
      <c r="G164" s="29">
        <v>1</v>
      </c>
      <c r="H164" s="3" t="str">
        <f>VLOOKUP(C164,Data!$A$3:$C$120,3,FALSE)</f>
        <v>T5 - 1 x 49W 4000K Inbouw</v>
      </c>
      <c r="I164" s="13">
        <v>17</v>
      </c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spans="1:24" x14ac:dyDescent="0.25">
      <c r="A165" s="28" t="s">
        <v>11</v>
      </c>
      <c r="B165" s="29"/>
      <c r="C165" s="30" t="s">
        <v>84</v>
      </c>
      <c r="D165" s="30">
        <v>20</v>
      </c>
      <c r="E165" s="29">
        <v>20</v>
      </c>
      <c r="F165" s="29">
        <f>VLOOKUP(C165,Data!$A$3:$B$120,2,)*D165</f>
        <v>760</v>
      </c>
      <c r="G165" s="29">
        <v>1</v>
      </c>
      <c r="H165" s="3" t="str">
        <f>VLOOKUP(C165,Data!$A$3:$C$120,3,FALSE)</f>
        <v>T5 - 1 x 35W 4000K Inbouw</v>
      </c>
      <c r="I165" s="13">
        <v>20</v>
      </c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spans="1:24" x14ac:dyDescent="0.25">
      <c r="A166" s="28" t="s">
        <v>11</v>
      </c>
      <c r="B166" s="29"/>
      <c r="C166" s="30" t="s">
        <v>86</v>
      </c>
      <c r="D166" s="30">
        <v>2</v>
      </c>
      <c r="E166" s="29">
        <v>2</v>
      </c>
      <c r="F166" s="29">
        <f>VLOOKUP(C166,Data!$A$3:$B$120,2,)*D166</f>
        <v>76</v>
      </c>
      <c r="G166" s="29">
        <v>1</v>
      </c>
      <c r="H166" s="3" t="str">
        <f>VLOOKUP(C166,Data!$A$3:$C$120,3,FALSE)</f>
        <v>T5 - 1 x 35W 4000K Inbouw</v>
      </c>
      <c r="I166" s="13">
        <v>2</v>
      </c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spans="1:24" x14ac:dyDescent="0.25">
      <c r="A167" s="28" t="s">
        <v>11</v>
      </c>
      <c r="B167" s="29"/>
      <c r="C167" s="30" t="s">
        <v>87</v>
      </c>
      <c r="D167" s="30">
        <v>1</v>
      </c>
      <c r="E167" s="29">
        <v>1</v>
      </c>
      <c r="F167" s="29">
        <f>VLOOKUP(C167,Data!$A$3:$B$120,2,)*D167</f>
        <v>85</v>
      </c>
      <c r="G167" s="29">
        <v>1</v>
      </c>
      <c r="H167" s="3" t="str">
        <f>VLOOKUP(C167,Data!$A$3:$C$120,3,FALSE)</f>
        <v>T5 - 1 x 80W 4000K Inbouw</v>
      </c>
      <c r="I167" s="13">
        <v>1</v>
      </c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spans="1:24" x14ac:dyDescent="0.25">
      <c r="A168" s="28" t="s">
        <v>11</v>
      </c>
      <c r="B168" s="29"/>
      <c r="C168" s="30" t="s">
        <v>88</v>
      </c>
      <c r="D168" s="30">
        <v>4</v>
      </c>
      <c r="E168" s="29">
        <v>4</v>
      </c>
      <c r="F168" s="29">
        <f>VLOOKUP(C168,Data!$A$3:$B$120,2,)*D168</f>
        <v>216</v>
      </c>
      <c r="G168" s="29">
        <v>1</v>
      </c>
      <c r="H168" s="3" t="str">
        <f>VLOOKUP(C168,Data!$A$3:$C$120,3,FALSE)</f>
        <v>T5 - 1 x 49W 4000K Inbouw</v>
      </c>
      <c r="I168" s="13">
        <v>4</v>
      </c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spans="1:24" x14ac:dyDescent="0.25">
      <c r="A169" s="28" t="s">
        <v>11</v>
      </c>
      <c r="B169" s="29"/>
      <c r="C169" s="30" t="s">
        <v>89</v>
      </c>
      <c r="D169" s="30">
        <v>1</v>
      </c>
      <c r="E169" s="29">
        <v>1</v>
      </c>
      <c r="F169" s="29">
        <f>VLOOKUP(C169,Data!$A$3:$B$120,2,)*D169</f>
        <v>54</v>
      </c>
      <c r="G169" s="29">
        <v>1</v>
      </c>
      <c r="H169" s="3" t="str">
        <f>VLOOKUP(C169,Data!$A$3:$C$120,3,FALSE)</f>
        <v>T5 - 1 x 49W 4000K Inbouw</v>
      </c>
      <c r="I169" s="13">
        <v>1</v>
      </c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spans="1:24" x14ac:dyDescent="0.25">
      <c r="A170" s="28" t="s">
        <v>11</v>
      </c>
      <c r="B170" s="29"/>
      <c r="C170" s="30" t="s">
        <v>33</v>
      </c>
      <c r="D170" s="30">
        <v>84</v>
      </c>
      <c r="E170" s="29">
        <v>26</v>
      </c>
      <c r="F170" s="29">
        <f>VLOOKUP(C170,Data!$A$3:$B$120,2,)*D170</f>
        <v>2940</v>
      </c>
      <c r="G170" s="29">
        <v>1</v>
      </c>
      <c r="H170" s="3" t="str">
        <f>VLOOKUP(C170,Data!$A$3:$C$120,3,FALSE)</f>
        <v>Downlighter - 1 x 32W 4000K 210mm</v>
      </c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>
        <v>84</v>
      </c>
      <c r="U170" s="13"/>
      <c r="V170" s="13"/>
      <c r="W170" s="13"/>
      <c r="X170" s="13"/>
    </row>
    <row r="171" spans="1:24" x14ac:dyDescent="0.25">
      <c r="A171" s="28" t="s">
        <v>11</v>
      </c>
      <c r="B171" s="29"/>
      <c r="C171" s="30" t="s">
        <v>34</v>
      </c>
      <c r="D171" s="30">
        <v>21</v>
      </c>
      <c r="E171" s="29">
        <v>21</v>
      </c>
      <c r="F171" s="29">
        <f>VLOOKUP(C171,Data!$A$3:$B$120,2,)*D171</f>
        <v>420</v>
      </c>
      <c r="G171" s="29">
        <v>1</v>
      </c>
      <c r="H171" s="3" t="str">
        <f>VLOOKUP(C171,Data!$A$3:$C$120,3,FALSE)</f>
        <v>Downlighter - 1 x 18W 4000K 210mm</v>
      </c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>
        <v>21</v>
      </c>
      <c r="U171" s="13"/>
      <c r="V171" s="13"/>
      <c r="W171" s="13"/>
      <c r="X171" s="13"/>
    </row>
    <row r="172" spans="1:24" x14ac:dyDescent="0.25">
      <c r="A172" s="28" t="s">
        <v>11</v>
      </c>
      <c r="B172" s="29"/>
      <c r="C172" s="30" t="s">
        <v>90</v>
      </c>
      <c r="D172" s="30">
        <v>4</v>
      </c>
      <c r="E172" s="29">
        <v>4</v>
      </c>
      <c r="F172" s="29">
        <f>VLOOKUP(C172,Data!$A$3:$B$120,2,)*D172</f>
        <v>280</v>
      </c>
      <c r="G172" s="29">
        <v>2</v>
      </c>
      <c r="H172" s="3" t="str">
        <f>VLOOKUP(C172,Data!$A$3:$C$120,3,FALSE)</f>
        <v>Downlighter - 2 x 32W 4000K 210mm</v>
      </c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>
        <v>4</v>
      </c>
      <c r="U172" s="13"/>
      <c r="V172" s="13"/>
      <c r="W172" s="13"/>
      <c r="X172" s="13"/>
    </row>
    <row r="173" spans="1:24" x14ac:dyDescent="0.25">
      <c r="A173" s="28" t="s">
        <v>11</v>
      </c>
      <c r="B173" s="29"/>
      <c r="C173" s="30" t="s">
        <v>91</v>
      </c>
      <c r="D173" s="30">
        <v>4</v>
      </c>
      <c r="E173" s="29">
        <v>4</v>
      </c>
      <c r="F173" s="29">
        <f>VLOOKUP(C173,Data!$A$3:$B$120,2,)*D173</f>
        <v>224</v>
      </c>
      <c r="G173" s="29">
        <v>2</v>
      </c>
      <c r="H173" s="3" t="str">
        <f>VLOOKUP(C173,Data!$A$3:$C$120,3,FALSE)</f>
        <v>Downlighter - 2 x 26W 4000K 210mm</v>
      </c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>
        <v>4</v>
      </c>
      <c r="U173" s="13"/>
      <c r="V173" s="13"/>
      <c r="W173" s="13"/>
      <c r="X173" s="13"/>
    </row>
    <row r="174" spans="1:24" x14ac:dyDescent="0.25">
      <c r="A174" s="28" t="s">
        <v>11</v>
      </c>
      <c r="B174" s="29"/>
      <c r="C174" s="30" t="s">
        <v>37</v>
      </c>
      <c r="D174" s="30">
        <v>2</v>
      </c>
      <c r="E174" s="29">
        <v>0</v>
      </c>
      <c r="F174" s="29">
        <f>VLOOKUP(C174,Data!$A$3:$B$120,2,)*D174</f>
        <v>120</v>
      </c>
      <c r="G174" s="29">
        <v>1</v>
      </c>
      <c r="H174" s="3" t="str">
        <f>VLOOKUP(C174,Data!$A$3:$C$120,3,FALSE)</f>
        <v>T8 - 1 x 58W 4000K - Opbouw</v>
      </c>
      <c r="I174" s="13"/>
      <c r="J174" s="13"/>
      <c r="K174" s="13"/>
      <c r="L174" s="13"/>
      <c r="M174" s="13"/>
      <c r="N174" s="13"/>
      <c r="O174" s="13"/>
      <c r="P174" s="13">
        <v>2</v>
      </c>
      <c r="Q174" s="13"/>
      <c r="R174" s="13"/>
      <c r="S174" s="13"/>
      <c r="T174" s="13"/>
      <c r="U174" s="13"/>
      <c r="V174" s="13"/>
      <c r="W174" s="13"/>
      <c r="X174" s="13"/>
    </row>
    <row r="175" spans="1:24" x14ac:dyDescent="0.25">
      <c r="A175" s="28" t="s">
        <v>11</v>
      </c>
      <c r="B175" s="29"/>
      <c r="C175" s="30" t="s">
        <v>75</v>
      </c>
      <c r="D175" s="30">
        <v>4</v>
      </c>
      <c r="E175" s="29">
        <v>0</v>
      </c>
      <c r="F175" s="29">
        <f>VLOOKUP(C175,Data!$A$3:$B$120,2,)*D175</f>
        <v>240</v>
      </c>
      <c r="G175" s="29">
        <v>1</v>
      </c>
      <c r="H175" s="3" t="str">
        <f>VLOOKUP(C175,Data!$A$3:$C$120,3,FALSE)</f>
        <v>Bulley - 1 x 60W 4000K - Opbouw IP65</v>
      </c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>
        <v>4</v>
      </c>
      <c r="T175" s="13"/>
      <c r="U175" s="13"/>
      <c r="V175" s="13"/>
      <c r="W175" s="13"/>
      <c r="X175" s="13"/>
    </row>
    <row r="176" spans="1:24" x14ac:dyDescent="0.25">
      <c r="A176" s="28" t="s">
        <v>11</v>
      </c>
      <c r="B176" s="29"/>
      <c r="C176" s="30" t="s">
        <v>52</v>
      </c>
      <c r="D176" s="30">
        <v>4</v>
      </c>
      <c r="E176" s="29">
        <v>2</v>
      </c>
      <c r="F176" s="29">
        <f>VLOOKUP(C176,Data!$A$3:$B$120,2,)*D176</f>
        <v>1200</v>
      </c>
      <c r="G176" s="29">
        <v>1</v>
      </c>
      <c r="H176" s="3" t="str">
        <f>VLOOKUP(C176,Data!$A$3:$C$120,3,FALSE)</f>
        <v>Halo - 1 x 300W 4000K - Wand Indirect</v>
      </c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>
        <v>4</v>
      </c>
    </row>
    <row r="177" spans="1:24" x14ac:dyDescent="0.25">
      <c r="A177" s="28" t="s">
        <v>11</v>
      </c>
      <c r="B177" s="29"/>
      <c r="C177" s="30" t="s">
        <v>54</v>
      </c>
      <c r="D177" s="30">
        <v>2</v>
      </c>
      <c r="E177" s="29">
        <v>0</v>
      </c>
      <c r="F177" s="29">
        <f>VLOOKUP(C177,Data!$A$3:$B$120,2,)*D177</f>
        <v>30</v>
      </c>
      <c r="G177" s="29">
        <v>2</v>
      </c>
      <c r="H177" s="3" t="str">
        <f>VLOOKUP(C177,Data!$A$3:$C$120,3,FALSE)</f>
        <v>Downlighter - 2 x 7W 4000K ?mm</v>
      </c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>
        <v>2</v>
      </c>
      <c r="U177" s="13"/>
      <c r="V177" s="13"/>
      <c r="W177" s="13"/>
      <c r="X177" s="13"/>
    </row>
    <row r="178" spans="1:24" x14ac:dyDescent="0.25">
      <c r="A178" s="28" t="s">
        <v>11</v>
      </c>
      <c r="B178" s="29"/>
      <c r="C178" s="30" t="s">
        <v>50</v>
      </c>
      <c r="D178" s="30">
        <v>6</v>
      </c>
      <c r="E178" s="29">
        <v>6</v>
      </c>
      <c r="F178" s="29">
        <f>VLOOKUP(C178,Data!$A$3:$B$120,2,)*D178</f>
        <v>120</v>
      </c>
      <c r="G178" s="29">
        <v>2</v>
      </c>
      <c r="H178" s="3" t="str">
        <f>VLOOKUP(C178,Data!$A$3:$C$120,3,FALSE)</f>
        <v>Wand Plafonnière - 2 x 9W 4000K</v>
      </c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>
        <v>6</v>
      </c>
      <c r="V178" s="13"/>
      <c r="W178" s="13"/>
      <c r="X178" s="13"/>
    </row>
    <row r="179" spans="1:24" x14ac:dyDescent="0.25">
      <c r="A179" s="28" t="s">
        <v>12</v>
      </c>
      <c r="B179" s="29"/>
      <c r="C179" s="30" t="s">
        <v>56</v>
      </c>
      <c r="D179" s="30">
        <v>14</v>
      </c>
      <c r="E179" s="29">
        <v>6</v>
      </c>
      <c r="F179" s="29">
        <f>VLOOKUP(C179,Data!$A$3:$B$120,2,)*D179</f>
        <v>280</v>
      </c>
      <c r="G179" s="29">
        <v>1</v>
      </c>
      <c r="H179" s="3" t="str">
        <f>VLOOKUP(C179,Data!$A$3:$C$120,3,FALSE)</f>
        <v>T8 - 1 x 18W 4000K Inbouw</v>
      </c>
      <c r="I179" s="13"/>
      <c r="J179" s="13"/>
      <c r="K179" s="13"/>
      <c r="L179" s="13"/>
      <c r="M179" s="13"/>
      <c r="N179" s="13"/>
      <c r="O179" s="13">
        <v>14</v>
      </c>
      <c r="P179" s="13"/>
      <c r="Q179" s="13"/>
      <c r="R179" s="13"/>
      <c r="S179" s="13"/>
      <c r="T179" s="13"/>
      <c r="U179" s="13"/>
      <c r="V179" s="13"/>
      <c r="W179" s="13"/>
      <c r="X179" s="13"/>
    </row>
    <row r="180" spans="1:24" x14ac:dyDescent="0.25">
      <c r="A180" s="28" t="s">
        <v>12</v>
      </c>
      <c r="B180" s="29"/>
      <c r="C180" s="30" t="s">
        <v>83</v>
      </c>
      <c r="D180" s="30">
        <v>117</v>
      </c>
      <c r="E180" s="29">
        <v>117</v>
      </c>
      <c r="F180" s="29">
        <f>VLOOKUP(C180,Data!$A$3:$B$120,2,)*D180</f>
        <v>4446</v>
      </c>
      <c r="G180" s="29">
        <v>1</v>
      </c>
      <c r="H180" s="3" t="str">
        <f>VLOOKUP(C180,Data!$A$3:$C$120,3,FALSE)</f>
        <v>T5 - 1 x 35W 4000K Inbouw</v>
      </c>
      <c r="I180" s="13">
        <v>117</v>
      </c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spans="1:24" x14ac:dyDescent="0.25">
      <c r="A181" s="28" t="s">
        <v>12</v>
      </c>
      <c r="B181" s="29"/>
      <c r="C181" s="30" t="s">
        <v>85</v>
      </c>
      <c r="D181" s="30">
        <v>17</v>
      </c>
      <c r="E181" s="29">
        <v>17</v>
      </c>
      <c r="F181" s="29">
        <f>VLOOKUP(C181,Data!$A$3:$B$120,2,)*D181</f>
        <v>918</v>
      </c>
      <c r="G181" s="29">
        <v>1</v>
      </c>
      <c r="H181" s="3" t="str">
        <f>VLOOKUP(C181,Data!$A$3:$C$120,3,FALSE)</f>
        <v>T5 - 1 x 49W 4000K Inbouw</v>
      </c>
      <c r="I181" s="13">
        <v>17</v>
      </c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spans="1:24" x14ac:dyDescent="0.25">
      <c r="A182" s="28" t="s">
        <v>12</v>
      </c>
      <c r="B182" s="29"/>
      <c r="C182" s="30" t="s">
        <v>84</v>
      </c>
      <c r="D182" s="30">
        <v>20</v>
      </c>
      <c r="E182" s="29">
        <v>20</v>
      </c>
      <c r="F182" s="29">
        <f>VLOOKUP(C182,Data!$A$3:$B$120,2,)*D182</f>
        <v>760</v>
      </c>
      <c r="G182" s="29">
        <v>1</v>
      </c>
      <c r="H182" s="3" t="str">
        <f>VLOOKUP(C182,Data!$A$3:$C$120,3,FALSE)</f>
        <v>T5 - 1 x 35W 4000K Inbouw</v>
      </c>
      <c r="I182" s="13">
        <v>20</v>
      </c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3" spans="1:24" x14ac:dyDescent="0.25">
      <c r="A183" s="28" t="s">
        <v>12</v>
      </c>
      <c r="B183" s="29"/>
      <c r="C183" s="30" t="s">
        <v>86</v>
      </c>
      <c r="D183" s="30">
        <v>2</v>
      </c>
      <c r="E183" s="29">
        <v>2</v>
      </c>
      <c r="F183" s="29">
        <f>VLOOKUP(C183,Data!$A$3:$B$120,2,)*D183</f>
        <v>76</v>
      </c>
      <c r="G183" s="29">
        <v>1</v>
      </c>
      <c r="H183" s="3" t="str">
        <f>VLOOKUP(C183,Data!$A$3:$C$120,3,FALSE)</f>
        <v>T5 - 1 x 35W 4000K Inbouw</v>
      </c>
      <c r="I183" s="13">
        <v>2</v>
      </c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</row>
    <row r="184" spans="1:24" x14ac:dyDescent="0.25">
      <c r="A184" s="28" t="s">
        <v>12</v>
      </c>
      <c r="B184" s="29"/>
      <c r="C184" s="30" t="s">
        <v>87</v>
      </c>
      <c r="D184" s="30">
        <v>1</v>
      </c>
      <c r="E184" s="29">
        <v>1</v>
      </c>
      <c r="F184" s="29">
        <f>VLOOKUP(C184,Data!$A$3:$B$120,2,)*D184</f>
        <v>85</v>
      </c>
      <c r="G184" s="29">
        <v>1</v>
      </c>
      <c r="H184" s="3" t="str">
        <f>VLOOKUP(C184,Data!$A$3:$C$120,3,FALSE)</f>
        <v>T5 - 1 x 80W 4000K Inbouw</v>
      </c>
      <c r="I184" s="13">
        <v>1</v>
      </c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</row>
    <row r="185" spans="1:24" x14ac:dyDescent="0.25">
      <c r="A185" s="28" t="s">
        <v>12</v>
      </c>
      <c r="B185" s="29"/>
      <c r="C185" s="30" t="s">
        <v>88</v>
      </c>
      <c r="D185" s="30">
        <v>4</v>
      </c>
      <c r="E185" s="29">
        <v>4</v>
      </c>
      <c r="F185" s="29">
        <f>VLOOKUP(C185,Data!$A$3:$B$120,2,)*D185</f>
        <v>216</v>
      </c>
      <c r="G185" s="29">
        <v>1</v>
      </c>
      <c r="H185" s="3" t="str">
        <f>VLOOKUP(C185,Data!$A$3:$C$120,3,FALSE)</f>
        <v>T5 - 1 x 49W 4000K Inbouw</v>
      </c>
      <c r="I185" s="13">
        <v>4</v>
      </c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</row>
    <row r="186" spans="1:24" x14ac:dyDescent="0.25">
      <c r="A186" s="28" t="s">
        <v>12</v>
      </c>
      <c r="B186" s="29"/>
      <c r="C186" s="30" t="s">
        <v>89</v>
      </c>
      <c r="D186" s="30">
        <v>1</v>
      </c>
      <c r="E186" s="29">
        <v>1</v>
      </c>
      <c r="F186" s="29">
        <f>VLOOKUP(C186,Data!$A$3:$B$120,2,)*D186</f>
        <v>54</v>
      </c>
      <c r="G186" s="29">
        <v>1</v>
      </c>
      <c r="H186" s="3" t="str">
        <f>VLOOKUP(C186,Data!$A$3:$C$120,3,FALSE)</f>
        <v>T5 - 1 x 49W 4000K Inbouw</v>
      </c>
      <c r="I186" s="13">
        <v>1</v>
      </c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</row>
    <row r="187" spans="1:24" x14ac:dyDescent="0.25">
      <c r="A187" s="28" t="s">
        <v>12</v>
      </c>
      <c r="B187" s="29"/>
      <c r="C187" s="30" t="s">
        <v>33</v>
      </c>
      <c r="D187" s="30">
        <v>84</v>
      </c>
      <c r="E187" s="29">
        <v>26</v>
      </c>
      <c r="F187" s="29">
        <f>VLOOKUP(C187,Data!$A$3:$B$120,2,)*D187</f>
        <v>2940</v>
      </c>
      <c r="G187" s="29">
        <v>1</v>
      </c>
      <c r="H187" s="3" t="str">
        <f>VLOOKUP(C187,Data!$A$3:$C$120,3,FALSE)</f>
        <v>Downlighter - 1 x 32W 4000K 210mm</v>
      </c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>
        <v>84</v>
      </c>
      <c r="U187" s="13"/>
      <c r="V187" s="13"/>
      <c r="W187" s="13"/>
      <c r="X187" s="13"/>
    </row>
    <row r="188" spans="1:24" x14ac:dyDescent="0.25">
      <c r="A188" s="28" t="s">
        <v>12</v>
      </c>
      <c r="B188" s="29"/>
      <c r="C188" s="30" t="s">
        <v>34</v>
      </c>
      <c r="D188" s="30">
        <v>21</v>
      </c>
      <c r="E188" s="29">
        <v>21</v>
      </c>
      <c r="F188" s="29">
        <f>VLOOKUP(C188,Data!$A$3:$B$120,2,)*D188</f>
        <v>420</v>
      </c>
      <c r="G188" s="29">
        <v>1</v>
      </c>
      <c r="H188" s="3" t="str">
        <f>VLOOKUP(C188,Data!$A$3:$C$120,3,FALSE)</f>
        <v>Downlighter - 1 x 18W 4000K 210mm</v>
      </c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>
        <v>21</v>
      </c>
      <c r="U188" s="13"/>
      <c r="V188" s="13"/>
      <c r="W188" s="13"/>
      <c r="X188" s="13"/>
    </row>
    <row r="189" spans="1:24" x14ac:dyDescent="0.25">
      <c r="A189" s="28" t="s">
        <v>12</v>
      </c>
      <c r="B189" s="29"/>
      <c r="C189" s="30" t="s">
        <v>90</v>
      </c>
      <c r="D189" s="30">
        <v>4</v>
      </c>
      <c r="E189" s="29">
        <v>4</v>
      </c>
      <c r="F189" s="29">
        <f>VLOOKUP(C189,Data!$A$3:$B$120,2,)*D189</f>
        <v>280</v>
      </c>
      <c r="G189" s="29">
        <v>2</v>
      </c>
      <c r="H189" s="3" t="str">
        <f>VLOOKUP(C189,Data!$A$3:$C$120,3,FALSE)</f>
        <v>Downlighter - 2 x 32W 4000K 210mm</v>
      </c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>
        <v>4</v>
      </c>
      <c r="U189" s="13"/>
      <c r="V189" s="13"/>
      <c r="W189" s="13"/>
      <c r="X189" s="13"/>
    </row>
    <row r="190" spans="1:24" x14ac:dyDescent="0.25">
      <c r="A190" s="28" t="s">
        <v>12</v>
      </c>
      <c r="B190" s="29"/>
      <c r="C190" s="30" t="s">
        <v>91</v>
      </c>
      <c r="D190" s="30">
        <v>4</v>
      </c>
      <c r="E190" s="29">
        <v>4</v>
      </c>
      <c r="F190" s="29">
        <f>VLOOKUP(C190,Data!$A$3:$B$120,2,)*D190</f>
        <v>224</v>
      </c>
      <c r="G190" s="29">
        <v>2</v>
      </c>
      <c r="H190" s="3" t="str">
        <f>VLOOKUP(C190,Data!$A$3:$C$120,3,FALSE)</f>
        <v>Downlighter - 2 x 26W 4000K 210mm</v>
      </c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>
        <v>4</v>
      </c>
      <c r="U190" s="13"/>
      <c r="V190" s="13"/>
      <c r="W190" s="13"/>
      <c r="X190" s="13"/>
    </row>
    <row r="191" spans="1:24" x14ac:dyDescent="0.25">
      <c r="A191" s="28" t="s">
        <v>12</v>
      </c>
      <c r="B191" s="29"/>
      <c r="C191" s="30" t="s">
        <v>37</v>
      </c>
      <c r="D191" s="30">
        <v>2</v>
      </c>
      <c r="E191" s="29">
        <v>0</v>
      </c>
      <c r="F191" s="29">
        <f>VLOOKUP(C191,Data!$A$3:$B$120,2,)*D191</f>
        <v>120</v>
      </c>
      <c r="G191" s="29">
        <v>1</v>
      </c>
      <c r="H191" s="3" t="str">
        <f>VLOOKUP(C191,Data!$A$3:$C$120,3,FALSE)</f>
        <v>T8 - 1 x 58W 4000K - Opbouw</v>
      </c>
      <c r="I191" s="13"/>
      <c r="J191" s="13"/>
      <c r="K191" s="13"/>
      <c r="L191" s="13"/>
      <c r="M191" s="13"/>
      <c r="N191" s="13"/>
      <c r="O191" s="13"/>
      <c r="P191" s="13">
        <v>2</v>
      </c>
      <c r="Q191" s="13"/>
      <c r="R191" s="13"/>
      <c r="S191" s="13"/>
      <c r="T191" s="13"/>
      <c r="U191" s="13"/>
      <c r="V191" s="13"/>
      <c r="W191" s="13"/>
      <c r="X191" s="13"/>
    </row>
    <row r="192" spans="1:24" x14ac:dyDescent="0.25">
      <c r="A192" s="28" t="s">
        <v>12</v>
      </c>
      <c r="B192" s="29"/>
      <c r="C192" s="30" t="s">
        <v>75</v>
      </c>
      <c r="D192" s="30">
        <v>4</v>
      </c>
      <c r="E192" s="29">
        <v>0</v>
      </c>
      <c r="F192" s="29">
        <f>VLOOKUP(C192,Data!$A$3:$B$120,2,)*D192</f>
        <v>240</v>
      </c>
      <c r="G192" s="29">
        <v>1</v>
      </c>
      <c r="H192" s="3" t="str">
        <f>VLOOKUP(C192,Data!$A$3:$C$120,3,FALSE)</f>
        <v>Bulley - 1 x 60W 4000K - Opbouw IP65</v>
      </c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>
        <v>4</v>
      </c>
      <c r="T192" s="13"/>
      <c r="U192" s="13"/>
      <c r="V192" s="13"/>
      <c r="W192" s="13"/>
      <c r="X192" s="13"/>
    </row>
    <row r="193" spans="1:24" x14ac:dyDescent="0.25">
      <c r="A193" s="28" t="s">
        <v>12</v>
      </c>
      <c r="B193" s="29"/>
      <c r="C193" s="30" t="s">
        <v>52</v>
      </c>
      <c r="D193" s="30">
        <v>4</v>
      </c>
      <c r="E193" s="29">
        <v>2</v>
      </c>
      <c r="F193" s="29">
        <f>VLOOKUP(C193,Data!$A$3:$B$120,2,)*D193</f>
        <v>1200</v>
      </c>
      <c r="G193" s="29">
        <v>1</v>
      </c>
      <c r="H193" s="3" t="str">
        <f>VLOOKUP(C193,Data!$A$3:$C$120,3,FALSE)</f>
        <v>Halo - 1 x 300W 4000K - Wand Indirect</v>
      </c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>
        <v>4</v>
      </c>
    </row>
    <row r="194" spans="1:24" x14ac:dyDescent="0.25">
      <c r="A194" s="28" t="s">
        <v>12</v>
      </c>
      <c r="B194" s="29"/>
      <c r="C194" s="30" t="s">
        <v>54</v>
      </c>
      <c r="D194" s="30">
        <v>2</v>
      </c>
      <c r="E194" s="29">
        <v>0</v>
      </c>
      <c r="F194" s="29">
        <f>VLOOKUP(C194,Data!$A$3:$B$120,2,)*D194</f>
        <v>30</v>
      </c>
      <c r="G194" s="29">
        <v>2</v>
      </c>
      <c r="H194" s="3" t="str">
        <f>VLOOKUP(C194,Data!$A$3:$C$120,3,FALSE)</f>
        <v>Downlighter - 2 x 7W 4000K ?mm</v>
      </c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>
        <v>2</v>
      </c>
      <c r="U194" s="13"/>
      <c r="V194" s="13"/>
      <c r="W194" s="13"/>
      <c r="X194" s="13"/>
    </row>
    <row r="195" spans="1:24" x14ac:dyDescent="0.25">
      <c r="A195" s="28" t="s">
        <v>12</v>
      </c>
      <c r="B195" s="29"/>
      <c r="C195" s="30" t="s">
        <v>50</v>
      </c>
      <c r="D195" s="30">
        <v>6</v>
      </c>
      <c r="E195" s="29">
        <v>6</v>
      </c>
      <c r="F195" s="29">
        <f>VLOOKUP(C195,Data!$A$3:$B$120,2,)*D195</f>
        <v>120</v>
      </c>
      <c r="G195" s="29">
        <v>2</v>
      </c>
      <c r="H195" s="3" t="str">
        <f>VLOOKUP(C195,Data!$A$3:$C$120,3,FALSE)</f>
        <v>Wand Plafonnière - 2 x 9W 4000K</v>
      </c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>
        <v>6</v>
      </c>
      <c r="V195" s="13"/>
      <c r="W195" s="13"/>
      <c r="X195" s="13"/>
    </row>
    <row r="196" spans="1:24" x14ac:dyDescent="0.25">
      <c r="A196" s="28" t="s">
        <v>13</v>
      </c>
      <c r="B196" s="29"/>
      <c r="C196" s="30" t="s">
        <v>56</v>
      </c>
      <c r="D196" s="30">
        <v>14</v>
      </c>
      <c r="E196" s="29">
        <v>6</v>
      </c>
      <c r="F196" s="29">
        <f>VLOOKUP(C196,Data!$A$3:$B$120,2,)*D196</f>
        <v>280</v>
      </c>
      <c r="G196" s="29">
        <v>1</v>
      </c>
      <c r="H196" s="3" t="str">
        <f>VLOOKUP(C196,Data!$A$3:$C$120,3,FALSE)</f>
        <v>T8 - 1 x 18W 4000K Inbouw</v>
      </c>
      <c r="I196" s="13"/>
      <c r="J196" s="13"/>
      <c r="K196" s="13"/>
      <c r="L196" s="13"/>
      <c r="M196" s="13"/>
      <c r="N196" s="13"/>
      <c r="O196" s="13">
        <v>14</v>
      </c>
      <c r="P196" s="13"/>
      <c r="Q196" s="13"/>
      <c r="R196" s="13"/>
      <c r="S196" s="13"/>
      <c r="T196" s="13"/>
      <c r="U196" s="13"/>
      <c r="V196" s="13"/>
      <c r="W196" s="13"/>
      <c r="X196" s="13"/>
    </row>
    <row r="197" spans="1:24" x14ac:dyDescent="0.25">
      <c r="A197" s="28" t="s">
        <v>13</v>
      </c>
      <c r="B197" s="29"/>
      <c r="C197" s="30" t="s">
        <v>83</v>
      </c>
      <c r="D197" s="30">
        <v>117</v>
      </c>
      <c r="E197" s="29">
        <v>117</v>
      </c>
      <c r="F197" s="29">
        <f>VLOOKUP(C197,Data!$A$3:$B$120,2,)*D197</f>
        <v>4446</v>
      </c>
      <c r="G197" s="29">
        <v>1</v>
      </c>
      <c r="H197" s="3" t="str">
        <f>VLOOKUP(C197,Data!$A$3:$C$120,3,FALSE)</f>
        <v>T5 - 1 x 35W 4000K Inbouw</v>
      </c>
      <c r="I197" s="13">
        <v>117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</row>
    <row r="198" spans="1:24" x14ac:dyDescent="0.25">
      <c r="A198" s="28" t="s">
        <v>13</v>
      </c>
      <c r="B198" s="29"/>
      <c r="C198" s="30" t="s">
        <v>85</v>
      </c>
      <c r="D198" s="30">
        <v>17</v>
      </c>
      <c r="E198" s="29">
        <v>17</v>
      </c>
      <c r="F198" s="29">
        <f>VLOOKUP(C198,Data!$A$3:$B$120,2,)*D198</f>
        <v>918</v>
      </c>
      <c r="G198" s="29">
        <v>1</v>
      </c>
      <c r="H198" s="3" t="str">
        <f>VLOOKUP(C198,Data!$A$3:$C$120,3,FALSE)</f>
        <v>T5 - 1 x 49W 4000K Inbouw</v>
      </c>
      <c r="I198" s="13">
        <v>17</v>
      </c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</row>
    <row r="199" spans="1:24" x14ac:dyDescent="0.25">
      <c r="A199" s="28" t="s">
        <v>13</v>
      </c>
      <c r="B199" s="29"/>
      <c r="C199" s="30" t="s">
        <v>84</v>
      </c>
      <c r="D199" s="30">
        <v>20</v>
      </c>
      <c r="E199" s="29">
        <v>20</v>
      </c>
      <c r="F199" s="29">
        <f>VLOOKUP(C199,Data!$A$3:$B$120,2,)*D199</f>
        <v>760</v>
      </c>
      <c r="G199" s="29">
        <v>1</v>
      </c>
      <c r="H199" s="3" t="str">
        <f>VLOOKUP(C199,Data!$A$3:$C$120,3,FALSE)</f>
        <v>T5 - 1 x 35W 4000K Inbouw</v>
      </c>
      <c r="I199" s="13">
        <v>20</v>
      </c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</row>
    <row r="200" spans="1:24" x14ac:dyDescent="0.25">
      <c r="A200" s="28" t="s">
        <v>13</v>
      </c>
      <c r="B200" s="29"/>
      <c r="C200" s="30" t="s">
        <v>86</v>
      </c>
      <c r="D200" s="30">
        <v>2</v>
      </c>
      <c r="E200" s="29">
        <v>2</v>
      </c>
      <c r="F200" s="29">
        <f>VLOOKUP(C200,Data!$A$3:$B$120,2,)*D200</f>
        <v>76</v>
      </c>
      <c r="G200" s="29">
        <v>1</v>
      </c>
      <c r="H200" s="3" t="str">
        <f>VLOOKUP(C200,Data!$A$3:$C$120,3,FALSE)</f>
        <v>T5 - 1 x 35W 4000K Inbouw</v>
      </c>
      <c r="I200" s="13">
        <v>2</v>
      </c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</row>
    <row r="201" spans="1:24" x14ac:dyDescent="0.25">
      <c r="A201" s="28" t="s">
        <v>13</v>
      </c>
      <c r="B201" s="29"/>
      <c r="C201" s="30" t="s">
        <v>87</v>
      </c>
      <c r="D201" s="30">
        <v>1</v>
      </c>
      <c r="E201" s="29">
        <v>1</v>
      </c>
      <c r="F201" s="29">
        <f>VLOOKUP(C201,Data!$A$3:$B$120,2,)*D201</f>
        <v>85</v>
      </c>
      <c r="G201" s="29">
        <v>1</v>
      </c>
      <c r="H201" s="3" t="str">
        <f>VLOOKUP(C201,Data!$A$3:$C$120,3,FALSE)</f>
        <v>T5 - 1 x 80W 4000K Inbouw</v>
      </c>
      <c r="I201" s="13">
        <v>1</v>
      </c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</row>
    <row r="202" spans="1:24" x14ac:dyDescent="0.25">
      <c r="A202" s="28" t="s">
        <v>13</v>
      </c>
      <c r="B202" s="29"/>
      <c r="C202" s="30" t="s">
        <v>88</v>
      </c>
      <c r="D202" s="30">
        <v>4</v>
      </c>
      <c r="E202" s="29">
        <v>4</v>
      </c>
      <c r="F202" s="29">
        <f>VLOOKUP(C202,Data!$A$3:$B$120,2,)*D202</f>
        <v>216</v>
      </c>
      <c r="G202" s="29">
        <v>1</v>
      </c>
      <c r="H202" s="3" t="str">
        <f>VLOOKUP(C202,Data!$A$3:$C$120,3,FALSE)</f>
        <v>T5 - 1 x 49W 4000K Inbouw</v>
      </c>
      <c r="I202" s="13">
        <v>4</v>
      </c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</row>
    <row r="203" spans="1:24" x14ac:dyDescent="0.25">
      <c r="A203" s="28" t="s">
        <v>13</v>
      </c>
      <c r="B203" s="29"/>
      <c r="C203" s="30" t="s">
        <v>89</v>
      </c>
      <c r="D203" s="30">
        <v>1</v>
      </c>
      <c r="E203" s="29">
        <v>1</v>
      </c>
      <c r="F203" s="29">
        <f>VLOOKUP(C203,Data!$A$3:$B$120,2,)*D203</f>
        <v>54</v>
      </c>
      <c r="G203" s="29">
        <v>1</v>
      </c>
      <c r="H203" s="3" t="str">
        <f>VLOOKUP(C203,Data!$A$3:$C$120,3,FALSE)</f>
        <v>T5 - 1 x 49W 4000K Inbouw</v>
      </c>
      <c r="I203" s="13">
        <v>1</v>
      </c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</row>
    <row r="204" spans="1:24" x14ac:dyDescent="0.25">
      <c r="A204" s="28" t="s">
        <v>13</v>
      </c>
      <c r="B204" s="29"/>
      <c r="C204" s="30" t="s">
        <v>33</v>
      </c>
      <c r="D204" s="30">
        <v>84</v>
      </c>
      <c r="E204" s="29">
        <v>26</v>
      </c>
      <c r="F204" s="29">
        <f>VLOOKUP(C204,Data!$A$3:$B$120,2,)*D204</f>
        <v>2940</v>
      </c>
      <c r="G204" s="29">
        <v>1</v>
      </c>
      <c r="H204" s="3" t="str">
        <f>VLOOKUP(C204,Data!$A$3:$C$120,3,FALSE)</f>
        <v>Downlighter - 1 x 32W 4000K 210mm</v>
      </c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>
        <v>84</v>
      </c>
      <c r="U204" s="13"/>
      <c r="V204" s="13"/>
      <c r="W204" s="13"/>
      <c r="X204" s="13"/>
    </row>
    <row r="205" spans="1:24" x14ac:dyDescent="0.25">
      <c r="A205" s="28" t="s">
        <v>13</v>
      </c>
      <c r="B205" s="29"/>
      <c r="C205" s="30" t="s">
        <v>34</v>
      </c>
      <c r="D205" s="30">
        <v>21</v>
      </c>
      <c r="E205" s="29">
        <v>21</v>
      </c>
      <c r="F205" s="29">
        <f>VLOOKUP(C205,Data!$A$3:$B$120,2,)*D205</f>
        <v>420</v>
      </c>
      <c r="G205" s="29">
        <v>1</v>
      </c>
      <c r="H205" s="3" t="str">
        <f>VLOOKUP(C205,Data!$A$3:$C$120,3,FALSE)</f>
        <v>Downlighter - 1 x 18W 4000K 210mm</v>
      </c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>
        <v>21</v>
      </c>
      <c r="U205" s="13"/>
      <c r="V205" s="13"/>
      <c r="W205" s="13"/>
      <c r="X205" s="13"/>
    </row>
    <row r="206" spans="1:24" x14ac:dyDescent="0.25">
      <c r="A206" s="28" t="s">
        <v>13</v>
      </c>
      <c r="B206" s="29"/>
      <c r="C206" s="30" t="s">
        <v>90</v>
      </c>
      <c r="D206" s="30">
        <v>4</v>
      </c>
      <c r="E206" s="29">
        <v>4</v>
      </c>
      <c r="F206" s="29">
        <f>VLOOKUP(C206,Data!$A$3:$B$120,2,)*D206</f>
        <v>280</v>
      </c>
      <c r="G206" s="29">
        <v>2</v>
      </c>
      <c r="H206" s="3" t="str">
        <f>VLOOKUP(C206,Data!$A$3:$C$120,3,FALSE)</f>
        <v>Downlighter - 2 x 32W 4000K 210mm</v>
      </c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>
        <v>4</v>
      </c>
      <c r="U206" s="13"/>
      <c r="V206" s="13"/>
      <c r="W206" s="13"/>
      <c r="X206" s="13"/>
    </row>
    <row r="207" spans="1:24" x14ac:dyDescent="0.25">
      <c r="A207" s="28" t="s">
        <v>13</v>
      </c>
      <c r="B207" s="29"/>
      <c r="C207" s="30" t="s">
        <v>91</v>
      </c>
      <c r="D207" s="30">
        <v>4</v>
      </c>
      <c r="E207" s="29">
        <v>4</v>
      </c>
      <c r="F207" s="29">
        <f>VLOOKUP(C207,Data!$A$3:$B$120,2,)*D207</f>
        <v>224</v>
      </c>
      <c r="G207" s="29">
        <v>2</v>
      </c>
      <c r="H207" s="3" t="str">
        <f>VLOOKUP(C207,Data!$A$3:$C$120,3,FALSE)</f>
        <v>Downlighter - 2 x 26W 4000K 210mm</v>
      </c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>
        <v>4</v>
      </c>
      <c r="U207" s="13"/>
      <c r="V207" s="13"/>
      <c r="W207" s="13"/>
      <c r="X207" s="13"/>
    </row>
    <row r="208" spans="1:24" x14ac:dyDescent="0.25">
      <c r="A208" s="28" t="s">
        <v>13</v>
      </c>
      <c r="B208" s="29"/>
      <c r="C208" s="30" t="s">
        <v>37</v>
      </c>
      <c r="D208" s="30">
        <v>2</v>
      </c>
      <c r="E208" s="29">
        <v>0</v>
      </c>
      <c r="F208" s="29">
        <f>VLOOKUP(C208,Data!$A$3:$B$120,2,)*D208</f>
        <v>120</v>
      </c>
      <c r="G208" s="29">
        <v>1</v>
      </c>
      <c r="H208" s="3" t="str">
        <f>VLOOKUP(C208,Data!$A$3:$C$120,3,FALSE)</f>
        <v>T8 - 1 x 58W 4000K - Opbouw</v>
      </c>
      <c r="I208" s="13"/>
      <c r="J208" s="13"/>
      <c r="K208" s="13"/>
      <c r="L208" s="13"/>
      <c r="M208" s="13"/>
      <c r="N208" s="13"/>
      <c r="O208" s="13"/>
      <c r="P208" s="13">
        <v>2</v>
      </c>
      <c r="Q208" s="13"/>
      <c r="R208" s="13"/>
      <c r="S208" s="13"/>
      <c r="T208" s="13"/>
      <c r="U208" s="13"/>
      <c r="V208" s="13"/>
      <c r="W208" s="13"/>
      <c r="X208" s="13"/>
    </row>
    <row r="209" spans="1:24" x14ac:dyDescent="0.25">
      <c r="A209" s="28" t="s">
        <v>13</v>
      </c>
      <c r="B209" s="29"/>
      <c r="C209" s="30" t="s">
        <v>75</v>
      </c>
      <c r="D209" s="30">
        <v>4</v>
      </c>
      <c r="E209" s="29">
        <v>0</v>
      </c>
      <c r="F209" s="29">
        <f>VLOOKUP(C209,Data!$A$3:$B$120,2,)*D209</f>
        <v>240</v>
      </c>
      <c r="G209" s="29">
        <v>1</v>
      </c>
      <c r="H209" s="3" t="str">
        <f>VLOOKUP(C209,Data!$A$3:$C$120,3,FALSE)</f>
        <v>Bulley - 1 x 60W 4000K - Opbouw IP65</v>
      </c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>
        <v>4</v>
      </c>
      <c r="T209" s="13"/>
      <c r="U209" s="13"/>
      <c r="V209" s="13"/>
      <c r="W209" s="13"/>
      <c r="X209" s="13"/>
    </row>
    <row r="210" spans="1:24" x14ac:dyDescent="0.25">
      <c r="A210" s="28" t="s">
        <v>13</v>
      </c>
      <c r="B210" s="29"/>
      <c r="C210" s="30" t="s">
        <v>52</v>
      </c>
      <c r="D210" s="30">
        <v>4</v>
      </c>
      <c r="E210" s="29">
        <v>2</v>
      </c>
      <c r="F210" s="29">
        <f>VLOOKUP(C210,Data!$A$3:$B$120,2,)*D210</f>
        <v>1200</v>
      </c>
      <c r="G210" s="29">
        <v>1</v>
      </c>
      <c r="H210" s="3" t="str">
        <f>VLOOKUP(C210,Data!$A$3:$C$120,3,FALSE)</f>
        <v>Halo - 1 x 300W 4000K - Wand Indirect</v>
      </c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>
        <v>4</v>
      </c>
    </row>
    <row r="211" spans="1:24" x14ac:dyDescent="0.25">
      <c r="A211" s="28" t="s">
        <v>13</v>
      </c>
      <c r="B211" s="29"/>
      <c r="C211" s="30" t="s">
        <v>54</v>
      </c>
      <c r="D211" s="30">
        <v>2</v>
      </c>
      <c r="E211" s="29">
        <v>0</v>
      </c>
      <c r="F211" s="29">
        <f>VLOOKUP(C211,Data!$A$3:$B$120,2,)*D211</f>
        <v>30</v>
      </c>
      <c r="G211" s="29">
        <v>2</v>
      </c>
      <c r="H211" s="3" t="str">
        <f>VLOOKUP(C211,Data!$A$3:$C$120,3,FALSE)</f>
        <v>Downlighter - 2 x 7W 4000K ?mm</v>
      </c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>
        <v>2</v>
      </c>
      <c r="U211" s="13"/>
      <c r="V211" s="13"/>
      <c r="W211" s="13"/>
      <c r="X211" s="13"/>
    </row>
    <row r="212" spans="1:24" x14ac:dyDescent="0.25">
      <c r="A212" s="28" t="s">
        <v>13</v>
      </c>
      <c r="B212" s="29"/>
      <c r="C212" s="30" t="s">
        <v>50</v>
      </c>
      <c r="D212" s="30">
        <v>6</v>
      </c>
      <c r="E212" s="29">
        <v>6</v>
      </c>
      <c r="F212" s="29">
        <f>VLOOKUP(C212,Data!$A$3:$B$120,2,)*D212</f>
        <v>120</v>
      </c>
      <c r="G212" s="29">
        <v>2</v>
      </c>
      <c r="H212" s="3" t="str">
        <f>VLOOKUP(C212,Data!$A$3:$C$120,3,FALSE)</f>
        <v>Wand Plafonnière - 2 x 9W 4000K</v>
      </c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>
        <v>6</v>
      </c>
      <c r="V212" s="13"/>
      <c r="W212" s="13"/>
      <c r="X212" s="13"/>
    </row>
    <row r="213" spans="1:24" x14ac:dyDescent="0.25">
      <c r="A213" s="28" t="s">
        <v>14</v>
      </c>
      <c r="B213" s="29"/>
      <c r="C213" s="30" t="s">
        <v>56</v>
      </c>
      <c r="D213" s="30">
        <v>6</v>
      </c>
      <c r="E213" s="29">
        <v>6</v>
      </c>
      <c r="F213" s="29">
        <f>VLOOKUP(C213,Data!$A$3:$B$120,2,)*D213</f>
        <v>120</v>
      </c>
      <c r="G213" s="29">
        <v>1</v>
      </c>
      <c r="H213" s="3" t="str">
        <f>VLOOKUP(C213,Data!$A$3:$C$120,3,FALSE)</f>
        <v>T8 - 1 x 18W 4000K Inbouw</v>
      </c>
      <c r="I213" s="13"/>
      <c r="J213" s="13"/>
      <c r="K213" s="13"/>
      <c r="L213" s="13"/>
      <c r="M213" s="13"/>
      <c r="N213" s="13"/>
      <c r="O213" s="13">
        <v>6</v>
      </c>
      <c r="P213" s="13"/>
      <c r="Q213" s="13"/>
      <c r="R213" s="13"/>
      <c r="S213" s="13"/>
      <c r="T213" s="13"/>
      <c r="U213" s="13"/>
      <c r="V213" s="13"/>
      <c r="W213" s="13"/>
      <c r="X213" s="13"/>
    </row>
    <row r="214" spans="1:24" x14ac:dyDescent="0.25">
      <c r="A214" s="28" t="s">
        <v>14</v>
      </c>
      <c r="B214" s="29"/>
      <c r="C214" s="30" t="s">
        <v>83</v>
      </c>
      <c r="D214" s="30">
        <v>116</v>
      </c>
      <c r="E214" s="29">
        <v>115</v>
      </c>
      <c r="F214" s="29">
        <f>VLOOKUP(C214,Data!$A$3:$B$120,2,)*D214</f>
        <v>4408</v>
      </c>
      <c r="G214" s="29">
        <v>1</v>
      </c>
      <c r="H214" s="3" t="str">
        <f>VLOOKUP(C214,Data!$A$3:$C$120,3,FALSE)</f>
        <v>T5 - 1 x 35W 4000K Inbouw</v>
      </c>
      <c r="I214" s="13">
        <v>116</v>
      </c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</row>
    <row r="215" spans="1:24" x14ac:dyDescent="0.25">
      <c r="A215" s="28" t="s">
        <v>14</v>
      </c>
      <c r="B215" s="29"/>
      <c r="C215" s="30" t="s">
        <v>85</v>
      </c>
      <c r="D215" s="30">
        <v>17</v>
      </c>
      <c r="E215" s="29">
        <v>17</v>
      </c>
      <c r="F215" s="29">
        <f>VLOOKUP(C215,Data!$A$3:$B$120,2,)*D215</f>
        <v>918</v>
      </c>
      <c r="G215" s="29">
        <v>1</v>
      </c>
      <c r="H215" s="3" t="str">
        <f>VLOOKUP(C215,Data!$A$3:$C$120,3,FALSE)</f>
        <v>T5 - 1 x 49W 4000K Inbouw</v>
      </c>
      <c r="I215" s="13">
        <v>17</v>
      </c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</row>
    <row r="216" spans="1:24" x14ac:dyDescent="0.25">
      <c r="A216" s="28" t="s">
        <v>14</v>
      </c>
      <c r="B216" s="29"/>
      <c r="C216" s="30" t="s">
        <v>84</v>
      </c>
      <c r="D216" s="30">
        <v>19</v>
      </c>
      <c r="E216" s="29">
        <v>19</v>
      </c>
      <c r="F216" s="29">
        <f>VLOOKUP(C216,Data!$A$3:$B$120,2,)*D216</f>
        <v>722</v>
      </c>
      <c r="G216" s="29">
        <v>1</v>
      </c>
      <c r="H216" s="3" t="str">
        <f>VLOOKUP(C216,Data!$A$3:$C$120,3,FALSE)</f>
        <v>T5 - 1 x 35W 4000K Inbouw</v>
      </c>
      <c r="I216" s="13">
        <v>19</v>
      </c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</row>
    <row r="217" spans="1:24" x14ac:dyDescent="0.25">
      <c r="A217" s="28" t="s">
        <v>14</v>
      </c>
      <c r="B217" s="29"/>
      <c r="C217" s="30" t="s">
        <v>86</v>
      </c>
      <c r="D217" s="30">
        <v>2</v>
      </c>
      <c r="E217" s="29">
        <v>2</v>
      </c>
      <c r="F217" s="29">
        <f>VLOOKUP(C217,Data!$A$3:$B$120,2,)*D217</f>
        <v>76</v>
      </c>
      <c r="G217" s="29">
        <v>1</v>
      </c>
      <c r="H217" s="3" t="str">
        <f>VLOOKUP(C217,Data!$A$3:$C$120,3,FALSE)</f>
        <v>T5 - 1 x 35W 4000K Inbouw</v>
      </c>
      <c r="I217" s="13">
        <v>2</v>
      </c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</row>
    <row r="218" spans="1:24" x14ac:dyDescent="0.25">
      <c r="A218" s="28" t="s">
        <v>14</v>
      </c>
      <c r="B218" s="29"/>
      <c r="C218" s="30" t="s">
        <v>87</v>
      </c>
      <c r="D218" s="30">
        <v>1</v>
      </c>
      <c r="E218" s="29">
        <v>1</v>
      </c>
      <c r="F218" s="29">
        <f>VLOOKUP(C218,Data!$A$3:$B$120,2,)*D218</f>
        <v>85</v>
      </c>
      <c r="G218" s="29">
        <v>1</v>
      </c>
      <c r="H218" s="3" t="str">
        <f>VLOOKUP(C218,Data!$A$3:$C$120,3,FALSE)</f>
        <v>T5 - 1 x 80W 4000K Inbouw</v>
      </c>
      <c r="I218" s="13">
        <v>1</v>
      </c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</row>
    <row r="219" spans="1:24" x14ac:dyDescent="0.25">
      <c r="A219" s="28" t="s">
        <v>14</v>
      </c>
      <c r="B219" s="29"/>
      <c r="C219" s="30" t="s">
        <v>88</v>
      </c>
      <c r="D219" s="30">
        <v>4</v>
      </c>
      <c r="E219" s="29">
        <v>4</v>
      </c>
      <c r="F219" s="29">
        <f>VLOOKUP(C219,Data!$A$3:$B$120,2,)*D219</f>
        <v>216</v>
      </c>
      <c r="G219" s="29">
        <v>1</v>
      </c>
      <c r="H219" s="3" t="str">
        <f>VLOOKUP(C219,Data!$A$3:$C$120,3,FALSE)</f>
        <v>T5 - 1 x 49W 4000K Inbouw</v>
      </c>
      <c r="I219" s="13">
        <v>4</v>
      </c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</row>
    <row r="220" spans="1:24" x14ac:dyDescent="0.25">
      <c r="A220" s="28" t="s">
        <v>14</v>
      </c>
      <c r="B220" s="29"/>
      <c r="C220" s="30" t="s">
        <v>89</v>
      </c>
      <c r="D220" s="30">
        <v>1</v>
      </c>
      <c r="E220" s="29">
        <v>1</v>
      </c>
      <c r="F220" s="29">
        <f>VLOOKUP(C220,Data!$A$3:$B$120,2,)*D220</f>
        <v>54</v>
      </c>
      <c r="G220" s="29">
        <v>1</v>
      </c>
      <c r="H220" s="3" t="str">
        <f>VLOOKUP(C220,Data!$A$3:$C$120,3,FALSE)</f>
        <v>T5 - 1 x 49W 4000K Inbouw</v>
      </c>
      <c r="I220" s="13">
        <v>1</v>
      </c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</row>
    <row r="221" spans="1:24" x14ac:dyDescent="0.25">
      <c r="A221" s="28" t="s">
        <v>14</v>
      </c>
      <c r="B221" s="29"/>
      <c r="C221" s="30" t="s">
        <v>33</v>
      </c>
      <c r="D221" s="30">
        <v>84</v>
      </c>
      <c r="E221" s="29">
        <v>26</v>
      </c>
      <c r="F221" s="29">
        <f>VLOOKUP(C221,Data!$A$3:$B$120,2,)*D221</f>
        <v>2940</v>
      </c>
      <c r="G221" s="29">
        <v>1</v>
      </c>
      <c r="H221" s="3" t="str">
        <f>VLOOKUP(C221,Data!$A$3:$C$120,3,FALSE)</f>
        <v>Downlighter - 1 x 32W 4000K 210mm</v>
      </c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>
        <v>84</v>
      </c>
      <c r="U221" s="13"/>
      <c r="V221" s="13"/>
      <c r="W221" s="13"/>
      <c r="X221" s="13"/>
    </row>
    <row r="222" spans="1:24" x14ac:dyDescent="0.25">
      <c r="A222" s="28" t="s">
        <v>14</v>
      </c>
      <c r="B222" s="29"/>
      <c r="C222" s="30" t="s">
        <v>34</v>
      </c>
      <c r="D222" s="30">
        <v>17</v>
      </c>
      <c r="E222" s="29">
        <v>21</v>
      </c>
      <c r="F222" s="29">
        <f>VLOOKUP(C222,Data!$A$3:$B$120,2,)*D222</f>
        <v>340</v>
      </c>
      <c r="G222" s="29">
        <v>1</v>
      </c>
      <c r="H222" s="3" t="str">
        <f>VLOOKUP(C222,Data!$A$3:$C$120,3,FALSE)</f>
        <v>Downlighter - 1 x 18W 4000K 210mm</v>
      </c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>
        <v>17</v>
      </c>
      <c r="U222" s="13"/>
      <c r="V222" s="13"/>
      <c r="W222" s="13"/>
      <c r="X222" s="13"/>
    </row>
    <row r="223" spans="1:24" x14ac:dyDescent="0.25">
      <c r="A223" s="28" t="s">
        <v>14</v>
      </c>
      <c r="B223" s="29"/>
      <c r="C223" s="30" t="s">
        <v>90</v>
      </c>
      <c r="D223" s="30">
        <v>4</v>
      </c>
      <c r="E223" s="29">
        <v>4</v>
      </c>
      <c r="F223" s="29">
        <f>VLOOKUP(C223,Data!$A$3:$B$120,2,)*D223</f>
        <v>280</v>
      </c>
      <c r="G223" s="29">
        <v>2</v>
      </c>
      <c r="H223" s="3" t="str">
        <f>VLOOKUP(C223,Data!$A$3:$C$120,3,FALSE)</f>
        <v>Downlighter - 2 x 32W 4000K 210mm</v>
      </c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>
        <v>4</v>
      </c>
      <c r="U223" s="13"/>
      <c r="V223" s="13"/>
      <c r="W223" s="13"/>
      <c r="X223" s="13"/>
    </row>
    <row r="224" spans="1:24" x14ac:dyDescent="0.25">
      <c r="A224" s="28" t="s">
        <v>14</v>
      </c>
      <c r="B224" s="29"/>
      <c r="C224" s="30" t="s">
        <v>91</v>
      </c>
      <c r="D224" s="30">
        <v>4</v>
      </c>
      <c r="E224" s="29">
        <v>4</v>
      </c>
      <c r="F224" s="29">
        <f>VLOOKUP(C224,Data!$A$3:$B$120,2,)*D224</f>
        <v>224</v>
      </c>
      <c r="G224" s="29">
        <v>2</v>
      </c>
      <c r="H224" s="3" t="str">
        <f>VLOOKUP(C224,Data!$A$3:$C$120,3,FALSE)</f>
        <v>Downlighter - 2 x 26W 4000K 210mm</v>
      </c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>
        <v>4</v>
      </c>
      <c r="U224" s="13"/>
      <c r="V224" s="13"/>
      <c r="W224" s="13"/>
      <c r="X224" s="13"/>
    </row>
    <row r="225" spans="1:24" x14ac:dyDescent="0.25">
      <c r="A225" s="28" t="s">
        <v>14</v>
      </c>
      <c r="B225" s="29"/>
      <c r="C225" s="30" t="s">
        <v>37</v>
      </c>
      <c r="D225" s="30">
        <v>2</v>
      </c>
      <c r="E225" s="29">
        <v>0</v>
      </c>
      <c r="F225" s="29">
        <f>VLOOKUP(C225,Data!$A$3:$B$120,2,)*D225</f>
        <v>120</v>
      </c>
      <c r="G225" s="29">
        <v>1</v>
      </c>
      <c r="H225" s="3" t="str">
        <f>VLOOKUP(C225,Data!$A$3:$C$120,3,FALSE)</f>
        <v>T8 - 1 x 58W 4000K - Opbouw</v>
      </c>
      <c r="I225" s="13"/>
      <c r="J225" s="13"/>
      <c r="K225" s="13"/>
      <c r="L225" s="13"/>
      <c r="M225" s="13"/>
      <c r="N225" s="13"/>
      <c r="O225" s="13"/>
      <c r="P225" s="13">
        <v>2</v>
      </c>
      <c r="Q225" s="13"/>
      <c r="R225" s="13"/>
      <c r="S225" s="13"/>
      <c r="T225" s="13"/>
      <c r="U225" s="13"/>
      <c r="V225" s="13"/>
      <c r="W225" s="13"/>
      <c r="X225" s="13"/>
    </row>
    <row r="226" spans="1:24" x14ac:dyDescent="0.25">
      <c r="A226" s="28" t="s">
        <v>14</v>
      </c>
      <c r="B226" s="29"/>
      <c r="C226" s="30" t="s">
        <v>75</v>
      </c>
      <c r="D226" s="30">
        <v>4</v>
      </c>
      <c r="E226" s="29">
        <v>0</v>
      </c>
      <c r="F226" s="29">
        <f>VLOOKUP(C226,Data!$A$3:$B$120,2,)*D226</f>
        <v>240</v>
      </c>
      <c r="G226" s="29">
        <v>1</v>
      </c>
      <c r="H226" s="3" t="str">
        <f>VLOOKUP(C226,Data!$A$3:$C$120,3,FALSE)</f>
        <v>Bulley - 1 x 60W 4000K - Opbouw IP65</v>
      </c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>
        <v>4</v>
      </c>
      <c r="T226" s="13"/>
      <c r="U226" s="13"/>
      <c r="V226" s="13"/>
      <c r="W226" s="13"/>
      <c r="X226" s="13"/>
    </row>
    <row r="227" spans="1:24" x14ac:dyDescent="0.25">
      <c r="A227" s="28" t="s">
        <v>14</v>
      </c>
      <c r="B227" s="29"/>
      <c r="C227" s="30" t="s">
        <v>52</v>
      </c>
      <c r="D227" s="30">
        <v>4</v>
      </c>
      <c r="E227" s="29">
        <v>2</v>
      </c>
      <c r="F227" s="29">
        <f>VLOOKUP(C227,Data!$A$3:$B$120,2,)*D227</f>
        <v>1200</v>
      </c>
      <c r="G227" s="29">
        <v>1</v>
      </c>
      <c r="H227" s="3" t="str">
        <f>VLOOKUP(C227,Data!$A$3:$C$120,3,FALSE)</f>
        <v>Halo - 1 x 300W 4000K - Wand Indirect</v>
      </c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>
        <v>4</v>
      </c>
    </row>
    <row r="228" spans="1:24" x14ac:dyDescent="0.25">
      <c r="A228" s="28" t="s">
        <v>14</v>
      </c>
      <c r="B228" s="29"/>
      <c r="C228" s="30" t="s">
        <v>54</v>
      </c>
      <c r="D228" s="30">
        <v>2</v>
      </c>
      <c r="E228" s="29">
        <v>0</v>
      </c>
      <c r="F228" s="29">
        <f>VLOOKUP(C228,Data!$A$3:$B$120,2,)*D228</f>
        <v>30</v>
      </c>
      <c r="G228" s="29">
        <v>2</v>
      </c>
      <c r="H228" s="3" t="str">
        <f>VLOOKUP(C228,Data!$A$3:$C$120,3,FALSE)</f>
        <v>Downlighter - 2 x 7W 4000K ?mm</v>
      </c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>
        <v>2</v>
      </c>
      <c r="U228" s="13"/>
      <c r="V228" s="13"/>
      <c r="W228" s="13"/>
      <c r="X228" s="13"/>
    </row>
    <row r="229" spans="1:24" x14ac:dyDescent="0.25">
      <c r="A229" s="28" t="s">
        <v>14</v>
      </c>
      <c r="B229" s="29"/>
      <c r="C229" s="30" t="s">
        <v>50</v>
      </c>
      <c r="D229" s="30">
        <v>6</v>
      </c>
      <c r="E229" s="29">
        <v>6</v>
      </c>
      <c r="F229" s="29">
        <f>VLOOKUP(C229,Data!$A$3:$B$120,2,)*D229</f>
        <v>120</v>
      </c>
      <c r="G229" s="29">
        <v>2</v>
      </c>
      <c r="H229" s="3" t="str">
        <f>VLOOKUP(C229,Data!$A$3:$C$120,3,FALSE)</f>
        <v>Wand Plafonnière - 2 x 9W 4000K</v>
      </c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>
        <v>6</v>
      </c>
      <c r="V229" s="13"/>
      <c r="W229" s="13"/>
      <c r="X229" s="13"/>
    </row>
    <row r="230" spans="1:24" x14ac:dyDescent="0.25">
      <c r="A230" s="28" t="s">
        <v>15</v>
      </c>
      <c r="B230" s="29"/>
      <c r="C230" s="30" t="s">
        <v>56</v>
      </c>
      <c r="D230" s="30">
        <v>6</v>
      </c>
      <c r="E230" s="29">
        <v>6</v>
      </c>
      <c r="F230" s="29">
        <f>VLOOKUP(C230,Data!$A$3:$B$120,2,)*D230</f>
        <v>120</v>
      </c>
      <c r="G230" s="29">
        <v>1</v>
      </c>
      <c r="H230" s="3" t="str">
        <f>VLOOKUP(C230,Data!$A$3:$C$120,3,FALSE)</f>
        <v>T8 - 1 x 18W 4000K Inbouw</v>
      </c>
      <c r="I230" s="13"/>
      <c r="J230" s="13"/>
      <c r="K230" s="13"/>
      <c r="L230" s="13"/>
      <c r="M230" s="13"/>
      <c r="N230" s="13"/>
      <c r="O230" s="13">
        <v>6</v>
      </c>
      <c r="P230" s="13"/>
      <c r="Q230" s="13"/>
      <c r="R230" s="13"/>
      <c r="S230" s="13"/>
      <c r="T230" s="13"/>
      <c r="U230" s="13"/>
      <c r="V230" s="13"/>
      <c r="W230" s="13"/>
      <c r="X230" s="13"/>
    </row>
    <row r="231" spans="1:24" x14ac:dyDescent="0.25">
      <c r="A231" s="28" t="s">
        <v>15</v>
      </c>
      <c r="B231" s="29"/>
      <c r="C231" s="30" t="s">
        <v>83</v>
      </c>
      <c r="D231" s="30">
        <v>68</v>
      </c>
      <c r="E231" s="29">
        <v>68</v>
      </c>
      <c r="F231" s="29">
        <f>VLOOKUP(C231,Data!$A$3:$B$120,2,)*D231</f>
        <v>2584</v>
      </c>
      <c r="G231" s="29">
        <v>1</v>
      </c>
      <c r="H231" s="3" t="str">
        <f>VLOOKUP(C231,Data!$A$3:$C$120,3,FALSE)</f>
        <v>T5 - 1 x 35W 4000K Inbouw</v>
      </c>
      <c r="I231" s="13">
        <v>68</v>
      </c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</row>
    <row r="232" spans="1:24" x14ac:dyDescent="0.25">
      <c r="A232" s="28" t="s">
        <v>15</v>
      </c>
      <c r="B232" s="29"/>
      <c r="C232" s="30" t="s">
        <v>85</v>
      </c>
      <c r="D232" s="30">
        <v>2</v>
      </c>
      <c r="E232" s="29">
        <v>2</v>
      </c>
      <c r="F232" s="29">
        <f>VLOOKUP(C232,Data!$A$3:$B$120,2,)*D232</f>
        <v>108</v>
      </c>
      <c r="G232" s="29">
        <v>1</v>
      </c>
      <c r="H232" s="3" t="str">
        <f>VLOOKUP(C232,Data!$A$3:$C$120,3,FALSE)</f>
        <v>T5 - 1 x 49W 4000K Inbouw</v>
      </c>
      <c r="I232" s="13">
        <v>2</v>
      </c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</row>
    <row r="233" spans="1:24" x14ac:dyDescent="0.25">
      <c r="A233" s="28" t="s">
        <v>15</v>
      </c>
      <c r="B233" s="29"/>
      <c r="C233" s="30" t="s">
        <v>84</v>
      </c>
      <c r="D233" s="30">
        <v>12</v>
      </c>
      <c r="E233" s="29">
        <v>12</v>
      </c>
      <c r="F233" s="29">
        <f>VLOOKUP(C233,Data!$A$3:$B$120,2,)*D233</f>
        <v>456</v>
      </c>
      <c r="G233" s="29">
        <v>1</v>
      </c>
      <c r="H233" s="3" t="str">
        <f>VLOOKUP(C233,Data!$A$3:$C$120,3,FALSE)</f>
        <v>T5 - 1 x 35W 4000K Inbouw</v>
      </c>
      <c r="I233" s="13">
        <v>12</v>
      </c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</row>
    <row r="234" spans="1:24" x14ac:dyDescent="0.25">
      <c r="A234" s="28" t="s">
        <v>15</v>
      </c>
      <c r="B234" s="29"/>
      <c r="C234" s="30" t="s">
        <v>92</v>
      </c>
      <c r="D234" s="30">
        <v>4</v>
      </c>
      <c r="E234" s="29">
        <v>4</v>
      </c>
      <c r="F234" s="29">
        <f>VLOOKUP(C234,Data!$A$3:$B$120,2,)*D234</f>
        <v>152</v>
      </c>
      <c r="G234" s="29">
        <v>1</v>
      </c>
      <c r="H234" s="3" t="str">
        <f>VLOOKUP(C234,Data!$A$3:$C$120,3,FALSE)</f>
        <v>T5 - 1 x 35W 4000K Inbouw</v>
      </c>
      <c r="I234" s="13">
        <v>4</v>
      </c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</row>
    <row r="235" spans="1:24" x14ac:dyDescent="0.25">
      <c r="A235" s="28" t="s">
        <v>15</v>
      </c>
      <c r="B235" s="29"/>
      <c r="C235" s="30" t="s">
        <v>33</v>
      </c>
      <c r="D235" s="30">
        <v>95</v>
      </c>
      <c r="E235" s="29">
        <v>36</v>
      </c>
      <c r="F235" s="29">
        <f>VLOOKUP(C235,Data!$A$3:$B$120,2,)*D235</f>
        <v>3325</v>
      </c>
      <c r="G235" s="29">
        <v>1</v>
      </c>
      <c r="H235" s="3" t="str">
        <f>VLOOKUP(C235,Data!$A$3:$C$120,3,FALSE)</f>
        <v>Downlighter - 1 x 32W 4000K 210mm</v>
      </c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>
        <v>95</v>
      </c>
      <c r="U235" s="13"/>
      <c r="V235" s="13"/>
      <c r="W235" s="13"/>
      <c r="X235" s="13"/>
    </row>
    <row r="236" spans="1:24" x14ac:dyDescent="0.25">
      <c r="A236" s="28" t="s">
        <v>15</v>
      </c>
      <c r="B236" s="29"/>
      <c r="C236" s="30" t="s">
        <v>34</v>
      </c>
      <c r="D236" s="30">
        <v>17</v>
      </c>
      <c r="E236" s="29">
        <v>17</v>
      </c>
      <c r="F236" s="29">
        <f>VLOOKUP(C236,Data!$A$3:$B$120,2,)*D236</f>
        <v>340</v>
      </c>
      <c r="G236" s="29">
        <v>1</v>
      </c>
      <c r="H236" s="3" t="str">
        <f>VLOOKUP(C236,Data!$A$3:$C$120,3,FALSE)</f>
        <v>Downlighter - 1 x 18W 4000K 210mm</v>
      </c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>
        <v>17</v>
      </c>
      <c r="U236" s="13"/>
      <c r="V236" s="13"/>
      <c r="W236" s="13"/>
      <c r="X236" s="13"/>
    </row>
    <row r="237" spans="1:24" x14ac:dyDescent="0.25">
      <c r="A237" s="28" t="s">
        <v>15</v>
      </c>
      <c r="B237" s="29"/>
      <c r="C237" s="30" t="s">
        <v>37</v>
      </c>
      <c r="D237" s="30">
        <v>2</v>
      </c>
      <c r="E237" s="29">
        <v>0</v>
      </c>
      <c r="F237" s="29">
        <f>VLOOKUP(C237,Data!$A$3:$B$120,2,)*D237</f>
        <v>120</v>
      </c>
      <c r="G237" s="29">
        <v>1</v>
      </c>
      <c r="H237" s="3" t="str">
        <f>VLOOKUP(C237,Data!$A$3:$C$120,3,FALSE)</f>
        <v>T8 - 1 x 58W 4000K - Opbouw</v>
      </c>
      <c r="I237" s="13"/>
      <c r="J237" s="13"/>
      <c r="K237" s="13"/>
      <c r="L237" s="13"/>
      <c r="M237" s="13"/>
      <c r="N237" s="13"/>
      <c r="O237" s="13"/>
      <c r="P237" s="13">
        <v>2</v>
      </c>
      <c r="Q237" s="13"/>
      <c r="R237" s="13"/>
      <c r="S237" s="13"/>
      <c r="T237" s="13"/>
      <c r="U237" s="13"/>
      <c r="V237" s="13"/>
      <c r="W237" s="13"/>
      <c r="X237" s="13"/>
    </row>
    <row r="238" spans="1:24" x14ac:dyDescent="0.25">
      <c r="A238" s="28" t="s">
        <v>15</v>
      </c>
      <c r="B238" s="29"/>
      <c r="C238" s="30" t="s">
        <v>75</v>
      </c>
      <c r="D238" s="30">
        <v>4</v>
      </c>
      <c r="E238" s="29">
        <v>4</v>
      </c>
      <c r="F238" s="29">
        <f>VLOOKUP(C238,Data!$A$3:$B$120,2,)*D238</f>
        <v>240</v>
      </c>
      <c r="G238" s="29">
        <v>1</v>
      </c>
      <c r="H238" s="3" t="str">
        <f>VLOOKUP(C238,Data!$A$3:$C$120,3,FALSE)</f>
        <v>Bulley - 1 x 60W 4000K - Opbouw IP65</v>
      </c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>
        <v>4</v>
      </c>
      <c r="T238" s="13"/>
      <c r="U238" s="13"/>
      <c r="V238" s="13"/>
      <c r="W238" s="13"/>
      <c r="X238" s="13"/>
    </row>
    <row r="239" spans="1:24" x14ac:dyDescent="0.25">
      <c r="A239" s="28" t="s">
        <v>15</v>
      </c>
      <c r="B239" s="29"/>
      <c r="C239" s="30" t="s">
        <v>52</v>
      </c>
      <c r="D239" s="30">
        <v>4</v>
      </c>
      <c r="E239" s="29">
        <v>2</v>
      </c>
      <c r="F239" s="29">
        <f>VLOOKUP(C239,Data!$A$3:$B$120,2,)*D239</f>
        <v>1200</v>
      </c>
      <c r="G239" s="29">
        <v>1</v>
      </c>
      <c r="H239" s="3" t="str">
        <f>VLOOKUP(C239,Data!$A$3:$C$120,3,FALSE)</f>
        <v>Halo - 1 x 300W 4000K - Wand Indirect</v>
      </c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>
        <v>4</v>
      </c>
    </row>
    <row r="240" spans="1:24" x14ac:dyDescent="0.25">
      <c r="A240" s="28" t="s">
        <v>15</v>
      </c>
      <c r="B240" s="29"/>
      <c r="C240" s="30" t="s">
        <v>54</v>
      </c>
      <c r="D240" s="30">
        <v>2</v>
      </c>
      <c r="E240" s="29">
        <v>2</v>
      </c>
      <c r="F240" s="29">
        <f>VLOOKUP(C240,Data!$A$3:$B$120,2,)*D240</f>
        <v>30</v>
      </c>
      <c r="G240" s="29">
        <v>2</v>
      </c>
      <c r="H240" s="3" t="str">
        <f>VLOOKUP(C240,Data!$A$3:$C$120,3,FALSE)</f>
        <v>Downlighter - 2 x 7W 4000K ?mm</v>
      </c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>
        <v>2</v>
      </c>
      <c r="U240" s="13"/>
      <c r="V240" s="13"/>
      <c r="W240" s="13"/>
      <c r="X240" s="13"/>
    </row>
    <row r="241" spans="1:24" x14ac:dyDescent="0.25">
      <c r="A241" s="28" t="s">
        <v>15</v>
      </c>
      <c r="B241" s="29"/>
      <c r="C241" s="30" t="s">
        <v>50</v>
      </c>
      <c r="D241" s="30">
        <v>6</v>
      </c>
      <c r="E241" s="29">
        <v>6</v>
      </c>
      <c r="F241" s="29">
        <f>VLOOKUP(C241,Data!$A$3:$B$120,2,)*D241</f>
        <v>120</v>
      </c>
      <c r="G241" s="29">
        <v>2</v>
      </c>
      <c r="H241" s="3" t="str">
        <f>VLOOKUP(C241,Data!$A$3:$C$120,3,FALSE)</f>
        <v>Wand Plafonnière - 2 x 9W 4000K</v>
      </c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>
        <v>6</v>
      </c>
      <c r="V241" s="13"/>
      <c r="W241" s="13"/>
      <c r="X241" s="13"/>
    </row>
    <row r="242" spans="1:24" x14ac:dyDescent="0.25">
      <c r="A242" s="28" t="s">
        <v>15</v>
      </c>
      <c r="B242" s="29"/>
      <c r="C242" s="30" t="s">
        <v>170</v>
      </c>
      <c r="D242" s="30">
        <v>10</v>
      </c>
      <c r="E242" s="29"/>
      <c r="F242" s="29">
        <v>200</v>
      </c>
      <c r="G242" s="29">
        <v>1</v>
      </c>
      <c r="H242" s="3" t="str">
        <f>VLOOKUP(C242,Data!$A$3:$C$120,3,FALSE)</f>
        <v>T5 - 1 x 14W 4000K Inbouw D/I</v>
      </c>
      <c r="I242" s="13"/>
      <c r="J242" s="13"/>
      <c r="K242" s="13"/>
      <c r="L242" s="13">
        <v>10</v>
      </c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</row>
    <row r="243" spans="1:24" x14ac:dyDescent="0.25">
      <c r="A243" s="28" t="s">
        <v>15</v>
      </c>
      <c r="B243" s="29"/>
      <c r="C243" s="30" t="s">
        <v>171</v>
      </c>
      <c r="D243" s="30">
        <v>18</v>
      </c>
      <c r="E243" s="29"/>
      <c r="F243" s="29">
        <v>720</v>
      </c>
      <c r="G243" s="29">
        <v>1</v>
      </c>
      <c r="H243" s="3" t="str">
        <f>VLOOKUP(C243,Data!$A$3:$C$120,3,FALSE)</f>
        <v>T5 - 1 x 24W 4000K Inbouw Indirect</v>
      </c>
      <c r="I243" s="13"/>
      <c r="J243" s="13"/>
      <c r="K243" s="13">
        <v>18</v>
      </c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</row>
    <row r="244" spans="1:24" x14ac:dyDescent="0.25">
      <c r="A244" s="28" t="s">
        <v>16</v>
      </c>
      <c r="B244" s="29"/>
      <c r="C244" s="30" t="s">
        <v>56</v>
      </c>
      <c r="D244" s="30">
        <v>14</v>
      </c>
      <c r="E244" s="29">
        <v>6</v>
      </c>
      <c r="F244" s="29">
        <f>VLOOKUP(C244,Data!$A$3:$B$120,2,)*D244</f>
        <v>280</v>
      </c>
      <c r="G244" s="29">
        <v>1</v>
      </c>
      <c r="H244" s="3" t="str">
        <f>VLOOKUP(C244,Data!$A$3:$C$120,3,FALSE)</f>
        <v>T8 - 1 x 18W 4000K Inbouw</v>
      </c>
      <c r="I244" s="13"/>
      <c r="J244" s="13"/>
      <c r="K244" s="13"/>
      <c r="L244" s="13"/>
      <c r="M244" s="13"/>
      <c r="N244" s="13"/>
      <c r="O244" s="13">
        <v>14</v>
      </c>
      <c r="P244" s="13"/>
      <c r="Q244" s="13"/>
      <c r="R244" s="13"/>
      <c r="S244" s="13"/>
      <c r="T244" s="13"/>
      <c r="U244" s="13"/>
      <c r="V244" s="13"/>
      <c r="W244" s="13"/>
      <c r="X244" s="13"/>
    </row>
    <row r="245" spans="1:24" x14ac:dyDescent="0.25">
      <c r="A245" s="28" t="s">
        <v>16</v>
      </c>
      <c r="B245" s="29"/>
      <c r="C245" s="30" t="s">
        <v>83</v>
      </c>
      <c r="D245" s="30">
        <v>43</v>
      </c>
      <c r="E245" s="29">
        <v>43</v>
      </c>
      <c r="F245" s="29">
        <f>VLOOKUP(C245,Data!$A$3:$B$120,2,)*D245</f>
        <v>1634</v>
      </c>
      <c r="G245" s="29">
        <v>1</v>
      </c>
      <c r="H245" s="3" t="str">
        <f>VLOOKUP(C245,Data!$A$3:$C$120,3,FALSE)</f>
        <v>T5 - 1 x 35W 4000K Inbouw</v>
      </c>
      <c r="I245" s="13">
        <v>43</v>
      </c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</row>
    <row r="246" spans="1:24" x14ac:dyDescent="0.25">
      <c r="A246" s="28" t="s">
        <v>16</v>
      </c>
      <c r="B246" s="29"/>
      <c r="C246" s="30" t="s">
        <v>85</v>
      </c>
      <c r="D246" s="30">
        <v>28</v>
      </c>
      <c r="E246" s="29">
        <v>28</v>
      </c>
      <c r="F246" s="29">
        <f>VLOOKUP(C246,Data!$A$3:$B$120,2,)*D246</f>
        <v>1512</v>
      </c>
      <c r="G246" s="29">
        <v>1</v>
      </c>
      <c r="H246" s="3" t="str">
        <f>VLOOKUP(C246,Data!$A$3:$C$120,3,FALSE)</f>
        <v>T5 - 1 x 49W 4000K Inbouw</v>
      </c>
      <c r="I246" s="13">
        <v>28</v>
      </c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</row>
    <row r="247" spans="1:24" x14ac:dyDescent="0.25">
      <c r="A247" s="28" t="s">
        <v>16</v>
      </c>
      <c r="B247" s="29"/>
      <c r="C247" s="30" t="s">
        <v>84</v>
      </c>
      <c r="D247" s="30">
        <v>11</v>
      </c>
      <c r="E247" s="29">
        <v>11</v>
      </c>
      <c r="F247" s="29">
        <f>VLOOKUP(C247,Data!$A$3:$B$120,2,)*D247</f>
        <v>418</v>
      </c>
      <c r="G247" s="29">
        <v>1</v>
      </c>
      <c r="H247" s="3" t="str">
        <f>VLOOKUP(C247,Data!$A$3:$C$120,3,FALSE)</f>
        <v>T5 - 1 x 35W 4000K Inbouw</v>
      </c>
      <c r="I247" s="13">
        <v>11</v>
      </c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</row>
    <row r="248" spans="1:24" x14ac:dyDescent="0.25">
      <c r="A248" s="28" t="s">
        <v>16</v>
      </c>
      <c r="B248" s="29"/>
      <c r="C248" s="30" t="s">
        <v>88</v>
      </c>
      <c r="D248" s="30">
        <v>2</v>
      </c>
      <c r="E248" s="29">
        <v>2</v>
      </c>
      <c r="F248" s="29">
        <f>VLOOKUP(C248,Data!$A$3:$B$120,2,)*D248</f>
        <v>108</v>
      </c>
      <c r="G248" s="29">
        <v>1</v>
      </c>
      <c r="H248" s="3" t="str">
        <f>VLOOKUP(C248,Data!$A$3:$C$120,3,FALSE)</f>
        <v>T5 - 1 x 49W 4000K Inbouw</v>
      </c>
      <c r="I248" s="13">
        <v>2</v>
      </c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</row>
    <row r="249" spans="1:24" x14ac:dyDescent="0.25">
      <c r="A249" s="28" t="s">
        <v>16</v>
      </c>
      <c r="B249" s="29"/>
      <c r="C249" s="30" t="s">
        <v>89</v>
      </c>
      <c r="D249" s="30">
        <v>4</v>
      </c>
      <c r="E249" s="29">
        <v>4</v>
      </c>
      <c r="F249" s="29">
        <f>VLOOKUP(C249,Data!$A$3:$B$120,2,)*D249</f>
        <v>216</v>
      </c>
      <c r="G249" s="29">
        <v>1</v>
      </c>
      <c r="H249" s="3" t="str">
        <f>VLOOKUP(C249,Data!$A$3:$C$120,3,FALSE)</f>
        <v>T5 - 1 x 49W 4000K Inbouw</v>
      </c>
      <c r="I249" s="13">
        <v>4</v>
      </c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</row>
    <row r="250" spans="1:24" x14ac:dyDescent="0.25">
      <c r="A250" s="28" t="s">
        <v>16</v>
      </c>
      <c r="B250" s="29"/>
      <c r="C250" s="30" t="s">
        <v>92</v>
      </c>
      <c r="D250" s="30">
        <v>2</v>
      </c>
      <c r="E250" s="29">
        <v>2</v>
      </c>
      <c r="F250" s="29">
        <f>VLOOKUP(C250,Data!$A$3:$B$120,2,)*D250</f>
        <v>76</v>
      </c>
      <c r="G250" s="29">
        <v>1</v>
      </c>
      <c r="H250" s="3" t="str">
        <f>VLOOKUP(C250,Data!$A$3:$C$120,3,FALSE)</f>
        <v>T5 - 1 x 35W 4000K Inbouw</v>
      </c>
      <c r="I250" s="13">
        <v>2</v>
      </c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</row>
    <row r="251" spans="1:24" x14ac:dyDescent="0.25">
      <c r="A251" s="28" t="s">
        <v>16</v>
      </c>
      <c r="B251" s="29"/>
      <c r="C251" s="30" t="s">
        <v>33</v>
      </c>
      <c r="D251" s="30">
        <v>89</v>
      </c>
      <c r="E251" s="29">
        <v>28</v>
      </c>
      <c r="F251" s="29">
        <f>VLOOKUP(C251,Data!$A$3:$B$120,2,)*D251</f>
        <v>3115</v>
      </c>
      <c r="G251" s="29">
        <v>1</v>
      </c>
      <c r="H251" s="3" t="str">
        <f>VLOOKUP(C251,Data!$A$3:$C$120,3,FALSE)</f>
        <v>Downlighter - 1 x 32W 4000K 210mm</v>
      </c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>
        <v>89</v>
      </c>
      <c r="U251" s="13"/>
      <c r="V251" s="13"/>
      <c r="W251" s="13"/>
      <c r="X251" s="13"/>
    </row>
    <row r="252" spans="1:24" x14ac:dyDescent="0.25">
      <c r="A252" s="28" t="s">
        <v>16</v>
      </c>
      <c r="B252" s="29"/>
      <c r="C252" s="30" t="s">
        <v>34</v>
      </c>
      <c r="D252" s="30">
        <v>21</v>
      </c>
      <c r="E252" s="29">
        <v>0</v>
      </c>
      <c r="F252" s="29">
        <f>VLOOKUP(C252,Data!$A$3:$B$120,2,)*D252</f>
        <v>420</v>
      </c>
      <c r="G252" s="29">
        <v>1</v>
      </c>
      <c r="H252" s="3" t="str">
        <f>VLOOKUP(C252,Data!$A$3:$C$120,3,FALSE)</f>
        <v>Downlighter - 1 x 18W 4000K 210mm</v>
      </c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>
        <v>21</v>
      </c>
      <c r="U252" s="13"/>
      <c r="V252" s="13"/>
      <c r="W252" s="13"/>
      <c r="X252" s="13"/>
    </row>
    <row r="253" spans="1:24" x14ac:dyDescent="0.25">
      <c r="A253" s="28" t="s">
        <v>16</v>
      </c>
      <c r="B253" s="29"/>
      <c r="C253" s="30" t="s">
        <v>90</v>
      </c>
      <c r="D253" s="30">
        <v>4</v>
      </c>
      <c r="E253" s="29">
        <v>0</v>
      </c>
      <c r="F253" s="29">
        <f>VLOOKUP(C253,Data!$A$3:$B$120,2,)*D253</f>
        <v>280</v>
      </c>
      <c r="G253" s="29">
        <v>2</v>
      </c>
      <c r="H253" s="3" t="str">
        <f>VLOOKUP(C253,Data!$A$3:$C$120,3,FALSE)</f>
        <v>Downlighter - 2 x 32W 4000K 210mm</v>
      </c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>
        <v>4</v>
      </c>
      <c r="U253" s="13"/>
      <c r="V253" s="13"/>
      <c r="W253" s="13"/>
      <c r="X253" s="13"/>
    </row>
    <row r="254" spans="1:24" x14ac:dyDescent="0.25">
      <c r="A254" s="28" t="s">
        <v>16</v>
      </c>
      <c r="B254" s="29"/>
      <c r="C254" s="30" t="s">
        <v>37</v>
      </c>
      <c r="D254" s="30">
        <v>2</v>
      </c>
      <c r="E254" s="29">
        <v>0</v>
      </c>
      <c r="F254" s="29">
        <f>VLOOKUP(C254,Data!$A$3:$B$120,2,)*D254</f>
        <v>120</v>
      </c>
      <c r="G254" s="29">
        <v>1</v>
      </c>
      <c r="H254" s="3" t="str">
        <f>VLOOKUP(C254,Data!$A$3:$C$120,3,FALSE)</f>
        <v>T8 - 1 x 58W 4000K - Opbouw</v>
      </c>
      <c r="I254" s="13"/>
      <c r="J254" s="13"/>
      <c r="K254" s="13"/>
      <c r="L254" s="13"/>
      <c r="M254" s="13"/>
      <c r="N254" s="13"/>
      <c r="O254" s="13"/>
      <c r="P254" s="13">
        <v>2</v>
      </c>
      <c r="Q254" s="13"/>
      <c r="R254" s="13"/>
      <c r="S254" s="13"/>
      <c r="T254" s="13"/>
      <c r="U254" s="13"/>
      <c r="V254" s="13"/>
      <c r="W254" s="13"/>
      <c r="X254" s="13"/>
    </row>
    <row r="255" spans="1:24" x14ac:dyDescent="0.25">
      <c r="A255" s="28" t="s">
        <v>16</v>
      </c>
      <c r="B255" s="29"/>
      <c r="C255" s="30" t="s">
        <v>75</v>
      </c>
      <c r="D255" s="30">
        <v>4</v>
      </c>
      <c r="E255" s="29"/>
      <c r="F255" s="29">
        <f>VLOOKUP(C255,Data!$A$3:$B$120,2,)*D255</f>
        <v>240</v>
      </c>
      <c r="G255" s="29">
        <v>1</v>
      </c>
      <c r="H255" s="3" t="str">
        <f>VLOOKUP(C255,Data!$A$3:$C$120,3,FALSE)</f>
        <v>Bulley - 1 x 60W 4000K - Opbouw IP65</v>
      </c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>
        <v>4</v>
      </c>
      <c r="T255" s="13"/>
      <c r="U255" s="13"/>
      <c r="V255" s="13"/>
      <c r="W255" s="13"/>
      <c r="X255" s="13"/>
    </row>
    <row r="256" spans="1:24" x14ac:dyDescent="0.25">
      <c r="A256" s="28" t="s">
        <v>16</v>
      </c>
      <c r="B256" s="29"/>
      <c r="C256" s="30" t="s">
        <v>52</v>
      </c>
      <c r="D256" s="30">
        <v>4</v>
      </c>
      <c r="E256" s="29">
        <v>2</v>
      </c>
      <c r="F256" s="29">
        <f>VLOOKUP(C256,Data!$A$3:$B$120,2,)*D256</f>
        <v>1200</v>
      </c>
      <c r="G256" s="29">
        <v>1</v>
      </c>
      <c r="H256" s="3" t="str">
        <f>VLOOKUP(C256,Data!$A$3:$C$120,3,FALSE)</f>
        <v>Halo - 1 x 300W 4000K - Wand Indirect</v>
      </c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>
        <v>4</v>
      </c>
    </row>
    <row r="257" spans="1:24" x14ac:dyDescent="0.25">
      <c r="A257" s="28" t="s">
        <v>16</v>
      </c>
      <c r="B257" s="29"/>
      <c r="C257" s="30" t="s">
        <v>54</v>
      </c>
      <c r="D257" s="30">
        <v>2</v>
      </c>
      <c r="E257" s="29"/>
      <c r="F257" s="29">
        <f>VLOOKUP(C257,Data!$A$3:$B$120,2,)*D257</f>
        <v>30</v>
      </c>
      <c r="G257" s="29">
        <v>2</v>
      </c>
      <c r="H257" s="3" t="str">
        <f>VLOOKUP(C257,Data!$A$3:$C$120,3,FALSE)</f>
        <v>Downlighter - 2 x 7W 4000K ?mm</v>
      </c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>
        <v>2</v>
      </c>
      <c r="U257" s="13"/>
      <c r="V257" s="13"/>
      <c r="W257" s="13"/>
      <c r="X257" s="13"/>
    </row>
    <row r="258" spans="1:24" x14ac:dyDescent="0.25">
      <c r="A258" s="28" t="s">
        <v>16</v>
      </c>
      <c r="B258" s="29"/>
      <c r="C258" s="30" t="s">
        <v>50</v>
      </c>
      <c r="D258" s="30">
        <v>6</v>
      </c>
      <c r="E258" s="29">
        <v>6</v>
      </c>
      <c r="F258" s="29">
        <f>VLOOKUP(C258,Data!$A$3:$B$120,2,)*D258</f>
        <v>120</v>
      </c>
      <c r="G258" s="30">
        <v>2</v>
      </c>
      <c r="H258" s="3" t="str">
        <f>VLOOKUP(C258,Data!$A$3:$C$120,3,FALSE)</f>
        <v>Wand Plafonnière - 2 x 9W 4000K</v>
      </c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>
        <v>6</v>
      </c>
      <c r="V258" s="13"/>
      <c r="W258" s="13"/>
      <c r="X258" s="13"/>
    </row>
    <row r="259" spans="1:24" x14ac:dyDescent="0.25">
      <c r="A259" s="28" t="s">
        <v>17</v>
      </c>
      <c r="B259" s="29"/>
      <c r="C259" s="30" t="s">
        <v>56</v>
      </c>
      <c r="D259" s="30">
        <v>6</v>
      </c>
      <c r="E259" s="29">
        <v>6</v>
      </c>
      <c r="F259" s="29">
        <f>VLOOKUP(C259,Data!$A$3:$B$120,2,)*D259</f>
        <v>120</v>
      </c>
      <c r="G259" s="29">
        <v>1</v>
      </c>
      <c r="H259" s="3" t="str">
        <f>VLOOKUP(C259,Data!$A$3:$C$120,3,FALSE)</f>
        <v>T8 - 1 x 18W 4000K Inbouw</v>
      </c>
      <c r="I259" s="13"/>
      <c r="J259" s="13"/>
      <c r="K259" s="13"/>
      <c r="L259" s="13"/>
      <c r="M259" s="13"/>
      <c r="N259" s="13"/>
      <c r="O259" s="13">
        <v>6</v>
      </c>
      <c r="P259" s="13"/>
      <c r="Q259" s="13"/>
      <c r="R259" s="13"/>
      <c r="S259" s="13"/>
      <c r="T259" s="13"/>
      <c r="U259" s="13"/>
      <c r="V259" s="13"/>
      <c r="W259" s="13"/>
      <c r="X259" s="13"/>
    </row>
    <row r="260" spans="1:24" x14ac:dyDescent="0.25">
      <c r="A260" s="28" t="s">
        <v>17</v>
      </c>
      <c r="B260" s="29"/>
      <c r="C260" s="30" t="s">
        <v>83</v>
      </c>
      <c r="D260" s="30">
        <v>117</v>
      </c>
      <c r="E260" s="29">
        <v>115</v>
      </c>
      <c r="F260" s="29">
        <f>VLOOKUP(C260,Data!$A$3:$B$120,2,)*D260</f>
        <v>4446</v>
      </c>
      <c r="G260" s="29">
        <v>1</v>
      </c>
      <c r="H260" s="3" t="str">
        <f>VLOOKUP(C260,Data!$A$3:$C$120,3,FALSE)</f>
        <v>T5 - 1 x 35W 4000K Inbouw</v>
      </c>
      <c r="I260" s="13">
        <v>117</v>
      </c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</row>
    <row r="261" spans="1:24" x14ac:dyDescent="0.25">
      <c r="A261" s="28" t="s">
        <v>17</v>
      </c>
      <c r="B261" s="29"/>
      <c r="C261" s="30" t="s">
        <v>85</v>
      </c>
      <c r="D261" s="30">
        <v>17</v>
      </c>
      <c r="E261" s="29">
        <v>17</v>
      </c>
      <c r="F261" s="29">
        <f>VLOOKUP(C261,Data!$A$3:$B$120,2,)*D261</f>
        <v>918</v>
      </c>
      <c r="G261" s="29">
        <v>1</v>
      </c>
      <c r="H261" s="3" t="str">
        <f>VLOOKUP(C261,Data!$A$3:$C$120,3,FALSE)</f>
        <v>T5 - 1 x 49W 4000K Inbouw</v>
      </c>
      <c r="I261" s="13">
        <v>17</v>
      </c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</row>
    <row r="262" spans="1:24" x14ac:dyDescent="0.25">
      <c r="A262" s="28" t="s">
        <v>17</v>
      </c>
      <c r="B262" s="29"/>
      <c r="C262" s="30" t="s">
        <v>84</v>
      </c>
      <c r="D262" s="30">
        <v>20</v>
      </c>
      <c r="E262" s="29">
        <v>20</v>
      </c>
      <c r="F262" s="29">
        <f>VLOOKUP(C262,Data!$A$3:$B$120,2,)*D262</f>
        <v>760</v>
      </c>
      <c r="G262" s="29">
        <v>1</v>
      </c>
      <c r="H262" s="3" t="str">
        <f>VLOOKUP(C262,Data!$A$3:$C$120,3,FALSE)</f>
        <v>T5 - 1 x 35W 4000K Inbouw</v>
      </c>
      <c r="I262" s="13">
        <v>20</v>
      </c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</row>
    <row r="263" spans="1:24" x14ac:dyDescent="0.25">
      <c r="A263" s="28" t="s">
        <v>17</v>
      </c>
      <c r="B263" s="29"/>
      <c r="C263" s="30" t="s">
        <v>86</v>
      </c>
      <c r="D263" s="30">
        <v>2</v>
      </c>
      <c r="E263" s="29">
        <v>2</v>
      </c>
      <c r="F263" s="29">
        <f>VLOOKUP(C263,Data!$A$3:$B$120,2,)*D263</f>
        <v>76</v>
      </c>
      <c r="G263" s="29">
        <v>1</v>
      </c>
      <c r="H263" s="3" t="str">
        <f>VLOOKUP(C263,Data!$A$3:$C$120,3,FALSE)</f>
        <v>T5 - 1 x 35W 4000K Inbouw</v>
      </c>
      <c r="I263" s="13">
        <v>2</v>
      </c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</row>
    <row r="264" spans="1:24" x14ac:dyDescent="0.25">
      <c r="A264" s="28" t="s">
        <v>17</v>
      </c>
      <c r="B264" s="29"/>
      <c r="C264" s="30" t="s">
        <v>87</v>
      </c>
      <c r="D264" s="30">
        <v>1</v>
      </c>
      <c r="E264" s="29">
        <v>1</v>
      </c>
      <c r="F264" s="29">
        <f>VLOOKUP(C264,Data!$A$3:$B$120,2,)*D264</f>
        <v>85</v>
      </c>
      <c r="G264" s="29">
        <v>1</v>
      </c>
      <c r="H264" s="3" t="str">
        <f>VLOOKUP(C264,Data!$A$3:$C$120,3,FALSE)</f>
        <v>T5 - 1 x 80W 4000K Inbouw</v>
      </c>
      <c r="I264" s="13">
        <v>1</v>
      </c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</row>
    <row r="265" spans="1:24" x14ac:dyDescent="0.25">
      <c r="A265" s="28" t="s">
        <v>17</v>
      </c>
      <c r="B265" s="29"/>
      <c r="C265" s="30" t="s">
        <v>88</v>
      </c>
      <c r="D265" s="30">
        <v>4</v>
      </c>
      <c r="E265" s="29">
        <v>4</v>
      </c>
      <c r="F265" s="29">
        <f>VLOOKUP(C265,Data!$A$3:$B$120,2,)*D265</f>
        <v>216</v>
      </c>
      <c r="G265" s="29">
        <v>1</v>
      </c>
      <c r="H265" s="3" t="str">
        <f>VLOOKUP(C265,Data!$A$3:$C$120,3,FALSE)</f>
        <v>T5 - 1 x 49W 4000K Inbouw</v>
      </c>
      <c r="I265" s="13">
        <v>4</v>
      </c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</row>
    <row r="266" spans="1:24" x14ac:dyDescent="0.25">
      <c r="A266" s="28" t="s">
        <v>17</v>
      </c>
      <c r="B266" s="29"/>
      <c r="C266" s="30" t="s">
        <v>89</v>
      </c>
      <c r="D266" s="30">
        <v>1</v>
      </c>
      <c r="E266" s="29">
        <v>1</v>
      </c>
      <c r="F266" s="29">
        <f>VLOOKUP(C266,Data!$A$3:$B$120,2,)*D266</f>
        <v>54</v>
      </c>
      <c r="G266" s="29">
        <v>1</v>
      </c>
      <c r="H266" s="3" t="str">
        <f>VLOOKUP(C266,Data!$A$3:$C$120,3,FALSE)</f>
        <v>T5 - 1 x 49W 4000K Inbouw</v>
      </c>
      <c r="I266" s="13">
        <v>1</v>
      </c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</row>
    <row r="267" spans="1:24" x14ac:dyDescent="0.25">
      <c r="A267" s="28" t="s">
        <v>17</v>
      </c>
      <c r="B267" s="29"/>
      <c r="C267" s="30" t="s">
        <v>33</v>
      </c>
      <c r="D267" s="30">
        <v>84</v>
      </c>
      <c r="E267" s="29">
        <v>26</v>
      </c>
      <c r="F267" s="29">
        <f>VLOOKUP(C267,Data!$A$3:$B$120,2,)*D267</f>
        <v>2940</v>
      </c>
      <c r="G267" s="29">
        <v>1</v>
      </c>
      <c r="H267" s="3" t="str">
        <f>VLOOKUP(C267,Data!$A$3:$C$120,3,FALSE)</f>
        <v>Downlighter - 1 x 32W 4000K 210mm</v>
      </c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>
        <v>84</v>
      </c>
      <c r="U267" s="13"/>
      <c r="V267" s="13"/>
      <c r="W267" s="13"/>
      <c r="X267" s="13"/>
    </row>
    <row r="268" spans="1:24" x14ac:dyDescent="0.25">
      <c r="A268" s="28" t="s">
        <v>17</v>
      </c>
      <c r="B268" s="29"/>
      <c r="C268" s="30" t="s">
        <v>34</v>
      </c>
      <c r="D268" s="30">
        <v>17</v>
      </c>
      <c r="E268" s="29">
        <v>17</v>
      </c>
      <c r="F268" s="29">
        <f>VLOOKUP(C268,Data!$A$3:$B$120,2,)*D268</f>
        <v>340</v>
      </c>
      <c r="G268" s="29">
        <v>1</v>
      </c>
      <c r="H268" s="3" t="str">
        <f>VLOOKUP(C268,Data!$A$3:$C$120,3,FALSE)</f>
        <v>Downlighter - 1 x 18W 4000K 210mm</v>
      </c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>
        <v>17</v>
      </c>
      <c r="U268" s="13"/>
      <c r="V268" s="13"/>
      <c r="W268" s="13"/>
      <c r="X268" s="13"/>
    </row>
    <row r="269" spans="1:24" x14ac:dyDescent="0.25">
      <c r="A269" s="28" t="s">
        <v>17</v>
      </c>
      <c r="B269" s="29"/>
      <c r="C269" s="30" t="s">
        <v>90</v>
      </c>
      <c r="D269" s="30">
        <v>4</v>
      </c>
      <c r="E269" s="29">
        <v>4</v>
      </c>
      <c r="F269" s="29">
        <f>VLOOKUP(C269,Data!$A$3:$B$120,2,)*D269</f>
        <v>280</v>
      </c>
      <c r="G269" s="30">
        <v>2</v>
      </c>
      <c r="H269" s="3" t="str">
        <f>VLOOKUP(C269,Data!$A$3:$C$120,3,FALSE)</f>
        <v>Downlighter - 2 x 32W 4000K 210mm</v>
      </c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>
        <v>4</v>
      </c>
      <c r="U269" s="13"/>
      <c r="V269" s="13"/>
      <c r="W269" s="13"/>
      <c r="X269" s="13"/>
    </row>
    <row r="270" spans="1:24" x14ac:dyDescent="0.25">
      <c r="A270" s="28" t="s">
        <v>17</v>
      </c>
      <c r="B270" s="29"/>
      <c r="C270" s="30" t="s">
        <v>91</v>
      </c>
      <c r="D270" s="30">
        <v>4</v>
      </c>
      <c r="E270" s="29">
        <v>4</v>
      </c>
      <c r="F270" s="29">
        <f>VLOOKUP(C270,Data!$A$3:$B$120,2,)*D270</f>
        <v>224</v>
      </c>
      <c r="G270" s="30">
        <v>2</v>
      </c>
      <c r="H270" s="3" t="str">
        <f>VLOOKUP(C270,Data!$A$3:$C$120,3,FALSE)</f>
        <v>Downlighter - 2 x 26W 4000K 210mm</v>
      </c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>
        <v>4</v>
      </c>
      <c r="U270" s="13"/>
      <c r="V270" s="13"/>
      <c r="W270" s="13"/>
      <c r="X270" s="13"/>
    </row>
    <row r="271" spans="1:24" x14ac:dyDescent="0.25">
      <c r="A271" s="28" t="s">
        <v>17</v>
      </c>
      <c r="B271" s="29"/>
      <c r="C271" s="30" t="s">
        <v>37</v>
      </c>
      <c r="D271" s="30">
        <v>2</v>
      </c>
      <c r="E271" s="29">
        <v>0</v>
      </c>
      <c r="F271" s="29">
        <f>VLOOKUP(C271,Data!$A$3:$B$120,2,)*D271</f>
        <v>120</v>
      </c>
      <c r="G271" s="29">
        <v>1</v>
      </c>
      <c r="H271" s="3" t="str">
        <f>VLOOKUP(C271,Data!$A$3:$C$120,3,FALSE)</f>
        <v>T8 - 1 x 58W 4000K - Opbouw</v>
      </c>
      <c r="I271" s="13"/>
      <c r="J271" s="13"/>
      <c r="K271" s="13"/>
      <c r="L271" s="13"/>
      <c r="M271" s="13"/>
      <c r="N271" s="13"/>
      <c r="O271" s="13"/>
      <c r="P271" s="13">
        <v>2</v>
      </c>
      <c r="Q271" s="13"/>
      <c r="R271" s="13"/>
      <c r="S271" s="13"/>
      <c r="T271" s="13"/>
      <c r="U271" s="13"/>
      <c r="V271" s="13"/>
      <c r="W271" s="13"/>
      <c r="X271" s="13"/>
    </row>
    <row r="272" spans="1:24" x14ac:dyDescent="0.25">
      <c r="A272" s="28" t="s">
        <v>17</v>
      </c>
      <c r="B272" s="29"/>
      <c r="C272" s="30" t="s">
        <v>75</v>
      </c>
      <c r="D272" s="30">
        <v>4</v>
      </c>
      <c r="E272" s="29">
        <v>0</v>
      </c>
      <c r="F272" s="29">
        <f>VLOOKUP(C272,Data!$A$3:$B$120,2,)*D272</f>
        <v>240</v>
      </c>
      <c r="G272" s="29">
        <v>1</v>
      </c>
      <c r="H272" s="3" t="str">
        <f>VLOOKUP(C272,Data!$A$3:$C$120,3,FALSE)</f>
        <v>Bulley - 1 x 60W 4000K - Opbouw IP65</v>
      </c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>
        <v>4</v>
      </c>
      <c r="T272" s="13"/>
      <c r="U272" s="13"/>
      <c r="V272" s="13"/>
      <c r="W272" s="13"/>
      <c r="X272" s="13"/>
    </row>
    <row r="273" spans="1:298" x14ac:dyDescent="0.25">
      <c r="A273" s="28" t="s">
        <v>17</v>
      </c>
      <c r="B273" s="29"/>
      <c r="C273" s="30" t="s">
        <v>52</v>
      </c>
      <c r="D273" s="30">
        <v>4</v>
      </c>
      <c r="E273" s="29">
        <v>2</v>
      </c>
      <c r="F273" s="29">
        <f>VLOOKUP(C273,Data!$A$3:$B$120,2,)*D273</f>
        <v>1200</v>
      </c>
      <c r="G273" s="29">
        <v>1</v>
      </c>
      <c r="H273" s="3" t="str">
        <f>VLOOKUP(C273,Data!$A$3:$C$120,3,FALSE)</f>
        <v>Halo - 1 x 300W 4000K - Wand Indirect</v>
      </c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>
        <v>4</v>
      </c>
    </row>
    <row r="274" spans="1:298" x14ac:dyDescent="0.25">
      <c r="A274" s="28" t="s">
        <v>17</v>
      </c>
      <c r="B274" s="29"/>
      <c r="C274" s="30" t="s">
        <v>54</v>
      </c>
      <c r="D274" s="30">
        <v>2</v>
      </c>
      <c r="E274" s="29">
        <v>0</v>
      </c>
      <c r="F274" s="29">
        <f>VLOOKUP(C274,Data!$A$3:$B$120,2,)*D274</f>
        <v>30</v>
      </c>
      <c r="G274" s="30">
        <v>2</v>
      </c>
      <c r="H274" s="3" t="str">
        <f>VLOOKUP(C274,Data!$A$3:$C$120,3,FALSE)</f>
        <v>Downlighter - 2 x 7W 4000K ?mm</v>
      </c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>
        <v>2</v>
      </c>
      <c r="U274" s="13"/>
      <c r="V274" s="13"/>
      <c r="W274" s="13"/>
      <c r="X274" s="13"/>
    </row>
    <row r="275" spans="1:298" x14ac:dyDescent="0.25">
      <c r="A275" s="28" t="s">
        <v>17</v>
      </c>
      <c r="B275" s="29"/>
      <c r="C275" s="30" t="s">
        <v>50</v>
      </c>
      <c r="D275" s="30">
        <v>6</v>
      </c>
      <c r="E275" s="29">
        <v>6</v>
      </c>
      <c r="F275" s="29">
        <f>VLOOKUP(C275,Data!$A$3:$B$120,2,)*D275</f>
        <v>120</v>
      </c>
      <c r="G275" s="30">
        <v>2</v>
      </c>
      <c r="H275" s="3" t="str">
        <f>VLOOKUP(C275,Data!$A$3:$C$120,3,FALSE)</f>
        <v>Wand Plafonnière - 2 x 9W 4000K</v>
      </c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>
        <v>6</v>
      </c>
      <c r="V275" s="13"/>
      <c r="W275" s="13"/>
      <c r="X275" s="13"/>
    </row>
    <row r="276" spans="1:298" x14ac:dyDescent="0.25">
      <c r="A276" s="28"/>
      <c r="B276" s="29"/>
      <c r="C276" s="30"/>
      <c r="D276" s="30"/>
      <c r="E276" s="29"/>
      <c r="F276" s="29"/>
      <c r="G276" s="30"/>
      <c r="H276" s="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</row>
    <row r="277" spans="1:298" x14ac:dyDescent="0.25">
      <c r="A277" s="10"/>
      <c r="B277" s="11"/>
      <c r="C277" s="11"/>
      <c r="D277" s="11"/>
      <c r="E277" s="11"/>
      <c r="F277" s="11"/>
      <c r="G277" s="11"/>
      <c r="H277" s="8"/>
      <c r="I277" s="14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98" ht="15" customHeight="1" x14ac:dyDescent="0.25">
      <c r="A278" s="18" t="s">
        <v>19</v>
      </c>
      <c r="B278" s="18"/>
      <c r="C278" s="18"/>
      <c r="D278" s="18"/>
      <c r="E278" s="18"/>
      <c r="F278" s="18"/>
      <c r="G278" s="18"/>
      <c r="H278" s="8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98" ht="15.75" customHeight="1" thickBot="1" x14ac:dyDescent="0.3">
      <c r="A279" s="18"/>
      <c r="B279" s="18"/>
      <c r="C279" s="18"/>
      <c r="D279" s="18"/>
      <c r="E279" s="18"/>
      <c r="F279" s="18"/>
      <c r="G279" s="18"/>
      <c r="H279" s="8"/>
      <c r="I279" s="15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98" s="7" customFormat="1" ht="15.75" thickBot="1" x14ac:dyDescent="0.3">
      <c r="A280" s="11" t="s">
        <v>4</v>
      </c>
      <c r="B280" s="11"/>
      <c r="C280" s="11"/>
      <c r="D280" s="31">
        <f>SUMIF($A$2:A276,A280,$D$2:D276)</f>
        <v>1157</v>
      </c>
      <c r="E280" s="11"/>
      <c r="F280" s="11">
        <f t="shared" ref="F280:F293" si="0">SUMIF($A$2:$A$276,A280,$F$2:$F$276)</f>
        <v>50629</v>
      </c>
      <c r="G280" s="11"/>
      <c r="H280" s="8"/>
      <c r="I280" s="32">
        <f t="shared" ref="I280" si="1">SUMIF($A$2:$A$276,$A$280,I2:I276)</f>
        <v>162</v>
      </c>
      <c r="J280" s="32">
        <f t="shared" ref="J280:X280" si="2">SUMIF($A$2:$A$276,$A$280,J2:J276)</f>
        <v>0</v>
      </c>
      <c r="K280" s="32">
        <f t="shared" si="2"/>
        <v>0</v>
      </c>
      <c r="L280" s="32">
        <f t="shared" si="2"/>
        <v>0</v>
      </c>
      <c r="M280" s="32">
        <f t="shared" si="2"/>
        <v>47</v>
      </c>
      <c r="N280" s="32">
        <f t="shared" si="2"/>
        <v>12</v>
      </c>
      <c r="O280" s="32">
        <f t="shared" si="2"/>
        <v>32</v>
      </c>
      <c r="P280" s="32">
        <f t="shared" si="2"/>
        <v>13</v>
      </c>
      <c r="Q280" s="32">
        <f t="shared" si="2"/>
        <v>6</v>
      </c>
      <c r="R280" s="32">
        <f t="shared" si="2"/>
        <v>18</v>
      </c>
      <c r="S280" s="32">
        <f t="shared" si="2"/>
        <v>0</v>
      </c>
      <c r="T280" s="32">
        <f t="shared" si="2"/>
        <v>776</v>
      </c>
      <c r="U280" s="32">
        <f t="shared" si="2"/>
        <v>9</v>
      </c>
      <c r="V280" s="32">
        <f t="shared" si="2"/>
        <v>51</v>
      </c>
      <c r="W280" s="32">
        <f t="shared" si="2"/>
        <v>27</v>
      </c>
      <c r="X280" s="32">
        <f t="shared" si="2"/>
        <v>4</v>
      </c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6"/>
      <c r="FC280" s="6"/>
      <c r="FD280" s="6"/>
      <c r="FE280" s="6"/>
      <c r="FF280" s="6"/>
      <c r="FG280" s="6"/>
      <c r="FH280" s="6"/>
      <c r="FI280" s="6"/>
      <c r="FJ280" s="6"/>
      <c r="FK280" s="6"/>
      <c r="FL280" s="6"/>
      <c r="FM280" s="6"/>
      <c r="FN280" s="6"/>
      <c r="FO280" s="6"/>
      <c r="FP280" s="6"/>
      <c r="FQ280" s="6"/>
      <c r="FR280" s="6"/>
      <c r="FS280" s="6"/>
      <c r="FT280" s="6"/>
      <c r="FU280" s="6"/>
      <c r="FV280" s="6"/>
      <c r="FW280" s="6"/>
      <c r="FX280" s="6"/>
      <c r="FY280" s="6"/>
      <c r="FZ280" s="6"/>
      <c r="GA280" s="6"/>
      <c r="GB280" s="6"/>
      <c r="GC280" s="6"/>
      <c r="GD280" s="6"/>
      <c r="GE280" s="6"/>
      <c r="GF280" s="6"/>
      <c r="GG280" s="6"/>
      <c r="GH280" s="6"/>
      <c r="GI280" s="6"/>
      <c r="GJ280" s="6"/>
      <c r="GK280" s="6"/>
      <c r="GL280" s="6"/>
      <c r="GM280" s="6"/>
      <c r="GN280" s="6"/>
      <c r="GO280" s="6"/>
      <c r="GP280" s="6"/>
      <c r="GQ280" s="6"/>
      <c r="GR280" s="6"/>
      <c r="GS280" s="6"/>
      <c r="GT280" s="6"/>
      <c r="GU280" s="6"/>
      <c r="GV280" s="6"/>
      <c r="GW280" s="6"/>
      <c r="GX280" s="6"/>
      <c r="GY280" s="6"/>
      <c r="GZ280" s="6"/>
      <c r="HA280" s="6"/>
      <c r="HB280" s="6"/>
      <c r="HC280" s="6"/>
      <c r="HD280" s="6"/>
      <c r="HE280" s="6"/>
      <c r="HF280" s="6"/>
      <c r="HG280" s="6"/>
      <c r="HH280" s="6"/>
      <c r="HI280" s="6"/>
      <c r="HJ280" s="6"/>
      <c r="HK280" s="6"/>
      <c r="HL280" s="6"/>
      <c r="HM280" s="6"/>
      <c r="HN280" s="6"/>
      <c r="HO280" s="6"/>
      <c r="HP280" s="6"/>
      <c r="HQ280" s="6"/>
      <c r="HR280" s="6"/>
      <c r="HS280" s="6"/>
      <c r="HT280" s="6"/>
      <c r="HU280" s="6"/>
      <c r="HV280" s="6"/>
      <c r="HW280" s="6"/>
      <c r="HX280" s="6"/>
      <c r="HY280" s="6"/>
      <c r="HZ280" s="6"/>
      <c r="IA280" s="6"/>
      <c r="IB280" s="6"/>
      <c r="IC280" s="6"/>
      <c r="ID280" s="6"/>
      <c r="IE280" s="6"/>
      <c r="IF280" s="6"/>
      <c r="IG280" s="6"/>
      <c r="IH280" s="6"/>
      <c r="II280" s="6"/>
      <c r="IJ280" s="6"/>
      <c r="IK280" s="6"/>
      <c r="IL280" s="6"/>
      <c r="IM280" s="6"/>
      <c r="IN280" s="6"/>
      <c r="IO280" s="6"/>
      <c r="IP280" s="6"/>
      <c r="IQ280" s="6"/>
      <c r="IR280" s="6"/>
      <c r="IS280" s="6"/>
      <c r="IT280" s="6"/>
      <c r="IU280" s="6"/>
      <c r="IV280" s="6"/>
      <c r="IW280" s="6"/>
      <c r="IX280" s="6"/>
      <c r="IY280" s="6"/>
      <c r="IZ280" s="6"/>
      <c r="JA280" s="6"/>
      <c r="JB280" s="6"/>
      <c r="JC280" s="6"/>
      <c r="JD280" s="6"/>
      <c r="JE280" s="6"/>
      <c r="JF280" s="6"/>
      <c r="JG280" s="6"/>
      <c r="JH280" s="6"/>
      <c r="JI280" s="6"/>
      <c r="JJ280" s="6"/>
      <c r="JK280" s="6"/>
      <c r="JL280" s="6"/>
      <c r="JM280" s="6"/>
      <c r="JN280" s="6"/>
      <c r="JO280" s="6"/>
      <c r="JP280" s="6"/>
      <c r="JQ280" s="6"/>
      <c r="JR280" s="6"/>
      <c r="JS280" s="6"/>
      <c r="JT280" s="6"/>
      <c r="JU280" s="6"/>
      <c r="JV280" s="6"/>
      <c r="JW280" s="6"/>
      <c r="JX280" s="6"/>
      <c r="JY280" s="6"/>
      <c r="JZ280" s="6"/>
      <c r="KA280" s="6"/>
      <c r="KB280" s="6"/>
      <c r="KC280" s="6"/>
      <c r="KD280" s="6"/>
      <c r="KE280" s="6"/>
      <c r="KF280" s="6"/>
      <c r="KG280" s="6"/>
      <c r="KH280" s="6"/>
      <c r="KI280" s="6"/>
      <c r="KJ280" s="6"/>
      <c r="KK280" s="6"/>
      <c r="KL280" s="6"/>
    </row>
    <row r="281" spans="1:298" s="7" customFormat="1" ht="15.75" thickBot="1" x14ac:dyDescent="0.3">
      <c r="A281" s="11" t="s">
        <v>5</v>
      </c>
      <c r="B281" s="11"/>
      <c r="C281" s="11"/>
      <c r="D281" s="31">
        <f>SUMIF($A$2:A277,A281,$D$2:D277)</f>
        <v>1158</v>
      </c>
      <c r="E281" s="11"/>
      <c r="F281" s="11">
        <f t="shared" si="0"/>
        <v>43010</v>
      </c>
      <c r="G281" s="11"/>
      <c r="H281" s="8"/>
      <c r="I281" s="32">
        <f t="shared" ref="I281" si="3">SUMIF($A$2:$A$276,$A$281,I2:I276)</f>
        <v>251</v>
      </c>
      <c r="J281" s="32">
        <f t="shared" ref="J281:X281" si="4">SUMIF($A$2:$A$276,$A$281,J2:J276)</f>
        <v>0</v>
      </c>
      <c r="K281" s="32">
        <f t="shared" si="4"/>
        <v>0</v>
      </c>
      <c r="L281" s="32">
        <f t="shared" si="4"/>
        <v>0</v>
      </c>
      <c r="M281" s="32">
        <f t="shared" si="4"/>
        <v>139</v>
      </c>
      <c r="N281" s="32">
        <f t="shared" si="4"/>
        <v>13</v>
      </c>
      <c r="O281" s="32">
        <f t="shared" si="4"/>
        <v>0</v>
      </c>
      <c r="P281" s="32">
        <f t="shared" si="4"/>
        <v>0</v>
      </c>
      <c r="Q281" s="32">
        <f t="shared" si="4"/>
        <v>0</v>
      </c>
      <c r="R281" s="32">
        <f t="shared" si="4"/>
        <v>0</v>
      </c>
      <c r="S281" s="32">
        <f t="shared" si="4"/>
        <v>2</v>
      </c>
      <c r="T281" s="32">
        <f t="shared" si="4"/>
        <v>733</v>
      </c>
      <c r="U281" s="32">
        <f t="shared" si="4"/>
        <v>11</v>
      </c>
      <c r="V281" s="32">
        <f t="shared" si="4"/>
        <v>5</v>
      </c>
      <c r="W281" s="32">
        <f t="shared" si="4"/>
        <v>0</v>
      </c>
      <c r="X281" s="32">
        <f t="shared" si="4"/>
        <v>4</v>
      </c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  <c r="FT281" s="6"/>
      <c r="FU281" s="6"/>
      <c r="FV281" s="6"/>
      <c r="FW281" s="6"/>
      <c r="FX281" s="6"/>
      <c r="FY281" s="6"/>
      <c r="FZ281" s="6"/>
      <c r="GA281" s="6"/>
      <c r="GB281" s="6"/>
      <c r="GC281" s="6"/>
      <c r="GD281" s="6"/>
      <c r="GE281" s="6"/>
      <c r="GF281" s="6"/>
      <c r="GG281" s="6"/>
      <c r="GH281" s="6"/>
      <c r="GI281" s="6"/>
      <c r="GJ281" s="6"/>
      <c r="GK281" s="6"/>
      <c r="GL281" s="6"/>
      <c r="GM281" s="6"/>
      <c r="GN281" s="6"/>
      <c r="GO281" s="6"/>
      <c r="GP281" s="6"/>
      <c r="GQ281" s="6"/>
      <c r="GR281" s="6"/>
      <c r="GS281" s="6"/>
      <c r="GT281" s="6"/>
      <c r="GU281" s="6"/>
      <c r="GV281" s="6"/>
      <c r="GW281" s="6"/>
      <c r="GX281" s="6"/>
      <c r="GY281" s="6"/>
      <c r="GZ281" s="6"/>
      <c r="HA281" s="6"/>
      <c r="HB281" s="6"/>
      <c r="HC281" s="6"/>
      <c r="HD281" s="6"/>
      <c r="HE281" s="6"/>
      <c r="HF281" s="6"/>
      <c r="HG281" s="6"/>
      <c r="HH281" s="6"/>
      <c r="HI281" s="6"/>
      <c r="HJ281" s="6"/>
      <c r="HK281" s="6"/>
      <c r="HL281" s="6"/>
      <c r="HM281" s="6"/>
      <c r="HN281" s="6"/>
      <c r="HO281" s="6"/>
      <c r="HP281" s="6"/>
      <c r="HQ281" s="6"/>
      <c r="HR281" s="6"/>
      <c r="HS281" s="6"/>
      <c r="HT281" s="6"/>
      <c r="HU281" s="6"/>
      <c r="HV281" s="6"/>
      <c r="HW281" s="6"/>
      <c r="HX281" s="6"/>
      <c r="HY281" s="6"/>
      <c r="HZ281" s="6"/>
      <c r="IA281" s="6"/>
      <c r="IB281" s="6"/>
      <c r="IC281" s="6"/>
      <c r="ID281" s="6"/>
      <c r="IE281" s="6"/>
      <c r="IF281" s="6"/>
      <c r="IG281" s="6"/>
      <c r="IH281" s="6"/>
      <c r="II281" s="6"/>
      <c r="IJ281" s="6"/>
      <c r="IK281" s="6"/>
      <c r="IL281" s="6"/>
      <c r="IM281" s="6"/>
      <c r="IN281" s="6"/>
      <c r="IO281" s="6"/>
      <c r="IP281" s="6"/>
      <c r="IQ281" s="6"/>
      <c r="IR281" s="6"/>
      <c r="IS281" s="6"/>
      <c r="IT281" s="6"/>
      <c r="IU281" s="6"/>
      <c r="IV281" s="6"/>
      <c r="IW281" s="6"/>
      <c r="IX281" s="6"/>
      <c r="IY281" s="6"/>
      <c r="IZ281" s="6"/>
      <c r="JA281" s="6"/>
      <c r="JB281" s="6"/>
      <c r="JC281" s="6"/>
      <c r="JD281" s="6"/>
      <c r="JE281" s="6"/>
      <c r="JF281" s="6"/>
      <c r="JG281" s="6"/>
      <c r="JH281" s="6"/>
      <c r="JI281" s="6"/>
      <c r="JJ281" s="6"/>
      <c r="JK281" s="6"/>
      <c r="JL281" s="6"/>
      <c r="JM281" s="6"/>
      <c r="JN281" s="6"/>
      <c r="JO281" s="6"/>
      <c r="JP281" s="6"/>
      <c r="JQ281" s="6"/>
      <c r="JR281" s="6"/>
      <c r="JS281" s="6"/>
      <c r="JT281" s="6"/>
      <c r="JU281" s="6"/>
      <c r="JV281" s="6"/>
      <c r="JW281" s="6"/>
      <c r="JX281" s="6"/>
      <c r="JY281" s="6"/>
      <c r="JZ281" s="6"/>
      <c r="KA281" s="6"/>
      <c r="KB281" s="6"/>
      <c r="KC281" s="6"/>
      <c r="KD281" s="6"/>
      <c r="KE281" s="6"/>
      <c r="KF281" s="6"/>
      <c r="KG281" s="6"/>
      <c r="KH281" s="6"/>
      <c r="KI281" s="6"/>
      <c r="KJ281" s="6"/>
      <c r="KK281" s="6"/>
      <c r="KL281" s="6"/>
    </row>
    <row r="282" spans="1:298" s="7" customFormat="1" ht="15.75" thickBot="1" x14ac:dyDescent="0.3">
      <c r="A282" s="11" t="s">
        <v>6</v>
      </c>
      <c r="B282" s="11"/>
      <c r="C282" s="11"/>
      <c r="D282" s="31">
        <f>SUMIF($A$2:A278,A282,$D$2:D278)</f>
        <v>307</v>
      </c>
      <c r="E282" s="11"/>
      <c r="F282" s="11">
        <f t="shared" si="0"/>
        <v>12409</v>
      </c>
      <c r="G282" s="11"/>
      <c r="H282" s="8"/>
      <c r="I282" s="32">
        <f t="shared" ref="I282" si="5">SUMIF($A$2:$A$276,$A$282,I2:I276)</f>
        <v>162</v>
      </c>
      <c r="J282" s="32">
        <f t="shared" ref="J282:X282" si="6">SUMIF($A$2:$A$276,$A$282,J2:J276)</f>
        <v>0</v>
      </c>
      <c r="K282" s="32">
        <f t="shared" si="6"/>
        <v>0</v>
      </c>
      <c r="L282" s="32">
        <f t="shared" si="6"/>
        <v>0</v>
      </c>
      <c r="M282" s="32">
        <f t="shared" si="6"/>
        <v>0</v>
      </c>
      <c r="N282" s="32">
        <f t="shared" si="6"/>
        <v>0</v>
      </c>
      <c r="O282" s="32">
        <f t="shared" si="6"/>
        <v>14</v>
      </c>
      <c r="P282" s="32">
        <f t="shared" si="6"/>
        <v>2</v>
      </c>
      <c r="Q282" s="32">
        <f t="shared" si="6"/>
        <v>0</v>
      </c>
      <c r="R282" s="32">
        <f t="shared" si="6"/>
        <v>0</v>
      </c>
      <c r="S282" s="32">
        <f t="shared" si="6"/>
        <v>4</v>
      </c>
      <c r="T282" s="32">
        <f t="shared" si="6"/>
        <v>115</v>
      </c>
      <c r="U282" s="32">
        <f t="shared" si="6"/>
        <v>6</v>
      </c>
      <c r="V282" s="32">
        <f t="shared" si="6"/>
        <v>0</v>
      </c>
      <c r="W282" s="32">
        <f t="shared" si="6"/>
        <v>0</v>
      </c>
      <c r="X282" s="32">
        <f t="shared" si="6"/>
        <v>4</v>
      </c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  <c r="FL282" s="6"/>
      <c r="FM282" s="6"/>
      <c r="FN282" s="6"/>
      <c r="FO282" s="6"/>
      <c r="FP282" s="6"/>
      <c r="FQ282" s="6"/>
      <c r="FR282" s="6"/>
      <c r="FS282" s="6"/>
      <c r="FT282" s="6"/>
      <c r="FU282" s="6"/>
      <c r="FV282" s="6"/>
      <c r="FW282" s="6"/>
      <c r="FX282" s="6"/>
      <c r="FY282" s="6"/>
      <c r="FZ282" s="6"/>
      <c r="GA282" s="6"/>
      <c r="GB282" s="6"/>
      <c r="GC282" s="6"/>
      <c r="GD282" s="6"/>
      <c r="GE282" s="6"/>
      <c r="GF282" s="6"/>
      <c r="GG282" s="6"/>
      <c r="GH282" s="6"/>
      <c r="GI282" s="6"/>
      <c r="GJ282" s="6"/>
      <c r="GK282" s="6"/>
      <c r="GL282" s="6"/>
      <c r="GM282" s="6"/>
      <c r="GN282" s="6"/>
      <c r="GO282" s="6"/>
      <c r="GP282" s="6"/>
      <c r="GQ282" s="6"/>
      <c r="GR282" s="6"/>
      <c r="GS282" s="6"/>
      <c r="GT282" s="6"/>
      <c r="GU282" s="6"/>
      <c r="GV282" s="6"/>
      <c r="GW282" s="6"/>
      <c r="GX282" s="6"/>
      <c r="GY282" s="6"/>
      <c r="GZ282" s="6"/>
      <c r="HA282" s="6"/>
      <c r="HB282" s="6"/>
      <c r="HC282" s="6"/>
      <c r="HD282" s="6"/>
      <c r="HE282" s="6"/>
      <c r="HF282" s="6"/>
      <c r="HG282" s="6"/>
      <c r="HH282" s="6"/>
      <c r="HI282" s="6"/>
      <c r="HJ282" s="6"/>
      <c r="HK282" s="6"/>
      <c r="HL282" s="6"/>
      <c r="HM282" s="6"/>
      <c r="HN282" s="6"/>
      <c r="HO282" s="6"/>
      <c r="HP282" s="6"/>
      <c r="HQ282" s="6"/>
      <c r="HR282" s="6"/>
      <c r="HS282" s="6"/>
      <c r="HT282" s="6"/>
      <c r="HU282" s="6"/>
      <c r="HV282" s="6"/>
      <c r="HW282" s="6"/>
      <c r="HX282" s="6"/>
      <c r="HY282" s="6"/>
      <c r="HZ282" s="6"/>
      <c r="IA282" s="6"/>
      <c r="IB282" s="6"/>
      <c r="IC282" s="6"/>
      <c r="ID282" s="6"/>
      <c r="IE282" s="6"/>
      <c r="IF282" s="6"/>
      <c r="IG282" s="6"/>
      <c r="IH282" s="6"/>
      <c r="II282" s="6"/>
      <c r="IJ282" s="6"/>
      <c r="IK282" s="6"/>
      <c r="IL282" s="6"/>
      <c r="IM282" s="6"/>
      <c r="IN282" s="6"/>
      <c r="IO282" s="6"/>
      <c r="IP282" s="6"/>
      <c r="IQ282" s="6"/>
      <c r="IR282" s="6"/>
      <c r="IS282" s="6"/>
      <c r="IT282" s="6"/>
      <c r="IU282" s="6"/>
      <c r="IV282" s="6"/>
      <c r="IW282" s="6"/>
      <c r="IX282" s="6"/>
      <c r="IY282" s="6"/>
      <c r="IZ282" s="6"/>
      <c r="JA282" s="6"/>
      <c r="JB282" s="6"/>
      <c r="JC282" s="6"/>
      <c r="JD282" s="6"/>
      <c r="JE282" s="6"/>
      <c r="JF282" s="6"/>
      <c r="JG282" s="6"/>
      <c r="JH282" s="6"/>
      <c r="JI282" s="6"/>
      <c r="JJ282" s="6"/>
      <c r="JK282" s="6"/>
      <c r="JL282" s="6"/>
      <c r="JM282" s="6"/>
      <c r="JN282" s="6"/>
      <c r="JO282" s="6"/>
      <c r="JP282" s="6"/>
      <c r="JQ282" s="6"/>
      <c r="JR282" s="6"/>
      <c r="JS282" s="6"/>
      <c r="JT282" s="6"/>
      <c r="JU282" s="6"/>
      <c r="JV282" s="6"/>
      <c r="JW282" s="6"/>
      <c r="JX282" s="6"/>
      <c r="JY282" s="6"/>
      <c r="JZ282" s="6"/>
      <c r="KA282" s="6"/>
      <c r="KB282" s="6"/>
      <c r="KC282" s="6"/>
      <c r="KD282" s="6"/>
      <c r="KE282" s="6"/>
      <c r="KF282" s="6"/>
      <c r="KG282" s="6"/>
      <c r="KH282" s="6"/>
      <c r="KI282" s="6"/>
      <c r="KJ282" s="6"/>
      <c r="KK282" s="6"/>
      <c r="KL282" s="6"/>
    </row>
    <row r="283" spans="1:298" s="7" customFormat="1" ht="15.75" thickBot="1" x14ac:dyDescent="0.3">
      <c r="A283" s="11" t="s">
        <v>7</v>
      </c>
      <c r="B283" s="11"/>
      <c r="C283" s="11"/>
      <c r="D283" s="31">
        <f>SUMIF($A$2:A279,A283,$D$2:D279)</f>
        <v>307</v>
      </c>
      <c r="E283" s="11"/>
      <c r="F283" s="11">
        <f t="shared" si="0"/>
        <v>12409</v>
      </c>
      <c r="G283" s="11"/>
      <c r="H283" s="8"/>
      <c r="I283" s="32">
        <f t="shared" ref="I283" si="7">SUMIF($A$2:$A$276,$A$283,I2:I276)</f>
        <v>162</v>
      </c>
      <c r="J283" s="32">
        <f t="shared" ref="J283:X283" si="8">SUMIF($A$2:$A$276,$A$283,J2:J276)</f>
        <v>0</v>
      </c>
      <c r="K283" s="32">
        <f t="shared" si="8"/>
        <v>0</v>
      </c>
      <c r="L283" s="32">
        <f t="shared" si="8"/>
        <v>0</v>
      </c>
      <c r="M283" s="32">
        <f t="shared" si="8"/>
        <v>0</v>
      </c>
      <c r="N283" s="32">
        <f t="shared" si="8"/>
        <v>0</v>
      </c>
      <c r="O283" s="32">
        <f t="shared" si="8"/>
        <v>14</v>
      </c>
      <c r="P283" s="32">
        <f t="shared" si="8"/>
        <v>2</v>
      </c>
      <c r="Q283" s="32">
        <f t="shared" si="8"/>
        <v>0</v>
      </c>
      <c r="R283" s="32">
        <f t="shared" si="8"/>
        <v>0</v>
      </c>
      <c r="S283" s="32">
        <f t="shared" si="8"/>
        <v>4</v>
      </c>
      <c r="T283" s="32">
        <f t="shared" si="8"/>
        <v>115</v>
      </c>
      <c r="U283" s="32">
        <f t="shared" si="8"/>
        <v>6</v>
      </c>
      <c r="V283" s="32">
        <f t="shared" si="8"/>
        <v>0</v>
      </c>
      <c r="W283" s="32">
        <f t="shared" si="8"/>
        <v>0</v>
      </c>
      <c r="X283" s="32">
        <f t="shared" si="8"/>
        <v>4</v>
      </c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  <c r="FT283" s="6"/>
      <c r="FU283" s="6"/>
      <c r="FV283" s="6"/>
      <c r="FW283" s="6"/>
      <c r="FX283" s="6"/>
      <c r="FY283" s="6"/>
      <c r="FZ283" s="6"/>
      <c r="GA283" s="6"/>
      <c r="GB283" s="6"/>
      <c r="GC283" s="6"/>
      <c r="GD283" s="6"/>
      <c r="GE283" s="6"/>
      <c r="GF283" s="6"/>
      <c r="GG283" s="6"/>
      <c r="GH283" s="6"/>
      <c r="GI283" s="6"/>
      <c r="GJ283" s="6"/>
      <c r="GK283" s="6"/>
      <c r="GL283" s="6"/>
      <c r="GM283" s="6"/>
      <c r="GN283" s="6"/>
      <c r="GO283" s="6"/>
      <c r="GP283" s="6"/>
      <c r="GQ283" s="6"/>
      <c r="GR283" s="6"/>
      <c r="GS283" s="6"/>
      <c r="GT283" s="6"/>
      <c r="GU283" s="6"/>
      <c r="GV283" s="6"/>
      <c r="GW283" s="6"/>
      <c r="GX283" s="6"/>
      <c r="GY283" s="6"/>
      <c r="GZ283" s="6"/>
      <c r="HA283" s="6"/>
      <c r="HB283" s="6"/>
      <c r="HC283" s="6"/>
      <c r="HD283" s="6"/>
      <c r="HE283" s="6"/>
      <c r="HF283" s="6"/>
      <c r="HG283" s="6"/>
      <c r="HH283" s="6"/>
      <c r="HI283" s="6"/>
      <c r="HJ283" s="6"/>
      <c r="HK283" s="6"/>
      <c r="HL283" s="6"/>
      <c r="HM283" s="6"/>
      <c r="HN283" s="6"/>
      <c r="HO283" s="6"/>
      <c r="HP283" s="6"/>
      <c r="HQ283" s="6"/>
      <c r="HR283" s="6"/>
      <c r="HS283" s="6"/>
      <c r="HT283" s="6"/>
      <c r="HU283" s="6"/>
      <c r="HV283" s="6"/>
      <c r="HW283" s="6"/>
      <c r="HX283" s="6"/>
      <c r="HY283" s="6"/>
      <c r="HZ283" s="6"/>
      <c r="IA283" s="6"/>
      <c r="IB283" s="6"/>
      <c r="IC283" s="6"/>
      <c r="ID283" s="6"/>
      <c r="IE283" s="6"/>
      <c r="IF283" s="6"/>
      <c r="IG283" s="6"/>
      <c r="IH283" s="6"/>
      <c r="II283" s="6"/>
      <c r="IJ283" s="6"/>
      <c r="IK283" s="6"/>
      <c r="IL283" s="6"/>
      <c r="IM283" s="6"/>
      <c r="IN283" s="6"/>
      <c r="IO283" s="6"/>
      <c r="IP283" s="6"/>
      <c r="IQ283" s="6"/>
      <c r="IR283" s="6"/>
      <c r="IS283" s="6"/>
      <c r="IT283" s="6"/>
      <c r="IU283" s="6"/>
      <c r="IV283" s="6"/>
      <c r="IW283" s="6"/>
      <c r="IX283" s="6"/>
      <c r="IY283" s="6"/>
      <c r="IZ283" s="6"/>
      <c r="JA283" s="6"/>
      <c r="JB283" s="6"/>
      <c r="JC283" s="6"/>
      <c r="JD283" s="6"/>
      <c r="JE283" s="6"/>
      <c r="JF283" s="6"/>
      <c r="JG283" s="6"/>
      <c r="JH283" s="6"/>
      <c r="JI283" s="6"/>
      <c r="JJ283" s="6"/>
      <c r="JK283" s="6"/>
      <c r="JL283" s="6"/>
      <c r="JM283" s="6"/>
      <c r="JN283" s="6"/>
      <c r="JO283" s="6"/>
      <c r="JP283" s="6"/>
      <c r="JQ283" s="6"/>
      <c r="JR283" s="6"/>
      <c r="JS283" s="6"/>
      <c r="JT283" s="6"/>
      <c r="JU283" s="6"/>
      <c r="JV283" s="6"/>
      <c r="JW283" s="6"/>
      <c r="JX283" s="6"/>
      <c r="JY283" s="6"/>
      <c r="JZ283" s="6"/>
      <c r="KA283" s="6"/>
      <c r="KB283" s="6"/>
      <c r="KC283" s="6"/>
      <c r="KD283" s="6"/>
      <c r="KE283" s="6"/>
      <c r="KF283" s="6"/>
      <c r="KG283" s="6"/>
      <c r="KH283" s="6"/>
      <c r="KI283" s="6"/>
      <c r="KJ283" s="6"/>
      <c r="KK283" s="6"/>
      <c r="KL283" s="6"/>
    </row>
    <row r="284" spans="1:298" s="7" customFormat="1" ht="15.75" thickBot="1" x14ac:dyDescent="0.3">
      <c r="A284" s="11" t="s">
        <v>8</v>
      </c>
      <c r="B284" s="11"/>
      <c r="C284" s="11"/>
      <c r="D284" s="31">
        <f>SUMIF($A$2:A280,A284,$D$2:D280)</f>
        <v>307</v>
      </c>
      <c r="E284" s="11"/>
      <c r="F284" s="11">
        <f t="shared" si="0"/>
        <v>12409</v>
      </c>
      <c r="G284" s="11"/>
      <c r="H284" s="8"/>
      <c r="I284" s="32">
        <f t="shared" ref="I284" si="9">SUMIF($A$2:$A$276,$A$284,I2:I276)</f>
        <v>162</v>
      </c>
      <c r="J284" s="32">
        <f t="shared" ref="J284:X284" si="10">SUMIF($A$2:$A$276,$A$284,J2:J276)</f>
        <v>0</v>
      </c>
      <c r="K284" s="32">
        <f t="shared" si="10"/>
        <v>0</v>
      </c>
      <c r="L284" s="32">
        <f t="shared" si="10"/>
        <v>0</v>
      </c>
      <c r="M284" s="32">
        <f t="shared" si="10"/>
        <v>0</v>
      </c>
      <c r="N284" s="32">
        <f t="shared" si="10"/>
        <v>0</v>
      </c>
      <c r="O284" s="32">
        <f t="shared" si="10"/>
        <v>14</v>
      </c>
      <c r="P284" s="32">
        <f t="shared" si="10"/>
        <v>2</v>
      </c>
      <c r="Q284" s="32">
        <f t="shared" si="10"/>
        <v>0</v>
      </c>
      <c r="R284" s="32">
        <f t="shared" si="10"/>
        <v>0</v>
      </c>
      <c r="S284" s="32">
        <f t="shared" si="10"/>
        <v>4</v>
      </c>
      <c r="T284" s="32">
        <f t="shared" si="10"/>
        <v>115</v>
      </c>
      <c r="U284" s="32">
        <f t="shared" si="10"/>
        <v>6</v>
      </c>
      <c r="V284" s="32">
        <f t="shared" si="10"/>
        <v>0</v>
      </c>
      <c r="W284" s="32">
        <f t="shared" si="10"/>
        <v>0</v>
      </c>
      <c r="X284" s="32">
        <f t="shared" si="10"/>
        <v>4</v>
      </c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  <c r="FQ284" s="6"/>
      <c r="FR284" s="6"/>
      <c r="FS284" s="6"/>
      <c r="FT284" s="6"/>
      <c r="FU284" s="6"/>
      <c r="FV284" s="6"/>
      <c r="FW284" s="6"/>
      <c r="FX284" s="6"/>
      <c r="FY284" s="6"/>
      <c r="FZ284" s="6"/>
      <c r="GA284" s="6"/>
      <c r="GB284" s="6"/>
      <c r="GC284" s="6"/>
      <c r="GD284" s="6"/>
      <c r="GE284" s="6"/>
      <c r="GF284" s="6"/>
      <c r="GG284" s="6"/>
      <c r="GH284" s="6"/>
      <c r="GI284" s="6"/>
      <c r="GJ284" s="6"/>
      <c r="GK284" s="6"/>
      <c r="GL284" s="6"/>
      <c r="GM284" s="6"/>
      <c r="GN284" s="6"/>
      <c r="GO284" s="6"/>
      <c r="GP284" s="6"/>
      <c r="GQ284" s="6"/>
      <c r="GR284" s="6"/>
      <c r="GS284" s="6"/>
      <c r="GT284" s="6"/>
      <c r="GU284" s="6"/>
      <c r="GV284" s="6"/>
      <c r="GW284" s="6"/>
      <c r="GX284" s="6"/>
      <c r="GY284" s="6"/>
      <c r="GZ284" s="6"/>
      <c r="HA284" s="6"/>
      <c r="HB284" s="6"/>
      <c r="HC284" s="6"/>
      <c r="HD284" s="6"/>
      <c r="HE284" s="6"/>
      <c r="HF284" s="6"/>
      <c r="HG284" s="6"/>
      <c r="HH284" s="6"/>
      <c r="HI284" s="6"/>
      <c r="HJ284" s="6"/>
      <c r="HK284" s="6"/>
      <c r="HL284" s="6"/>
      <c r="HM284" s="6"/>
      <c r="HN284" s="6"/>
      <c r="HO284" s="6"/>
      <c r="HP284" s="6"/>
      <c r="HQ284" s="6"/>
      <c r="HR284" s="6"/>
      <c r="HS284" s="6"/>
      <c r="HT284" s="6"/>
      <c r="HU284" s="6"/>
      <c r="HV284" s="6"/>
      <c r="HW284" s="6"/>
      <c r="HX284" s="6"/>
      <c r="HY284" s="6"/>
      <c r="HZ284" s="6"/>
      <c r="IA284" s="6"/>
      <c r="IB284" s="6"/>
      <c r="IC284" s="6"/>
      <c r="ID284" s="6"/>
      <c r="IE284" s="6"/>
      <c r="IF284" s="6"/>
      <c r="IG284" s="6"/>
      <c r="IH284" s="6"/>
      <c r="II284" s="6"/>
      <c r="IJ284" s="6"/>
      <c r="IK284" s="6"/>
      <c r="IL284" s="6"/>
      <c r="IM284" s="6"/>
      <c r="IN284" s="6"/>
      <c r="IO284" s="6"/>
      <c r="IP284" s="6"/>
      <c r="IQ284" s="6"/>
      <c r="IR284" s="6"/>
      <c r="IS284" s="6"/>
      <c r="IT284" s="6"/>
      <c r="IU284" s="6"/>
      <c r="IV284" s="6"/>
      <c r="IW284" s="6"/>
      <c r="IX284" s="6"/>
      <c r="IY284" s="6"/>
      <c r="IZ284" s="6"/>
      <c r="JA284" s="6"/>
      <c r="JB284" s="6"/>
      <c r="JC284" s="6"/>
      <c r="JD284" s="6"/>
      <c r="JE284" s="6"/>
      <c r="JF284" s="6"/>
      <c r="JG284" s="6"/>
      <c r="JH284" s="6"/>
      <c r="JI284" s="6"/>
      <c r="JJ284" s="6"/>
      <c r="JK284" s="6"/>
      <c r="JL284" s="6"/>
      <c r="JM284" s="6"/>
      <c r="JN284" s="6"/>
      <c r="JO284" s="6"/>
      <c r="JP284" s="6"/>
      <c r="JQ284" s="6"/>
      <c r="JR284" s="6"/>
      <c r="JS284" s="6"/>
      <c r="JT284" s="6"/>
      <c r="JU284" s="6"/>
      <c r="JV284" s="6"/>
      <c r="JW284" s="6"/>
      <c r="JX284" s="6"/>
      <c r="JY284" s="6"/>
      <c r="JZ284" s="6"/>
      <c r="KA284" s="6"/>
      <c r="KB284" s="6"/>
      <c r="KC284" s="6"/>
      <c r="KD284" s="6"/>
      <c r="KE284" s="6"/>
      <c r="KF284" s="6"/>
      <c r="KG284" s="6"/>
      <c r="KH284" s="6"/>
      <c r="KI284" s="6"/>
      <c r="KJ284" s="6"/>
      <c r="KK284" s="6"/>
      <c r="KL284" s="6"/>
    </row>
    <row r="285" spans="1:298" s="7" customFormat="1" ht="15.75" thickBot="1" x14ac:dyDescent="0.3">
      <c r="A285" s="11" t="s">
        <v>9</v>
      </c>
      <c r="B285" s="11"/>
      <c r="C285" s="11"/>
      <c r="D285" s="31">
        <f>SUMIF($A$2:A281,A285,$D$2:D281)</f>
        <v>307</v>
      </c>
      <c r="E285" s="11"/>
      <c r="F285" s="11">
        <f t="shared" si="0"/>
        <v>12409</v>
      </c>
      <c r="G285" s="11"/>
      <c r="H285" s="8"/>
      <c r="I285" s="32">
        <f t="shared" ref="I285" si="11">SUMIF($A$2:$A$276,$A$285,I2:I276)</f>
        <v>162</v>
      </c>
      <c r="J285" s="32">
        <f t="shared" ref="J285:X285" si="12">SUMIF($A$2:$A$276,$A$285,J2:J276)</f>
        <v>0</v>
      </c>
      <c r="K285" s="32">
        <f t="shared" si="12"/>
        <v>0</v>
      </c>
      <c r="L285" s="32">
        <f t="shared" si="12"/>
        <v>0</v>
      </c>
      <c r="M285" s="32">
        <f t="shared" si="12"/>
        <v>0</v>
      </c>
      <c r="N285" s="32">
        <f t="shared" si="12"/>
        <v>0</v>
      </c>
      <c r="O285" s="32">
        <f t="shared" si="12"/>
        <v>14</v>
      </c>
      <c r="P285" s="32">
        <f t="shared" si="12"/>
        <v>2</v>
      </c>
      <c r="Q285" s="32">
        <f t="shared" si="12"/>
        <v>0</v>
      </c>
      <c r="R285" s="32">
        <f t="shared" si="12"/>
        <v>0</v>
      </c>
      <c r="S285" s="32">
        <f t="shared" si="12"/>
        <v>4</v>
      </c>
      <c r="T285" s="32">
        <f t="shared" si="12"/>
        <v>115</v>
      </c>
      <c r="U285" s="32">
        <f t="shared" si="12"/>
        <v>6</v>
      </c>
      <c r="V285" s="32">
        <f t="shared" si="12"/>
        <v>0</v>
      </c>
      <c r="W285" s="32">
        <f t="shared" si="12"/>
        <v>0</v>
      </c>
      <c r="X285" s="32">
        <f t="shared" si="12"/>
        <v>4</v>
      </c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  <c r="ED285" s="6"/>
      <c r="EE285" s="6"/>
      <c r="EF285" s="6"/>
      <c r="EG285" s="6"/>
      <c r="EH285" s="6"/>
      <c r="EI285" s="6"/>
      <c r="EJ285" s="6"/>
      <c r="EK285" s="6"/>
      <c r="EL285" s="6"/>
      <c r="EM285" s="6"/>
      <c r="EN285" s="6"/>
      <c r="EO285" s="6"/>
      <c r="EP285" s="6"/>
      <c r="EQ285" s="6"/>
      <c r="ER285" s="6"/>
      <c r="ES285" s="6"/>
      <c r="ET285" s="6"/>
      <c r="EU285" s="6"/>
      <c r="EV285" s="6"/>
      <c r="EW285" s="6"/>
      <c r="EX285" s="6"/>
      <c r="EY285" s="6"/>
      <c r="EZ285" s="6"/>
      <c r="FA285" s="6"/>
      <c r="FB285" s="6"/>
      <c r="FC285" s="6"/>
      <c r="FD285" s="6"/>
      <c r="FE285" s="6"/>
      <c r="FF285" s="6"/>
      <c r="FG285" s="6"/>
      <c r="FH285" s="6"/>
      <c r="FI285" s="6"/>
      <c r="FJ285" s="6"/>
      <c r="FK285" s="6"/>
      <c r="FL285" s="6"/>
      <c r="FM285" s="6"/>
      <c r="FN285" s="6"/>
      <c r="FO285" s="6"/>
      <c r="FP285" s="6"/>
      <c r="FQ285" s="6"/>
      <c r="FR285" s="6"/>
      <c r="FS285" s="6"/>
      <c r="FT285" s="6"/>
      <c r="FU285" s="6"/>
      <c r="FV285" s="6"/>
      <c r="FW285" s="6"/>
      <c r="FX285" s="6"/>
      <c r="FY285" s="6"/>
      <c r="FZ285" s="6"/>
      <c r="GA285" s="6"/>
      <c r="GB285" s="6"/>
      <c r="GC285" s="6"/>
      <c r="GD285" s="6"/>
      <c r="GE285" s="6"/>
      <c r="GF285" s="6"/>
      <c r="GG285" s="6"/>
      <c r="GH285" s="6"/>
      <c r="GI285" s="6"/>
      <c r="GJ285" s="6"/>
      <c r="GK285" s="6"/>
      <c r="GL285" s="6"/>
      <c r="GM285" s="6"/>
      <c r="GN285" s="6"/>
      <c r="GO285" s="6"/>
      <c r="GP285" s="6"/>
      <c r="GQ285" s="6"/>
      <c r="GR285" s="6"/>
      <c r="GS285" s="6"/>
      <c r="GT285" s="6"/>
      <c r="GU285" s="6"/>
      <c r="GV285" s="6"/>
      <c r="GW285" s="6"/>
      <c r="GX285" s="6"/>
      <c r="GY285" s="6"/>
      <c r="GZ285" s="6"/>
      <c r="HA285" s="6"/>
      <c r="HB285" s="6"/>
      <c r="HC285" s="6"/>
      <c r="HD285" s="6"/>
      <c r="HE285" s="6"/>
      <c r="HF285" s="6"/>
      <c r="HG285" s="6"/>
      <c r="HH285" s="6"/>
      <c r="HI285" s="6"/>
      <c r="HJ285" s="6"/>
      <c r="HK285" s="6"/>
      <c r="HL285" s="6"/>
      <c r="HM285" s="6"/>
      <c r="HN285" s="6"/>
      <c r="HO285" s="6"/>
      <c r="HP285" s="6"/>
      <c r="HQ285" s="6"/>
      <c r="HR285" s="6"/>
      <c r="HS285" s="6"/>
      <c r="HT285" s="6"/>
      <c r="HU285" s="6"/>
      <c r="HV285" s="6"/>
      <c r="HW285" s="6"/>
      <c r="HX285" s="6"/>
      <c r="HY285" s="6"/>
      <c r="HZ285" s="6"/>
      <c r="IA285" s="6"/>
      <c r="IB285" s="6"/>
      <c r="IC285" s="6"/>
      <c r="ID285" s="6"/>
      <c r="IE285" s="6"/>
      <c r="IF285" s="6"/>
      <c r="IG285" s="6"/>
      <c r="IH285" s="6"/>
      <c r="II285" s="6"/>
      <c r="IJ285" s="6"/>
      <c r="IK285" s="6"/>
      <c r="IL285" s="6"/>
      <c r="IM285" s="6"/>
      <c r="IN285" s="6"/>
      <c r="IO285" s="6"/>
      <c r="IP285" s="6"/>
      <c r="IQ285" s="6"/>
      <c r="IR285" s="6"/>
      <c r="IS285" s="6"/>
      <c r="IT285" s="6"/>
      <c r="IU285" s="6"/>
      <c r="IV285" s="6"/>
      <c r="IW285" s="6"/>
      <c r="IX285" s="6"/>
      <c r="IY285" s="6"/>
      <c r="IZ285" s="6"/>
      <c r="JA285" s="6"/>
      <c r="JB285" s="6"/>
      <c r="JC285" s="6"/>
      <c r="JD285" s="6"/>
      <c r="JE285" s="6"/>
      <c r="JF285" s="6"/>
      <c r="JG285" s="6"/>
      <c r="JH285" s="6"/>
      <c r="JI285" s="6"/>
      <c r="JJ285" s="6"/>
      <c r="JK285" s="6"/>
      <c r="JL285" s="6"/>
      <c r="JM285" s="6"/>
      <c r="JN285" s="6"/>
      <c r="JO285" s="6"/>
      <c r="JP285" s="6"/>
      <c r="JQ285" s="6"/>
      <c r="JR285" s="6"/>
      <c r="JS285" s="6"/>
      <c r="JT285" s="6"/>
      <c r="JU285" s="6"/>
      <c r="JV285" s="6"/>
      <c r="JW285" s="6"/>
      <c r="JX285" s="6"/>
      <c r="JY285" s="6"/>
      <c r="JZ285" s="6"/>
      <c r="KA285" s="6"/>
      <c r="KB285" s="6"/>
      <c r="KC285" s="6"/>
      <c r="KD285" s="6"/>
      <c r="KE285" s="6"/>
      <c r="KF285" s="6"/>
      <c r="KG285" s="6"/>
      <c r="KH285" s="6"/>
      <c r="KI285" s="6"/>
      <c r="KJ285" s="6"/>
      <c r="KK285" s="6"/>
      <c r="KL285" s="6"/>
    </row>
    <row r="286" spans="1:298" s="7" customFormat="1" ht="15.75" thickBot="1" x14ac:dyDescent="0.3">
      <c r="A286" s="11" t="s">
        <v>10</v>
      </c>
      <c r="B286" s="11"/>
      <c r="C286" s="11"/>
      <c r="D286" s="31">
        <f>SUMIF($A$2:A282,A286,$D$2:D282)</f>
        <v>307</v>
      </c>
      <c r="E286" s="11"/>
      <c r="F286" s="11">
        <f t="shared" si="0"/>
        <v>12409</v>
      </c>
      <c r="G286" s="11"/>
      <c r="H286" s="8"/>
      <c r="I286" s="32">
        <f t="shared" ref="I286" si="13">SUMIF($A$2:$A$276,$A$286,I2:I276)</f>
        <v>162</v>
      </c>
      <c r="J286" s="32">
        <f t="shared" ref="J286:X286" si="14">SUMIF($A$2:$A$276,$A$286,J2:J276)</f>
        <v>0</v>
      </c>
      <c r="K286" s="32">
        <f t="shared" si="14"/>
        <v>0</v>
      </c>
      <c r="L286" s="32">
        <f t="shared" si="14"/>
        <v>0</v>
      </c>
      <c r="M286" s="32">
        <f t="shared" si="14"/>
        <v>0</v>
      </c>
      <c r="N286" s="32">
        <f t="shared" si="14"/>
        <v>0</v>
      </c>
      <c r="O286" s="32">
        <f t="shared" si="14"/>
        <v>14</v>
      </c>
      <c r="P286" s="32">
        <f t="shared" si="14"/>
        <v>2</v>
      </c>
      <c r="Q286" s="32">
        <f t="shared" si="14"/>
        <v>0</v>
      </c>
      <c r="R286" s="32">
        <f t="shared" si="14"/>
        <v>0</v>
      </c>
      <c r="S286" s="32">
        <f t="shared" si="14"/>
        <v>4</v>
      </c>
      <c r="T286" s="32">
        <f t="shared" si="14"/>
        <v>115</v>
      </c>
      <c r="U286" s="32">
        <f t="shared" si="14"/>
        <v>6</v>
      </c>
      <c r="V286" s="32">
        <f t="shared" si="14"/>
        <v>0</v>
      </c>
      <c r="W286" s="32">
        <f t="shared" si="14"/>
        <v>0</v>
      </c>
      <c r="X286" s="32">
        <f t="shared" si="14"/>
        <v>4</v>
      </c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6"/>
      <c r="EB286" s="6"/>
      <c r="EC286" s="6"/>
      <c r="ED286" s="6"/>
      <c r="EE286" s="6"/>
      <c r="EF286" s="6"/>
      <c r="EG286" s="6"/>
      <c r="EH286" s="6"/>
      <c r="EI286" s="6"/>
      <c r="EJ286" s="6"/>
      <c r="EK286" s="6"/>
      <c r="EL286" s="6"/>
      <c r="EM286" s="6"/>
      <c r="EN286" s="6"/>
      <c r="EO286" s="6"/>
      <c r="EP286" s="6"/>
      <c r="EQ286" s="6"/>
      <c r="ER286" s="6"/>
      <c r="ES286" s="6"/>
      <c r="ET286" s="6"/>
      <c r="EU286" s="6"/>
      <c r="EV286" s="6"/>
      <c r="EW286" s="6"/>
      <c r="EX286" s="6"/>
      <c r="EY286" s="6"/>
      <c r="EZ286" s="6"/>
      <c r="FA286" s="6"/>
      <c r="FB286" s="6"/>
      <c r="FC286" s="6"/>
      <c r="FD286" s="6"/>
      <c r="FE286" s="6"/>
      <c r="FF286" s="6"/>
      <c r="FG286" s="6"/>
      <c r="FH286" s="6"/>
      <c r="FI286" s="6"/>
      <c r="FJ286" s="6"/>
      <c r="FK286" s="6"/>
      <c r="FL286" s="6"/>
      <c r="FM286" s="6"/>
      <c r="FN286" s="6"/>
      <c r="FO286" s="6"/>
      <c r="FP286" s="6"/>
      <c r="FQ286" s="6"/>
      <c r="FR286" s="6"/>
      <c r="FS286" s="6"/>
      <c r="FT286" s="6"/>
      <c r="FU286" s="6"/>
      <c r="FV286" s="6"/>
      <c r="FW286" s="6"/>
      <c r="FX286" s="6"/>
      <c r="FY286" s="6"/>
      <c r="FZ286" s="6"/>
      <c r="GA286" s="6"/>
      <c r="GB286" s="6"/>
      <c r="GC286" s="6"/>
      <c r="GD286" s="6"/>
      <c r="GE286" s="6"/>
      <c r="GF286" s="6"/>
      <c r="GG286" s="6"/>
      <c r="GH286" s="6"/>
      <c r="GI286" s="6"/>
      <c r="GJ286" s="6"/>
      <c r="GK286" s="6"/>
      <c r="GL286" s="6"/>
      <c r="GM286" s="6"/>
      <c r="GN286" s="6"/>
      <c r="GO286" s="6"/>
      <c r="GP286" s="6"/>
      <c r="GQ286" s="6"/>
      <c r="GR286" s="6"/>
      <c r="GS286" s="6"/>
      <c r="GT286" s="6"/>
      <c r="GU286" s="6"/>
      <c r="GV286" s="6"/>
      <c r="GW286" s="6"/>
      <c r="GX286" s="6"/>
      <c r="GY286" s="6"/>
      <c r="GZ286" s="6"/>
      <c r="HA286" s="6"/>
      <c r="HB286" s="6"/>
      <c r="HC286" s="6"/>
      <c r="HD286" s="6"/>
      <c r="HE286" s="6"/>
      <c r="HF286" s="6"/>
      <c r="HG286" s="6"/>
      <c r="HH286" s="6"/>
      <c r="HI286" s="6"/>
      <c r="HJ286" s="6"/>
      <c r="HK286" s="6"/>
      <c r="HL286" s="6"/>
      <c r="HM286" s="6"/>
      <c r="HN286" s="6"/>
      <c r="HO286" s="6"/>
      <c r="HP286" s="6"/>
      <c r="HQ286" s="6"/>
      <c r="HR286" s="6"/>
      <c r="HS286" s="6"/>
      <c r="HT286" s="6"/>
      <c r="HU286" s="6"/>
      <c r="HV286" s="6"/>
      <c r="HW286" s="6"/>
      <c r="HX286" s="6"/>
      <c r="HY286" s="6"/>
      <c r="HZ286" s="6"/>
      <c r="IA286" s="6"/>
      <c r="IB286" s="6"/>
      <c r="IC286" s="6"/>
      <c r="ID286" s="6"/>
      <c r="IE286" s="6"/>
      <c r="IF286" s="6"/>
      <c r="IG286" s="6"/>
      <c r="IH286" s="6"/>
      <c r="II286" s="6"/>
      <c r="IJ286" s="6"/>
      <c r="IK286" s="6"/>
      <c r="IL286" s="6"/>
      <c r="IM286" s="6"/>
      <c r="IN286" s="6"/>
      <c r="IO286" s="6"/>
      <c r="IP286" s="6"/>
      <c r="IQ286" s="6"/>
      <c r="IR286" s="6"/>
      <c r="IS286" s="6"/>
      <c r="IT286" s="6"/>
      <c r="IU286" s="6"/>
      <c r="IV286" s="6"/>
      <c r="IW286" s="6"/>
      <c r="IX286" s="6"/>
      <c r="IY286" s="6"/>
      <c r="IZ286" s="6"/>
      <c r="JA286" s="6"/>
      <c r="JB286" s="6"/>
      <c r="JC286" s="6"/>
      <c r="JD286" s="6"/>
      <c r="JE286" s="6"/>
      <c r="JF286" s="6"/>
      <c r="JG286" s="6"/>
      <c r="JH286" s="6"/>
      <c r="JI286" s="6"/>
      <c r="JJ286" s="6"/>
      <c r="JK286" s="6"/>
      <c r="JL286" s="6"/>
      <c r="JM286" s="6"/>
      <c r="JN286" s="6"/>
      <c r="JO286" s="6"/>
      <c r="JP286" s="6"/>
      <c r="JQ286" s="6"/>
      <c r="JR286" s="6"/>
      <c r="JS286" s="6"/>
      <c r="JT286" s="6"/>
      <c r="JU286" s="6"/>
      <c r="JV286" s="6"/>
      <c r="JW286" s="6"/>
      <c r="JX286" s="6"/>
      <c r="JY286" s="6"/>
      <c r="JZ286" s="6"/>
      <c r="KA286" s="6"/>
      <c r="KB286" s="6"/>
      <c r="KC286" s="6"/>
      <c r="KD286" s="6"/>
      <c r="KE286" s="6"/>
      <c r="KF286" s="6"/>
      <c r="KG286" s="6"/>
      <c r="KH286" s="6"/>
      <c r="KI286" s="6"/>
      <c r="KJ286" s="6"/>
      <c r="KK286" s="6"/>
      <c r="KL286" s="6"/>
    </row>
    <row r="287" spans="1:298" s="7" customFormat="1" ht="15.75" thickBot="1" x14ac:dyDescent="0.3">
      <c r="A287" s="11" t="s">
        <v>11</v>
      </c>
      <c r="B287" s="11"/>
      <c r="C287" s="11"/>
      <c r="D287" s="31">
        <f>SUMIF($A$2:A283,A287,$D$2:D283)</f>
        <v>307</v>
      </c>
      <c r="E287" s="11"/>
      <c r="F287" s="11">
        <f t="shared" si="0"/>
        <v>12409</v>
      </c>
      <c r="G287" s="11"/>
      <c r="H287" s="8"/>
      <c r="I287" s="32">
        <f t="shared" ref="I287" si="15">SUMIF($A$2:$A$276,$A$287,I2:I276)</f>
        <v>162</v>
      </c>
      <c r="J287" s="32">
        <f t="shared" ref="J287:X287" si="16">SUMIF($A$2:$A$276,$A$287,J2:J276)</f>
        <v>0</v>
      </c>
      <c r="K287" s="32">
        <f t="shared" si="16"/>
        <v>0</v>
      </c>
      <c r="L287" s="32">
        <f t="shared" si="16"/>
        <v>0</v>
      </c>
      <c r="M287" s="32">
        <f t="shared" si="16"/>
        <v>0</v>
      </c>
      <c r="N287" s="32">
        <f t="shared" si="16"/>
        <v>0</v>
      </c>
      <c r="O287" s="32">
        <f t="shared" si="16"/>
        <v>14</v>
      </c>
      <c r="P287" s="32">
        <f t="shared" si="16"/>
        <v>2</v>
      </c>
      <c r="Q287" s="32">
        <f t="shared" si="16"/>
        <v>0</v>
      </c>
      <c r="R287" s="32">
        <f t="shared" si="16"/>
        <v>0</v>
      </c>
      <c r="S287" s="32">
        <f t="shared" si="16"/>
        <v>4</v>
      </c>
      <c r="T287" s="32">
        <f t="shared" si="16"/>
        <v>115</v>
      </c>
      <c r="U287" s="32">
        <f t="shared" si="16"/>
        <v>6</v>
      </c>
      <c r="V287" s="32">
        <f t="shared" si="16"/>
        <v>0</v>
      </c>
      <c r="W287" s="32">
        <f t="shared" si="16"/>
        <v>0</v>
      </c>
      <c r="X287" s="32">
        <f t="shared" si="16"/>
        <v>4</v>
      </c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6"/>
      <c r="EE287" s="6"/>
      <c r="EF287" s="6"/>
      <c r="EG287" s="6"/>
      <c r="EH287" s="6"/>
      <c r="EI287" s="6"/>
      <c r="EJ287" s="6"/>
      <c r="EK287" s="6"/>
      <c r="EL287" s="6"/>
      <c r="EM287" s="6"/>
      <c r="EN287" s="6"/>
      <c r="EO287" s="6"/>
      <c r="EP287" s="6"/>
      <c r="EQ287" s="6"/>
      <c r="ER287" s="6"/>
      <c r="ES287" s="6"/>
      <c r="ET287" s="6"/>
      <c r="EU287" s="6"/>
      <c r="EV287" s="6"/>
      <c r="EW287" s="6"/>
      <c r="EX287" s="6"/>
      <c r="EY287" s="6"/>
      <c r="EZ287" s="6"/>
      <c r="FA287" s="6"/>
      <c r="FB287" s="6"/>
      <c r="FC287" s="6"/>
      <c r="FD287" s="6"/>
      <c r="FE287" s="6"/>
      <c r="FF287" s="6"/>
      <c r="FG287" s="6"/>
      <c r="FH287" s="6"/>
      <c r="FI287" s="6"/>
      <c r="FJ287" s="6"/>
      <c r="FK287" s="6"/>
      <c r="FL287" s="6"/>
      <c r="FM287" s="6"/>
      <c r="FN287" s="6"/>
      <c r="FO287" s="6"/>
      <c r="FP287" s="6"/>
      <c r="FQ287" s="6"/>
      <c r="FR287" s="6"/>
      <c r="FS287" s="6"/>
      <c r="FT287" s="6"/>
      <c r="FU287" s="6"/>
      <c r="FV287" s="6"/>
      <c r="FW287" s="6"/>
      <c r="FX287" s="6"/>
      <c r="FY287" s="6"/>
      <c r="FZ287" s="6"/>
      <c r="GA287" s="6"/>
      <c r="GB287" s="6"/>
      <c r="GC287" s="6"/>
      <c r="GD287" s="6"/>
      <c r="GE287" s="6"/>
      <c r="GF287" s="6"/>
      <c r="GG287" s="6"/>
      <c r="GH287" s="6"/>
      <c r="GI287" s="6"/>
      <c r="GJ287" s="6"/>
      <c r="GK287" s="6"/>
      <c r="GL287" s="6"/>
      <c r="GM287" s="6"/>
      <c r="GN287" s="6"/>
      <c r="GO287" s="6"/>
      <c r="GP287" s="6"/>
      <c r="GQ287" s="6"/>
      <c r="GR287" s="6"/>
      <c r="GS287" s="6"/>
      <c r="GT287" s="6"/>
      <c r="GU287" s="6"/>
      <c r="GV287" s="6"/>
      <c r="GW287" s="6"/>
      <c r="GX287" s="6"/>
      <c r="GY287" s="6"/>
      <c r="GZ287" s="6"/>
      <c r="HA287" s="6"/>
      <c r="HB287" s="6"/>
      <c r="HC287" s="6"/>
      <c r="HD287" s="6"/>
      <c r="HE287" s="6"/>
      <c r="HF287" s="6"/>
      <c r="HG287" s="6"/>
      <c r="HH287" s="6"/>
      <c r="HI287" s="6"/>
      <c r="HJ287" s="6"/>
      <c r="HK287" s="6"/>
      <c r="HL287" s="6"/>
      <c r="HM287" s="6"/>
      <c r="HN287" s="6"/>
      <c r="HO287" s="6"/>
      <c r="HP287" s="6"/>
      <c r="HQ287" s="6"/>
      <c r="HR287" s="6"/>
      <c r="HS287" s="6"/>
      <c r="HT287" s="6"/>
      <c r="HU287" s="6"/>
      <c r="HV287" s="6"/>
      <c r="HW287" s="6"/>
      <c r="HX287" s="6"/>
      <c r="HY287" s="6"/>
      <c r="HZ287" s="6"/>
      <c r="IA287" s="6"/>
      <c r="IB287" s="6"/>
      <c r="IC287" s="6"/>
      <c r="ID287" s="6"/>
      <c r="IE287" s="6"/>
      <c r="IF287" s="6"/>
      <c r="IG287" s="6"/>
      <c r="IH287" s="6"/>
      <c r="II287" s="6"/>
      <c r="IJ287" s="6"/>
      <c r="IK287" s="6"/>
      <c r="IL287" s="6"/>
      <c r="IM287" s="6"/>
      <c r="IN287" s="6"/>
      <c r="IO287" s="6"/>
      <c r="IP287" s="6"/>
      <c r="IQ287" s="6"/>
      <c r="IR287" s="6"/>
      <c r="IS287" s="6"/>
      <c r="IT287" s="6"/>
      <c r="IU287" s="6"/>
      <c r="IV287" s="6"/>
      <c r="IW287" s="6"/>
      <c r="IX287" s="6"/>
      <c r="IY287" s="6"/>
      <c r="IZ287" s="6"/>
      <c r="JA287" s="6"/>
      <c r="JB287" s="6"/>
      <c r="JC287" s="6"/>
      <c r="JD287" s="6"/>
      <c r="JE287" s="6"/>
      <c r="JF287" s="6"/>
      <c r="JG287" s="6"/>
      <c r="JH287" s="6"/>
      <c r="JI287" s="6"/>
      <c r="JJ287" s="6"/>
      <c r="JK287" s="6"/>
      <c r="JL287" s="6"/>
      <c r="JM287" s="6"/>
      <c r="JN287" s="6"/>
      <c r="JO287" s="6"/>
      <c r="JP287" s="6"/>
      <c r="JQ287" s="6"/>
      <c r="JR287" s="6"/>
      <c r="JS287" s="6"/>
      <c r="JT287" s="6"/>
      <c r="JU287" s="6"/>
      <c r="JV287" s="6"/>
      <c r="JW287" s="6"/>
      <c r="JX287" s="6"/>
      <c r="JY287" s="6"/>
      <c r="JZ287" s="6"/>
      <c r="KA287" s="6"/>
      <c r="KB287" s="6"/>
      <c r="KC287" s="6"/>
      <c r="KD287" s="6"/>
      <c r="KE287" s="6"/>
      <c r="KF287" s="6"/>
      <c r="KG287" s="6"/>
      <c r="KH287" s="6"/>
      <c r="KI287" s="6"/>
      <c r="KJ287" s="6"/>
      <c r="KK287" s="6"/>
      <c r="KL287" s="6"/>
    </row>
    <row r="288" spans="1:298" s="7" customFormat="1" ht="15.75" thickBot="1" x14ac:dyDescent="0.3">
      <c r="A288" s="11" t="s">
        <v>12</v>
      </c>
      <c r="B288" s="11"/>
      <c r="C288" s="11"/>
      <c r="D288" s="31">
        <f>SUMIF($A$2:A284,A288,$D$2:D284)</f>
        <v>307</v>
      </c>
      <c r="E288" s="11"/>
      <c r="F288" s="11">
        <f t="shared" si="0"/>
        <v>12409</v>
      </c>
      <c r="G288" s="11"/>
      <c r="H288" s="8"/>
      <c r="I288" s="32">
        <f t="shared" ref="I288" si="17">SUMIF($A$2:$A$276,$A$288,I2:I276)</f>
        <v>162</v>
      </c>
      <c r="J288" s="32">
        <f t="shared" ref="J288:X288" si="18">SUMIF($A$2:$A$276,$A$288,J2:J276)</f>
        <v>0</v>
      </c>
      <c r="K288" s="32">
        <f t="shared" si="18"/>
        <v>0</v>
      </c>
      <c r="L288" s="32">
        <f t="shared" si="18"/>
        <v>0</v>
      </c>
      <c r="M288" s="32">
        <f t="shared" si="18"/>
        <v>0</v>
      </c>
      <c r="N288" s="32">
        <f t="shared" si="18"/>
        <v>0</v>
      </c>
      <c r="O288" s="32">
        <f t="shared" si="18"/>
        <v>14</v>
      </c>
      <c r="P288" s="32">
        <f t="shared" si="18"/>
        <v>2</v>
      </c>
      <c r="Q288" s="32">
        <f t="shared" si="18"/>
        <v>0</v>
      </c>
      <c r="R288" s="32">
        <f t="shared" si="18"/>
        <v>0</v>
      </c>
      <c r="S288" s="32">
        <f t="shared" si="18"/>
        <v>4</v>
      </c>
      <c r="T288" s="32">
        <f t="shared" si="18"/>
        <v>115</v>
      </c>
      <c r="U288" s="32">
        <f t="shared" si="18"/>
        <v>6</v>
      </c>
      <c r="V288" s="32">
        <f t="shared" si="18"/>
        <v>0</v>
      </c>
      <c r="W288" s="32">
        <f t="shared" si="18"/>
        <v>0</v>
      </c>
      <c r="X288" s="32">
        <f t="shared" si="18"/>
        <v>4</v>
      </c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6"/>
      <c r="DZ288" s="6"/>
      <c r="EA288" s="6"/>
      <c r="EB288" s="6"/>
      <c r="EC288" s="6"/>
      <c r="ED288" s="6"/>
      <c r="EE288" s="6"/>
      <c r="EF288" s="6"/>
      <c r="EG288" s="6"/>
      <c r="EH288" s="6"/>
      <c r="EI288" s="6"/>
      <c r="EJ288" s="6"/>
      <c r="EK288" s="6"/>
      <c r="EL288" s="6"/>
      <c r="EM288" s="6"/>
      <c r="EN288" s="6"/>
      <c r="EO288" s="6"/>
      <c r="EP288" s="6"/>
      <c r="EQ288" s="6"/>
      <c r="ER288" s="6"/>
      <c r="ES288" s="6"/>
      <c r="ET288" s="6"/>
      <c r="EU288" s="6"/>
      <c r="EV288" s="6"/>
      <c r="EW288" s="6"/>
      <c r="EX288" s="6"/>
      <c r="EY288" s="6"/>
      <c r="EZ288" s="6"/>
      <c r="FA288" s="6"/>
      <c r="FB288" s="6"/>
      <c r="FC288" s="6"/>
      <c r="FD288" s="6"/>
      <c r="FE288" s="6"/>
      <c r="FF288" s="6"/>
      <c r="FG288" s="6"/>
      <c r="FH288" s="6"/>
      <c r="FI288" s="6"/>
      <c r="FJ288" s="6"/>
      <c r="FK288" s="6"/>
      <c r="FL288" s="6"/>
      <c r="FM288" s="6"/>
      <c r="FN288" s="6"/>
      <c r="FO288" s="6"/>
      <c r="FP288" s="6"/>
      <c r="FQ288" s="6"/>
      <c r="FR288" s="6"/>
      <c r="FS288" s="6"/>
      <c r="FT288" s="6"/>
      <c r="FU288" s="6"/>
      <c r="FV288" s="6"/>
      <c r="FW288" s="6"/>
      <c r="FX288" s="6"/>
      <c r="FY288" s="6"/>
      <c r="FZ288" s="6"/>
      <c r="GA288" s="6"/>
      <c r="GB288" s="6"/>
      <c r="GC288" s="6"/>
      <c r="GD288" s="6"/>
      <c r="GE288" s="6"/>
      <c r="GF288" s="6"/>
      <c r="GG288" s="6"/>
      <c r="GH288" s="6"/>
      <c r="GI288" s="6"/>
      <c r="GJ288" s="6"/>
      <c r="GK288" s="6"/>
      <c r="GL288" s="6"/>
      <c r="GM288" s="6"/>
      <c r="GN288" s="6"/>
      <c r="GO288" s="6"/>
      <c r="GP288" s="6"/>
      <c r="GQ288" s="6"/>
      <c r="GR288" s="6"/>
      <c r="GS288" s="6"/>
      <c r="GT288" s="6"/>
      <c r="GU288" s="6"/>
      <c r="GV288" s="6"/>
      <c r="GW288" s="6"/>
      <c r="GX288" s="6"/>
      <c r="GY288" s="6"/>
      <c r="GZ288" s="6"/>
      <c r="HA288" s="6"/>
      <c r="HB288" s="6"/>
      <c r="HC288" s="6"/>
      <c r="HD288" s="6"/>
      <c r="HE288" s="6"/>
      <c r="HF288" s="6"/>
      <c r="HG288" s="6"/>
      <c r="HH288" s="6"/>
      <c r="HI288" s="6"/>
      <c r="HJ288" s="6"/>
      <c r="HK288" s="6"/>
      <c r="HL288" s="6"/>
      <c r="HM288" s="6"/>
      <c r="HN288" s="6"/>
      <c r="HO288" s="6"/>
      <c r="HP288" s="6"/>
      <c r="HQ288" s="6"/>
      <c r="HR288" s="6"/>
      <c r="HS288" s="6"/>
      <c r="HT288" s="6"/>
      <c r="HU288" s="6"/>
      <c r="HV288" s="6"/>
      <c r="HW288" s="6"/>
      <c r="HX288" s="6"/>
      <c r="HY288" s="6"/>
      <c r="HZ288" s="6"/>
      <c r="IA288" s="6"/>
      <c r="IB288" s="6"/>
      <c r="IC288" s="6"/>
      <c r="ID288" s="6"/>
      <c r="IE288" s="6"/>
      <c r="IF288" s="6"/>
      <c r="IG288" s="6"/>
      <c r="IH288" s="6"/>
      <c r="II288" s="6"/>
      <c r="IJ288" s="6"/>
      <c r="IK288" s="6"/>
      <c r="IL288" s="6"/>
      <c r="IM288" s="6"/>
      <c r="IN288" s="6"/>
      <c r="IO288" s="6"/>
      <c r="IP288" s="6"/>
      <c r="IQ288" s="6"/>
      <c r="IR288" s="6"/>
      <c r="IS288" s="6"/>
      <c r="IT288" s="6"/>
      <c r="IU288" s="6"/>
      <c r="IV288" s="6"/>
      <c r="IW288" s="6"/>
      <c r="IX288" s="6"/>
      <c r="IY288" s="6"/>
      <c r="IZ288" s="6"/>
      <c r="JA288" s="6"/>
      <c r="JB288" s="6"/>
      <c r="JC288" s="6"/>
      <c r="JD288" s="6"/>
      <c r="JE288" s="6"/>
      <c r="JF288" s="6"/>
      <c r="JG288" s="6"/>
      <c r="JH288" s="6"/>
      <c r="JI288" s="6"/>
      <c r="JJ288" s="6"/>
      <c r="JK288" s="6"/>
      <c r="JL288" s="6"/>
      <c r="JM288" s="6"/>
      <c r="JN288" s="6"/>
      <c r="JO288" s="6"/>
      <c r="JP288" s="6"/>
      <c r="JQ288" s="6"/>
      <c r="JR288" s="6"/>
      <c r="JS288" s="6"/>
      <c r="JT288" s="6"/>
      <c r="JU288" s="6"/>
      <c r="JV288" s="6"/>
      <c r="JW288" s="6"/>
      <c r="JX288" s="6"/>
      <c r="JY288" s="6"/>
      <c r="JZ288" s="6"/>
      <c r="KA288" s="6"/>
      <c r="KB288" s="6"/>
      <c r="KC288" s="6"/>
      <c r="KD288" s="6"/>
      <c r="KE288" s="6"/>
      <c r="KF288" s="6"/>
      <c r="KG288" s="6"/>
      <c r="KH288" s="6"/>
      <c r="KI288" s="6"/>
      <c r="KJ288" s="6"/>
      <c r="KK288" s="6"/>
      <c r="KL288" s="6"/>
    </row>
    <row r="289" spans="1:298" s="7" customFormat="1" ht="15.75" thickBot="1" x14ac:dyDescent="0.3">
      <c r="A289" s="11" t="s">
        <v>13</v>
      </c>
      <c r="B289" s="11"/>
      <c r="C289" s="11"/>
      <c r="D289" s="31">
        <f>SUMIF($A$2:A285,A289,$D$2:D285)</f>
        <v>307</v>
      </c>
      <c r="E289" s="11"/>
      <c r="F289" s="11">
        <f t="shared" si="0"/>
        <v>12409</v>
      </c>
      <c r="G289" s="11"/>
      <c r="H289" s="8"/>
      <c r="I289" s="32">
        <f t="shared" ref="I289" si="19">SUMIF($A$2:$A$276,$A$289,I2:I276)</f>
        <v>162</v>
      </c>
      <c r="J289" s="32">
        <f t="shared" ref="J289:X289" si="20">SUMIF($A$2:$A$276,$A$289,J2:J276)</f>
        <v>0</v>
      </c>
      <c r="K289" s="32">
        <f t="shared" si="20"/>
        <v>0</v>
      </c>
      <c r="L289" s="32">
        <f t="shared" si="20"/>
        <v>0</v>
      </c>
      <c r="M289" s="32">
        <f t="shared" si="20"/>
        <v>0</v>
      </c>
      <c r="N289" s="32">
        <f t="shared" si="20"/>
        <v>0</v>
      </c>
      <c r="O289" s="32">
        <f t="shared" si="20"/>
        <v>14</v>
      </c>
      <c r="P289" s="32">
        <f t="shared" si="20"/>
        <v>2</v>
      </c>
      <c r="Q289" s="32">
        <f t="shared" si="20"/>
        <v>0</v>
      </c>
      <c r="R289" s="32">
        <f t="shared" si="20"/>
        <v>0</v>
      </c>
      <c r="S289" s="32">
        <f t="shared" si="20"/>
        <v>4</v>
      </c>
      <c r="T289" s="32">
        <f t="shared" si="20"/>
        <v>115</v>
      </c>
      <c r="U289" s="32">
        <f t="shared" si="20"/>
        <v>6</v>
      </c>
      <c r="V289" s="32">
        <f t="shared" si="20"/>
        <v>0</v>
      </c>
      <c r="W289" s="32">
        <f t="shared" si="20"/>
        <v>0</v>
      </c>
      <c r="X289" s="32">
        <f t="shared" si="20"/>
        <v>4</v>
      </c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  <c r="FC289" s="6"/>
      <c r="FD289" s="6"/>
      <c r="FE289" s="6"/>
      <c r="FF289" s="6"/>
      <c r="FG289" s="6"/>
      <c r="FH289" s="6"/>
      <c r="FI289" s="6"/>
      <c r="FJ289" s="6"/>
      <c r="FK289" s="6"/>
      <c r="FL289" s="6"/>
      <c r="FM289" s="6"/>
      <c r="FN289" s="6"/>
      <c r="FO289" s="6"/>
      <c r="FP289" s="6"/>
      <c r="FQ289" s="6"/>
      <c r="FR289" s="6"/>
      <c r="FS289" s="6"/>
      <c r="FT289" s="6"/>
      <c r="FU289" s="6"/>
      <c r="FV289" s="6"/>
      <c r="FW289" s="6"/>
      <c r="FX289" s="6"/>
      <c r="FY289" s="6"/>
      <c r="FZ289" s="6"/>
      <c r="GA289" s="6"/>
      <c r="GB289" s="6"/>
      <c r="GC289" s="6"/>
      <c r="GD289" s="6"/>
      <c r="GE289" s="6"/>
      <c r="GF289" s="6"/>
      <c r="GG289" s="6"/>
      <c r="GH289" s="6"/>
      <c r="GI289" s="6"/>
      <c r="GJ289" s="6"/>
      <c r="GK289" s="6"/>
      <c r="GL289" s="6"/>
      <c r="GM289" s="6"/>
      <c r="GN289" s="6"/>
      <c r="GO289" s="6"/>
      <c r="GP289" s="6"/>
      <c r="GQ289" s="6"/>
      <c r="GR289" s="6"/>
      <c r="GS289" s="6"/>
      <c r="GT289" s="6"/>
      <c r="GU289" s="6"/>
      <c r="GV289" s="6"/>
      <c r="GW289" s="6"/>
      <c r="GX289" s="6"/>
      <c r="GY289" s="6"/>
      <c r="GZ289" s="6"/>
      <c r="HA289" s="6"/>
      <c r="HB289" s="6"/>
      <c r="HC289" s="6"/>
      <c r="HD289" s="6"/>
      <c r="HE289" s="6"/>
      <c r="HF289" s="6"/>
      <c r="HG289" s="6"/>
      <c r="HH289" s="6"/>
      <c r="HI289" s="6"/>
      <c r="HJ289" s="6"/>
      <c r="HK289" s="6"/>
      <c r="HL289" s="6"/>
      <c r="HM289" s="6"/>
      <c r="HN289" s="6"/>
      <c r="HO289" s="6"/>
      <c r="HP289" s="6"/>
      <c r="HQ289" s="6"/>
      <c r="HR289" s="6"/>
      <c r="HS289" s="6"/>
      <c r="HT289" s="6"/>
      <c r="HU289" s="6"/>
      <c r="HV289" s="6"/>
      <c r="HW289" s="6"/>
      <c r="HX289" s="6"/>
      <c r="HY289" s="6"/>
      <c r="HZ289" s="6"/>
      <c r="IA289" s="6"/>
      <c r="IB289" s="6"/>
      <c r="IC289" s="6"/>
      <c r="ID289" s="6"/>
      <c r="IE289" s="6"/>
      <c r="IF289" s="6"/>
      <c r="IG289" s="6"/>
      <c r="IH289" s="6"/>
      <c r="II289" s="6"/>
      <c r="IJ289" s="6"/>
      <c r="IK289" s="6"/>
      <c r="IL289" s="6"/>
      <c r="IM289" s="6"/>
      <c r="IN289" s="6"/>
      <c r="IO289" s="6"/>
      <c r="IP289" s="6"/>
      <c r="IQ289" s="6"/>
      <c r="IR289" s="6"/>
      <c r="IS289" s="6"/>
      <c r="IT289" s="6"/>
      <c r="IU289" s="6"/>
      <c r="IV289" s="6"/>
      <c r="IW289" s="6"/>
      <c r="IX289" s="6"/>
      <c r="IY289" s="6"/>
      <c r="IZ289" s="6"/>
      <c r="JA289" s="6"/>
      <c r="JB289" s="6"/>
      <c r="JC289" s="6"/>
      <c r="JD289" s="6"/>
      <c r="JE289" s="6"/>
      <c r="JF289" s="6"/>
      <c r="JG289" s="6"/>
      <c r="JH289" s="6"/>
      <c r="JI289" s="6"/>
      <c r="JJ289" s="6"/>
      <c r="JK289" s="6"/>
      <c r="JL289" s="6"/>
      <c r="JM289" s="6"/>
      <c r="JN289" s="6"/>
      <c r="JO289" s="6"/>
      <c r="JP289" s="6"/>
      <c r="JQ289" s="6"/>
      <c r="JR289" s="6"/>
      <c r="JS289" s="6"/>
      <c r="JT289" s="6"/>
      <c r="JU289" s="6"/>
      <c r="JV289" s="6"/>
      <c r="JW289" s="6"/>
      <c r="JX289" s="6"/>
      <c r="JY289" s="6"/>
      <c r="JZ289" s="6"/>
      <c r="KA289" s="6"/>
      <c r="KB289" s="6"/>
      <c r="KC289" s="6"/>
      <c r="KD289" s="6"/>
      <c r="KE289" s="6"/>
      <c r="KF289" s="6"/>
      <c r="KG289" s="6"/>
      <c r="KH289" s="6"/>
      <c r="KI289" s="6"/>
      <c r="KJ289" s="6"/>
      <c r="KK289" s="6"/>
      <c r="KL289" s="6"/>
    </row>
    <row r="290" spans="1:298" s="7" customFormat="1" ht="15.75" thickBot="1" x14ac:dyDescent="0.3">
      <c r="A290" s="11" t="s">
        <v>14</v>
      </c>
      <c r="B290" s="11"/>
      <c r="C290" s="11"/>
      <c r="D290" s="31">
        <f>SUMIF($A$2:A286,A290,$D$2:D286)</f>
        <v>293</v>
      </c>
      <c r="E290" s="11"/>
      <c r="F290" s="11">
        <f t="shared" si="0"/>
        <v>12093</v>
      </c>
      <c r="G290" s="11"/>
      <c r="H290" s="8"/>
      <c r="I290" s="32">
        <f t="shared" ref="I290" si="21">SUMIF($A$2:$A$276,$A$290,I2:I276)</f>
        <v>160</v>
      </c>
      <c r="J290" s="32">
        <f t="shared" ref="J290:X290" si="22">SUMIF($A$2:$A$276,$A$290,J2:J276)</f>
        <v>0</v>
      </c>
      <c r="K290" s="32">
        <f t="shared" si="22"/>
        <v>0</v>
      </c>
      <c r="L290" s="32">
        <f t="shared" si="22"/>
        <v>0</v>
      </c>
      <c r="M290" s="32">
        <f t="shared" si="22"/>
        <v>0</v>
      </c>
      <c r="N290" s="32">
        <f t="shared" si="22"/>
        <v>0</v>
      </c>
      <c r="O290" s="32">
        <f t="shared" si="22"/>
        <v>6</v>
      </c>
      <c r="P290" s="32">
        <f t="shared" si="22"/>
        <v>2</v>
      </c>
      <c r="Q290" s="32">
        <f t="shared" si="22"/>
        <v>0</v>
      </c>
      <c r="R290" s="32">
        <f t="shared" si="22"/>
        <v>0</v>
      </c>
      <c r="S290" s="32">
        <f t="shared" si="22"/>
        <v>4</v>
      </c>
      <c r="T290" s="32">
        <f t="shared" si="22"/>
        <v>111</v>
      </c>
      <c r="U290" s="32">
        <f t="shared" si="22"/>
        <v>6</v>
      </c>
      <c r="V290" s="32">
        <f t="shared" si="22"/>
        <v>0</v>
      </c>
      <c r="W290" s="32">
        <f t="shared" si="22"/>
        <v>0</v>
      </c>
      <c r="X290" s="32">
        <f t="shared" si="22"/>
        <v>4</v>
      </c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/>
      <c r="ED290" s="6"/>
      <c r="EE290" s="6"/>
      <c r="EF290" s="6"/>
      <c r="EG290" s="6"/>
      <c r="EH290" s="6"/>
      <c r="EI290" s="6"/>
      <c r="EJ290" s="6"/>
      <c r="EK290" s="6"/>
      <c r="EL290" s="6"/>
      <c r="EM290" s="6"/>
      <c r="EN290" s="6"/>
      <c r="EO290" s="6"/>
      <c r="EP290" s="6"/>
      <c r="EQ290" s="6"/>
      <c r="ER290" s="6"/>
      <c r="ES290" s="6"/>
      <c r="ET290" s="6"/>
      <c r="EU290" s="6"/>
      <c r="EV290" s="6"/>
      <c r="EW290" s="6"/>
      <c r="EX290" s="6"/>
      <c r="EY290" s="6"/>
      <c r="EZ290" s="6"/>
      <c r="FA290" s="6"/>
      <c r="FB290" s="6"/>
      <c r="FC290" s="6"/>
      <c r="FD290" s="6"/>
      <c r="FE290" s="6"/>
      <c r="FF290" s="6"/>
      <c r="FG290" s="6"/>
      <c r="FH290" s="6"/>
      <c r="FI290" s="6"/>
      <c r="FJ290" s="6"/>
      <c r="FK290" s="6"/>
      <c r="FL290" s="6"/>
      <c r="FM290" s="6"/>
      <c r="FN290" s="6"/>
      <c r="FO290" s="6"/>
      <c r="FP290" s="6"/>
      <c r="FQ290" s="6"/>
      <c r="FR290" s="6"/>
      <c r="FS290" s="6"/>
      <c r="FT290" s="6"/>
      <c r="FU290" s="6"/>
      <c r="FV290" s="6"/>
      <c r="FW290" s="6"/>
      <c r="FX290" s="6"/>
      <c r="FY290" s="6"/>
      <c r="FZ290" s="6"/>
      <c r="GA290" s="6"/>
      <c r="GB290" s="6"/>
      <c r="GC290" s="6"/>
      <c r="GD290" s="6"/>
      <c r="GE290" s="6"/>
      <c r="GF290" s="6"/>
      <c r="GG290" s="6"/>
      <c r="GH290" s="6"/>
      <c r="GI290" s="6"/>
      <c r="GJ290" s="6"/>
      <c r="GK290" s="6"/>
      <c r="GL290" s="6"/>
      <c r="GM290" s="6"/>
      <c r="GN290" s="6"/>
      <c r="GO290" s="6"/>
      <c r="GP290" s="6"/>
      <c r="GQ290" s="6"/>
      <c r="GR290" s="6"/>
      <c r="GS290" s="6"/>
      <c r="GT290" s="6"/>
      <c r="GU290" s="6"/>
      <c r="GV290" s="6"/>
      <c r="GW290" s="6"/>
      <c r="GX290" s="6"/>
      <c r="GY290" s="6"/>
      <c r="GZ290" s="6"/>
      <c r="HA290" s="6"/>
      <c r="HB290" s="6"/>
      <c r="HC290" s="6"/>
      <c r="HD290" s="6"/>
      <c r="HE290" s="6"/>
      <c r="HF290" s="6"/>
      <c r="HG290" s="6"/>
      <c r="HH290" s="6"/>
      <c r="HI290" s="6"/>
      <c r="HJ290" s="6"/>
      <c r="HK290" s="6"/>
      <c r="HL290" s="6"/>
      <c r="HM290" s="6"/>
      <c r="HN290" s="6"/>
      <c r="HO290" s="6"/>
      <c r="HP290" s="6"/>
      <c r="HQ290" s="6"/>
      <c r="HR290" s="6"/>
      <c r="HS290" s="6"/>
      <c r="HT290" s="6"/>
      <c r="HU290" s="6"/>
      <c r="HV290" s="6"/>
      <c r="HW290" s="6"/>
      <c r="HX290" s="6"/>
      <c r="HY290" s="6"/>
      <c r="HZ290" s="6"/>
      <c r="IA290" s="6"/>
      <c r="IB290" s="6"/>
      <c r="IC290" s="6"/>
      <c r="ID290" s="6"/>
      <c r="IE290" s="6"/>
      <c r="IF290" s="6"/>
      <c r="IG290" s="6"/>
      <c r="IH290" s="6"/>
      <c r="II290" s="6"/>
      <c r="IJ290" s="6"/>
      <c r="IK290" s="6"/>
      <c r="IL290" s="6"/>
      <c r="IM290" s="6"/>
      <c r="IN290" s="6"/>
      <c r="IO290" s="6"/>
      <c r="IP290" s="6"/>
      <c r="IQ290" s="6"/>
      <c r="IR290" s="6"/>
      <c r="IS290" s="6"/>
      <c r="IT290" s="6"/>
      <c r="IU290" s="6"/>
      <c r="IV290" s="6"/>
      <c r="IW290" s="6"/>
      <c r="IX290" s="6"/>
      <c r="IY290" s="6"/>
      <c r="IZ290" s="6"/>
      <c r="JA290" s="6"/>
      <c r="JB290" s="6"/>
      <c r="JC290" s="6"/>
      <c r="JD290" s="6"/>
      <c r="JE290" s="6"/>
      <c r="JF290" s="6"/>
      <c r="JG290" s="6"/>
      <c r="JH290" s="6"/>
      <c r="JI290" s="6"/>
      <c r="JJ290" s="6"/>
      <c r="JK290" s="6"/>
      <c r="JL290" s="6"/>
      <c r="JM290" s="6"/>
      <c r="JN290" s="6"/>
      <c r="JO290" s="6"/>
      <c r="JP290" s="6"/>
      <c r="JQ290" s="6"/>
      <c r="JR290" s="6"/>
      <c r="JS290" s="6"/>
      <c r="JT290" s="6"/>
      <c r="JU290" s="6"/>
      <c r="JV290" s="6"/>
      <c r="JW290" s="6"/>
      <c r="JX290" s="6"/>
      <c r="JY290" s="6"/>
      <c r="JZ290" s="6"/>
      <c r="KA290" s="6"/>
      <c r="KB290" s="6"/>
      <c r="KC290" s="6"/>
      <c r="KD290" s="6"/>
      <c r="KE290" s="6"/>
      <c r="KF290" s="6"/>
      <c r="KG290" s="6"/>
      <c r="KH290" s="6"/>
      <c r="KI290" s="6"/>
      <c r="KJ290" s="6"/>
      <c r="KK290" s="6"/>
      <c r="KL290" s="6"/>
    </row>
    <row r="291" spans="1:298" s="7" customFormat="1" ht="15.75" thickBot="1" x14ac:dyDescent="0.3">
      <c r="A291" s="11" t="s">
        <v>15</v>
      </c>
      <c r="B291" s="11"/>
      <c r="C291" s="11"/>
      <c r="D291" s="31">
        <f>SUMIF($A$2:A287,A291,$D$2:D287)</f>
        <v>250</v>
      </c>
      <c r="E291" s="11"/>
      <c r="F291" s="11">
        <f t="shared" si="0"/>
        <v>9715</v>
      </c>
      <c r="G291" s="11"/>
      <c r="H291" s="8"/>
      <c r="I291" s="32">
        <f t="shared" ref="I291" si="23">SUMIF($A$2:$A$276,$A$291,I2:I276)</f>
        <v>86</v>
      </c>
      <c r="J291" s="32">
        <f t="shared" ref="J291:X291" si="24">SUMIF($A$2:$A$276,$A$291,J2:J276)</f>
        <v>0</v>
      </c>
      <c r="K291" s="32">
        <f t="shared" si="24"/>
        <v>18</v>
      </c>
      <c r="L291" s="32">
        <f t="shared" si="24"/>
        <v>10</v>
      </c>
      <c r="M291" s="32">
        <f t="shared" si="24"/>
        <v>0</v>
      </c>
      <c r="N291" s="32">
        <f t="shared" si="24"/>
        <v>0</v>
      </c>
      <c r="O291" s="32">
        <f t="shared" si="24"/>
        <v>6</v>
      </c>
      <c r="P291" s="32">
        <f t="shared" si="24"/>
        <v>2</v>
      </c>
      <c r="Q291" s="32">
        <f t="shared" si="24"/>
        <v>0</v>
      </c>
      <c r="R291" s="32">
        <f t="shared" si="24"/>
        <v>0</v>
      </c>
      <c r="S291" s="32">
        <f t="shared" si="24"/>
        <v>4</v>
      </c>
      <c r="T291" s="32">
        <f t="shared" si="24"/>
        <v>114</v>
      </c>
      <c r="U291" s="32">
        <f t="shared" si="24"/>
        <v>6</v>
      </c>
      <c r="V291" s="32">
        <f t="shared" si="24"/>
        <v>0</v>
      </c>
      <c r="W291" s="32">
        <f t="shared" si="24"/>
        <v>0</v>
      </c>
      <c r="X291" s="32">
        <f t="shared" si="24"/>
        <v>4</v>
      </c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6"/>
      <c r="EE291" s="6"/>
      <c r="EF291" s="6"/>
      <c r="EG291" s="6"/>
      <c r="EH291" s="6"/>
      <c r="EI291" s="6"/>
      <c r="EJ291" s="6"/>
      <c r="EK291" s="6"/>
      <c r="EL291" s="6"/>
      <c r="EM291" s="6"/>
      <c r="EN291" s="6"/>
      <c r="EO291" s="6"/>
      <c r="EP291" s="6"/>
      <c r="EQ291" s="6"/>
      <c r="ER291" s="6"/>
      <c r="ES291" s="6"/>
      <c r="ET291" s="6"/>
      <c r="EU291" s="6"/>
      <c r="EV291" s="6"/>
      <c r="EW291" s="6"/>
      <c r="EX291" s="6"/>
      <c r="EY291" s="6"/>
      <c r="EZ291" s="6"/>
      <c r="FA291" s="6"/>
      <c r="FB291" s="6"/>
      <c r="FC291" s="6"/>
      <c r="FD291" s="6"/>
      <c r="FE291" s="6"/>
      <c r="FF291" s="6"/>
      <c r="FG291" s="6"/>
      <c r="FH291" s="6"/>
      <c r="FI291" s="6"/>
      <c r="FJ291" s="6"/>
      <c r="FK291" s="6"/>
      <c r="FL291" s="6"/>
      <c r="FM291" s="6"/>
      <c r="FN291" s="6"/>
      <c r="FO291" s="6"/>
      <c r="FP291" s="6"/>
      <c r="FQ291" s="6"/>
      <c r="FR291" s="6"/>
      <c r="FS291" s="6"/>
      <c r="FT291" s="6"/>
      <c r="FU291" s="6"/>
      <c r="FV291" s="6"/>
      <c r="FW291" s="6"/>
      <c r="FX291" s="6"/>
      <c r="FY291" s="6"/>
      <c r="FZ291" s="6"/>
      <c r="GA291" s="6"/>
      <c r="GB291" s="6"/>
      <c r="GC291" s="6"/>
      <c r="GD291" s="6"/>
      <c r="GE291" s="6"/>
      <c r="GF291" s="6"/>
      <c r="GG291" s="6"/>
      <c r="GH291" s="6"/>
      <c r="GI291" s="6"/>
      <c r="GJ291" s="6"/>
      <c r="GK291" s="6"/>
      <c r="GL291" s="6"/>
      <c r="GM291" s="6"/>
      <c r="GN291" s="6"/>
      <c r="GO291" s="6"/>
      <c r="GP291" s="6"/>
      <c r="GQ291" s="6"/>
      <c r="GR291" s="6"/>
      <c r="GS291" s="6"/>
      <c r="GT291" s="6"/>
      <c r="GU291" s="6"/>
      <c r="GV291" s="6"/>
      <c r="GW291" s="6"/>
      <c r="GX291" s="6"/>
      <c r="GY291" s="6"/>
      <c r="GZ291" s="6"/>
      <c r="HA291" s="6"/>
      <c r="HB291" s="6"/>
      <c r="HC291" s="6"/>
      <c r="HD291" s="6"/>
      <c r="HE291" s="6"/>
      <c r="HF291" s="6"/>
      <c r="HG291" s="6"/>
      <c r="HH291" s="6"/>
      <c r="HI291" s="6"/>
      <c r="HJ291" s="6"/>
      <c r="HK291" s="6"/>
      <c r="HL291" s="6"/>
      <c r="HM291" s="6"/>
      <c r="HN291" s="6"/>
      <c r="HO291" s="6"/>
      <c r="HP291" s="6"/>
      <c r="HQ291" s="6"/>
      <c r="HR291" s="6"/>
      <c r="HS291" s="6"/>
      <c r="HT291" s="6"/>
      <c r="HU291" s="6"/>
      <c r="HV291" s="6"/>
      <c r="HW291" s="6"/>
      <c r="HX291" s="6"/>
      <c r="HY291" s="6"/>
      <c r="HZ291" s="6"/>
      <c r="IA291" s="6"/>
      <c r="IB291" s="6"/>
      <c r="IC291" s="6"/>
      <c r="ID291" s="6"/>
      <c r="IE291" s="6"/>
      <c r="IF291" s="6"/>
      <c r="IG291" s="6"/>
      <c r="IH291" s="6"/>
      <c r="II291" s="6"/>
      <c r="IJ291" s="6"/>
      <c r="IK291" s="6"/>
      <c r="IL291" s="6"/>
      <c r="IM291" s="6"/>
      <c r="IN291" s="6"/>
      <c r="IO291" s="6"/>
      <c r="IP291" s="6"/>
      <c r="IQ291" s="6"/>
      <c r="IR291" s="6"/>
      <c r="IS291" s="6"/>
      <c r="IT291" s="6"/>
      <c r="IU291" s="6"/>
      <c r="IV291" s="6"/>
      <c r="IW291" s="6"/>
      <c r="IX291" s="6"/>
      <c r="IY291" s="6"/>
      <c r="IZ291" s="6"/>
      <c r="JA291" s="6"/>
      <c r="JB291" s="6"/>
      <c r="JC291" s="6"/>
      <c r="JD291" s="6"/>
      <c r="JE291" s="6"/>
      <c r="JF291" s="6"/>
      <c r="JG291" s="6"/>
      <c r="JH291" s="6"/>
      <c r="JI291" s="6"/>
      <c r="JJ291" s="6"/>
      <c r="JK291" s="6"/>
      <c r="JL291" s="6"/>
      <c r="JM291" s="6"/>
      <c r="JN291" s="6"/>
      <c r="JO291" s="6"/>
      <c r="JP291" s="6"/>
      <c r="JQ291" s="6"/>
      <c r="JR291" s="6"/>
      <c r="JS291" s="6"/>
      <c r="JT291" s="6"/>
      <c r="JU291" s="6"/>
      <c r="JV291" s="6"/>
      <c r="JW291" s="6"/>
      <c r="JX291" s="6"/>
      <c r="JY291" s="6"/>
      <c r="JZ291" s="6"/>
      <c r="KA291" s="6"/>
      <c r="KB291" s="6"/>
      <c r="KC291" s="6"/>
      <c r="KD291" s="6"/>
      <c r="KE291" s="6"/>
      <c r="KF291" s="6"/>
      <c r="KG291" s="6"/>
      <c r="KH291" s="6"/>
      <c r="KI291" s="6"/>
      <c r="KJ291" s="6"/>
      <c r="KK291" s="6"/>
      <c r="KL291" s="6"/>
    </row>
    <row r="292" spans="1:298" s="7" customFormat="1" ht="15.75" thickBot="1" x14ac:dyDescent="0.3">
      <c r="A292" s="11" t="s">
        <v>16</v>
      </c>
      <c r="B292" s="11"/>
      <c r="C292" s="11"/>
      <c r="D292" s="31">
        <f>SUMIF($A$2:A288,A292,$D$2:D288)</f>
        <v>236</v>
      </c>
      <c r="E292" s="11"/>
      <c r="F292" s="11">
        <f t="shared" si="0"/>
        <v>9769</v>
      </c>
      <c r="G292" s="11"/>
      <c r="H292" s="8"/>
      <c r="I292" s="32">
        <f t="shared" ref="I292" si="25">SUMIF($A$2:$A$276,$A$292,I2:I276)</f>
        <v>90</v>
      </c>
      <c r="J292" s="32">
        <f t="shared" ref="J292:X292" si="26">SUMIF($A$2:$A$276,$A$292,J2:J276)</f>
        <v>0</v>
      </c>
      <c r="K292" s="32">
        <f t="shared" si="26"/>
        <v>0</v>
      </c>
      <c r="L292" s="32">
        <f t="shared" si="26"/>
        <v>0</v>
      </c>
      <c r="M292" s="32">
        <f t="shared" si="26"/>
        <v>0</v>
      </c>
      <c r="N292" s="32">
        <f t="shared" si="26"/>
        <v>0</v>
      </c>
      <c r="O292" s="32">
        <f t="shared" si="26"/>
        <v>14</v>
      </c>
      <c r="P292" s="32">
        <f t="shared" si="26"/>
        <v>2</v>
      </c>
      <c r="Q292" s="32">
        <f t="shared" si="26"/>
        <v>0</v>
      </c>
      <c r="R292" s="32">
        <f t="shared" si="26"/>
        <v>0</v>
      </c>
      <c r="S292" s="32">
        <f t="shared" si="26"/>
        <v>4</v>
      </c>
      <c r="T292" s="32">
        <f t="shared" si="26"/>
        <v>116</v>
      </c>
      <c r="U292" s="32">
        <f t="shared" si="26"/>
        <v>6</v>
      </c>
      <c r="V292" s="32">
        <f t="shared" si="26"/>
        <v>0</v>
      </c>
      <c r="W292" s="32">
        <f t="shared" si="26"/>
        <v>0</v>
      </c>
      <c r="X292" s="32">
        <f t="shared" si="26"/>
        <v>4</v>
      </c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  <c r="ES292" s="6"/>
      <c r="ET292" s="6"/>
      <c r="EU292" s="6"/>
      <c r="EV292" s="6"/>
      <c r="EW292" s="6"/>
      <c r="EX292" s="6"/>
      <c r="EY292" s="6"/>
      <c r="EZ292" s="6"/>
      <c r="FA292" s="6"/>
      <c r="FB292" s="6"/>
      <c r="FC292" s="6"/>
      <c r="FD292" s="6"/>
      <c r="FE292" s="6"/>
      <c r="FF292" s="6"/>
      <c r="FG292" s="6"/>
      <c r="FH292" s="6"/>
      <c r="FI292" s="6"/>
      <c r="FJ292" s="6"/>
      <c r="FK292" s="6"/>
      <c r="FL292" s="6"/>
      <c r="FM292" s="6"/>
      <c r="FN292" s="6"/>
      <c r="FO292" s="6"/>
      <c r="FP292" s="6"/>
      <c r="FQ292" s="6"/>
      <c r="FR292" s="6"/>
      <c r="FS292" s="6"/>
      <c r="FT292" s="6"/>
      <c r="FU292" s="6"/>
      <c r="FV292" s="6"/>
      <c r="FW292" s="6"/>
      <c r="FX292" s="6"/>
      <c r="FY292" s="6"/>
      <c r="FZ292" s="6"/>
      <c r="GA292" s="6"/>
      <c r="GB292" s="6"/>
      <c r="GC292" s="6"/>
      <c r="GD292" s="6"/>
      <c r="GE292" s="6"/>
      <c r="GF292" s="6"/>
      <c r="GG292" s="6"/>
      <c r="GH292" s="6"/>
      <c r="GI292" s="6"/>
      <c r="GJ292" s="6"/>
      <c r="GK292" s="6"/>
      <c r="GL292" s="6"/>
      <c r="GM292" s="6"/>
      <c r="GN292" s="6"/>
      <c r="GO292" s="6"/>
      <c r="GP292" s="6"/>
      <c r="GQ292" s="6"/>
      <c r="GR292" s="6"/>
      <c r="GS292" s="6"/>
      <c r="GT292" s="6"/>
      <c r="GU292" s="6"/>
      <c r="GV292" s="6"/>
      <c r="GW292" s="6"/>
      <c r="GX292" s="6"/>
      <c r="GY292" s="6"/>
      <c r="GZ292" s="6"/>
      <c r="HA292" s="6"/>
      <c r="HB292" s="6"/>
      <c r="HC292" s="6"/>
      <c r="HD292" s="6"/>
      <c r="HE292" s="6"/>
      <c r="HF292" s="6"/>
      <c r="HG292" s="6"/>
      <c r="HH292" s="6"/>
      <c r="HI292" s="6"/>
      <c r="HJ292" s="6"/>
      <c r="HK292" s="6"/>
      <c r="HL292" s="6"/>
      <c r="HM292" s="6"/>
      <c r="HN292" s="6"/>
      <c r="HO292" s="6"/>
      <c r="HP292" s="6"/>
      <c r="HQ292" s="6"/>
      <c r="HR292" s="6"/>
      <c r="HS292" s="6"/>
      <c r="HT292" s="6"/>
      <c r="HU292" s="6"/>
      <c r="HV292" s="6"/>
      <c r="HW292" s="6"/>
      <c r="HX292" s="6"/>
      <c r="HY292" s="6"/>
      <c r="HZ292" s="6"/>
      <c r="IA292" s="6"/>
      <c r="IB292" s="6"/>
      <c r="IC292" s="6"/>
      <c r="ID292" s="6"/>
      <c r="IE292" s="6"/>
      <c r="IF292" s="6"/>
      <c r="IG292" s="6"/>
      <c r="IH292" s="6"/>
      <c r="II292" s="6"/>
      <c r="IJ292" s="6"/>
      <c r="IK292" s="6"/>
      <c r="IL292" s="6"/>
      <c r="IM292" s="6"/>
      <c r="IN292" s="6"/>
      <c r="IO292" s="6"/>
      <c r="IP292" s="6"/>
      <c r="IQ292" s="6"/>
      <c r="IR292" s="6"/>
      <c r="IS292" s="6"/>
      <c r="IT292" s="6"/>
      <c r="IU292" s="6"/>
      <c r="IV292" s="6"/>
      <c r="IW292" s="6"/>
      <c r="IX292" s="6"/>
      <c r="IY292" s="6"/>
      <c r="IZ292" s="6"/>
      <c r="JA292" s="6"/>
      <c r="JB292" s="6"/>
      <c r="JC292" s="6"/>
      <c r="JD292" s="6"/>
      <c r="JE292" s="6"/>
      <c r="JF292" s="6"/>
      <c r="JG292" s="6"/>
      <c r="JH292" s="6"/>
      <c r="JI292" s="6"/>
      <c r="JJ292" s="6"/>
      <c r="JK292" s="6"/>
      <c r="JL292" s="6"/>
      <c r="JM292" s="6"/>
      <c r="JN292" s="6"/>
      <c r="JO292" s="6"/>
      <c r="JP292" s="6"/>
      <c r="JQ292" s="6"/>
      <c r="JR292" s="6"/>
      <c r="JS292" s="6"/>
      <c r="JT292" s="6"/>
      <c r="JU292" s="6"/>
      <c r="JV292" s="6"/>
      <c r="JW292" s="6"/>
      <c r="JX292" s="6"/>
      <c r="JY292" s="6"/>
      <c r="JZ292" s="6"/>
      <c r="KA292" s="6"/>
      <c r="KB292" s="6"/>
      <c r="KC292" s="6"/>
      <c r="KD292" s="6"/>
      <c r="KE292" s="6"/>
      <c r="KF292" s="6"/>
      <c r="KG292" s="6"/>
      <c r="KH292" s="6"/>
      <c r="KI292" s="6"/>
      <c r="KJ292" s="6"/>
      <c r="KK292" s="6"/>
      <c r="KL292" s="6"/>
    </row>
    <row r="293" spans="1:298" s="7" customFormat="1" ht="15.75" thickBot="1" x14ac:dyDescent="0.3">
      <c r="A293" s="11" t="s">
        <v>17</v>
      </c>
      <c r="B293" s="11"/>
      <c r="C293" s="11"/>
      <c r="D293" s="31">
        <f>SUMIF($A$2:A289,A293,$D$2:D289)</f>
        <v>295</v>
      </c>
      <c r="E293" s="11"/>
      <c r="F293" s="11">
        <f t="shared" si="0"/>
        <v>12169</v>
      </c>
      <c r="G293" s="11"/>
      <c r="H293" s="8"/>
      <c r="I293" s="32">
        <f t="shared" ref="I293" si="27">SUMIF($A$2:$A$276,$A$293,I2:I276)</f>
        <v>162</v>
      </c>
      <c r="J293" s="32">
        <f t="shared" ref="J293:X293" si="28">SUMIF($A$2:$A$276,$A$293,J2:J276)</f>
        <v>0</v>
      </c>
      <c r="K293" s="32">
        <f t="shared" si="28"/>
        <v>0</v>
      </c>
      <c r="L293" s="32">
        <f t="shared" si="28"/>
        <v>0</v>
      </c>
      <c r="M293" s="32">
        <f t="shared" si="28"/>
        <v>0</v>
      </c>
      <c r="N293" s="32">
        <f t="shared" si="28"/>
        <v>0</v>
      </c>
      <c r="O293" s="32">
        <f t="shared" si="28"/>
        <v>6</v>
      </c>
      <c r="P293" s="32">
        <f t="shared" si="28"/>
        <v>2</v>
      </c>
      <c r="Q293" s="32">
        <f t="shared" si="28"/>
        <v>0</v>
      </c>
      <c r="R293" s="32">
        <f t="shared" si="28"/>
        <v>0</v>
      </c>
      <c r="S293" s="32">
        <f t="shared" si="28"/>
        <v>4</v>
      </c>
      <c r="T293" s="32">
        <f t="shared" si="28"/>
        <v>111</v>
      </c>
      <c r="U293" s="32">
        <f t="shared" si="28"/>
        <v>6</v>
      </c>
      <c r="V293" s="32">
        <f t="shared" si="28"/>
        <v>0</v>
      </c>
      <c r="W293" s="32">
        <f t="shared" si="28"/>
        <v>0</v>
      </c>
      <c r="X293" s="32">
        <f t="shared" si="28"/>
        <v>4</v>
      </c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6"/>
      <c r="FC293" s="6"/>
      <c r="FD293" s="6"/>
      <c r="FE293" s="6"/>
      <c r="FF293" s="6"/>
      <c r="FG293" s="6"/>
      <c r="FH293" s="6"/>
      <c r="FI293" s="6"/>
      <c r="FJ293" s="6"/>
      <c r="FK293" s="6"/>
      <c r="FL293" s="6"/>
      <c r="FM293" s="6"/>
      <c r="FN293" s="6"/>
      <c r="FO293" s="6"/>
      <c r="FP293" s="6"/>
      <c r="FQ293" s="6"/>
      <c r="FR293" s="6"/>
      <c r="FS293" s="6"/>
      <c r="FT293" s="6"/>
      <c r="FU293" s="6"/>
      <c r="FV293" s="6"/>
      <c r="FW293" s="6"/>
      <c r="FX293" s="6"/>
      <c r="FY293" s="6"/>
      <c r="FZ293" s="6"/>
      <c r="GA293" s="6"/>
      <c r="GB293" s="6"/>
      <c r="GC293" s="6"/>
      <c r="GD293" s="6"/>
      <c r="GE293" s="6"/>
      <c r="GF293" s="6"/>
      <c r="GG293" s="6"/>
      <c r="GH293" s="6"/>
      <c r="GI293" s="6"/>
      <c r="GJ293" s="6"/>
      <c r="GK293" s="6"/>
      <c r="GL293" s="6"/>
      <c r="GM293" s="6"/>
      <c r="GN293" s="6"/>
      <c r="GO293" s="6"/>
      <c r="GP293" s="6"/>
      <c r="GQ293" s="6"/>
      <c r="GR293" s="6"/>
      <c r="GS293" s="6"/>
      <c r="GT293" s="6"/>
      <c r="GU293" s="6"/>
      <c r="GV293" s="6"/>
      <c r="GW293" s="6"/>
      <c r="GX293" s="6"/>
      <c r="GY293" s="6"/>
      <c r="GZ293" s="6"/>
      <c r="HA293" s="6"/>
      <c r="HB293" s="6"/>
      <c r="HC293" s="6"/>
      <c r="HD293" s="6"/>
      <c r="HE293" s="6"/>
      <c r="HF293" s="6"/>
      <c r="HG293" s="6"/>
      <c r="HH293" s="6"/>
      <c r="HI293" s="6"/>
      <c r="HJ293" s="6"/>
      <c r="HK293" s="6"/>
      <c r="HL293" s="6"/>
      <c r="HM293" s="6"/>
      <c r="HN293" s="6"/>
      <c r="HO293" s="6"/>
      <c r="HP293" s="6"/>
      <c r="HQ293" s="6"/>
      <c r="HR293" s="6"/>
      <c r="HS293" s="6"/>
      <c r="HT293" s="6"/>
      <c r="HU293" s="6"/>
      <c r="HV293" s="6"/>
      <c r="HW293" s="6"/>
      <c r="HX293" s="6"/>
      <c r="HY293" s="6"/>
      <c r="HZ293" s="6"/>
      <c r="IA293" s="6"/>
      <c r="IB293" s="6"/>
      <c r="IC293" s="6"/>
      <c r="ID293" s="6"/>
      <c r="IE293" s="6"/>
      <c r="IF293" s="6"/>
      <c r="IG293" s="6"/>
      <c r="IH293" s="6"/>
      <c r="II293" s="6"/>
      <c r="IJ293" s="6"/>
      <c r="IK293" s="6"/>
      <c r="IL293" s="6"/>
      <c r="IM293" s="6"/>
      <c r="IN293" s="6"/>
      <c r="IO293" s="6"/>
      <c r="IP293" s="6"/>
      <c r="IQ293" s="6"/>
      <c r="IR293" s="6"/>
      <c r="IS293" s="6"/>
      <c r="IT293" s="6"/>
      <c r="IU293" s="6"/>
      <c r="IV293" s="6"/>
      <c r="IW293" s="6"/>
      <c r="IX293" s="6"/>
      <c r="IY293" s="6"/>
      <c r="IZ293" s="6"/>
      <c r="JA293" s="6"/>
      <c r="JB293" s="6"/>
      <c r="JC293" s="6"/>
      <c r="JD293" s="6"/>
      <c r="JE293" s="6"/>
      <c r="JF293" s="6"/>
      <c r="JG293" s="6"/>
      <c r="JH293" s="6"/>
      <c r="JI293" s="6"/>
      <c r="JJ293" s="6"/>
      <c r="JK293" s="6"/>
      <c r="JL293" s="6"/>
      <c r="JM293" s="6"/>
      <c r="JN293" s="6"/>
      <c r="JO293" s="6"/>
      <c r="JP293" s="6"/>
      <c r="JQ293" s="6"/>
      <c r="JR293" s="6"/>
      <c r="JS293" s="6"/>
      <c r="JT293" s="6"/>
      <c r="JU293" s="6"/>
      <c r="JV293" s="6"/>
      <c r="JW293" s="6"/>
      <c r="JX293" s="6"/>
      <c r="JY293" s="6"/>
      <c r="JZ293" s="6"/>
      <c r="KA293" s="6"/>
      <c r="KB293" s="6"/>
      <c r="KC293" s="6"/>
      <c r="KD293" s="6"/>
      <c r="KE293" s="6"/>
      <c r="KF293" s="6"/>
      <c r="KG293" s="6"/>
      <c r="KH293" s="6"/>
      <c r="KI293" s="6"/>
      <c r="KJ293" s="6"/>
      <c r="KK293" s="6"/>
      <c r="KL293" s="6"/>
    </row>
    <row r="294" spans="1:298" ht="15" customHeight="1" x14ac:dyDescent="0.25">
      <c r="A294" s="18" t="s">
        <v>20</v>
      </c>
      <c r="B294" s="18"/>
      <c r="C294" s="18"/>
      <c r="D294" s="18"/>
      <c r="E294" s="18"/>
      <c r="F294" s="18"/>
      <c r="G294" s="11"/>
      <c r="H294" s="8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98" ht="15" customHeight="1" x14ac:dyDescent="0.25">
      <c r="A295" s="19"/>
      <c r="B295" s="19"/>
      <c r="C295" s="19"/>
      <c r="D295" s="19"/>
      <c r="E295" s="19"/>
      <c r="F295" s="19"/>
      <c r="G295" s="11"/>
      <c r="H295" s="8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98" ht="15.75" thickBot="1" x14ac:dyDescent="0.3">
      <c r="A296" s="33"/>
      <c r="B296" s="34"/>
      <c r="C296" s="35"/>
      <c r="D296" s="35">
        <f>SUM(D2:D276)</f>
        <v>5845</v>
      </c>
      <c r="E296" s="34">
        <f>SUM(E4:E276)</f>
        <v>3173</v>
      </c>
      <c r="F296" s="34">
        <f>SUM(F4:F276)</f>
        <v>236579</v>
      </c>
      <c r="G296" s="34"/>
      <c r="H296" s="36"/>
      <c r="I296" s="37">
        <f t="shared" ref="I296:X296" si="29">SUM(I280:I293)</f>
        <v>2207</v>
      </c>
      <c r="J296" s="37">
        <f>SUM(J280:J293)</f>
        <v>0</v>
      </c>
      <c r="K296" s="37">
        <f>SUM(K280:K293)</f>
        <v>18</v>
      </c>
      <c r="L296" s="37">
        <f>SUM(L280:L293)</f>
        <v>10</v>
      </c>
      <c r="M296" s="37">
        <f t="shared" si="29"/>
        <v>186</v>
      </c>
      <c r="N296" s="37">
        <f>SUM(N280:N293)</f>
        <v>25</v>
      </c>
      <c r="O296" s="37">
        <f t="shared" si="29"/>
        <v>176</v>
      </c>
      <c r="P296" s="37">
        <f t="shared" si="29"/>
        <v>37</v>
      </c>
      <c r="Q296" s="37">
        <f>SUM(Q280:Q293)</f>
        <v>6</v>
      </c>
      <c r="R296" s="37">
        <f>SUM(R280:R293)</f>
        <v>18</v>
      </c>
      <c r="S296" s="37">
        <f>SUM(S280:S293)</f>
        <v>50</v>
      </c>
      <c r="T296" s="37">
        <f>SUM(T280:T293)</f>
        <v>2881</v>
      </c>
      <c r="U296" s="37">
        <f t="shared" si="29"/>
        <v>92</v>
      </c>
      <c r="V296" s="37">
        <f t="shared" si="29"/>
        <v>56</v>
      </c>
      <c r="W296" s="37">
        <f t="shared" si="29"/>
        <v>27</v>
      </c>
      <c r="X296" s="37">
        <f t="shared" si="29"/>
        <v>56</v>
      </c>
    </row>
    <row r="297" spans="1:298" x14ac:dyDescent="0.25">
      <c r="A297" s="38"/>
      <c r="B297" s="38"/>
    </row>
    <row r="298" spans="1:298" ht="18.75" x14ac:dyDescent="0.3">
      <c r="A298" s="38"/>
      <c r="B298" s="41"/>
    </row>
    <row r="299" spans="1:298" x14ac:dyDescent="0.25">
      <c r="A299" s="38"/>
      <c r="B299" s="38"/>
      <c r="C299" s="42"/>
    </row>
    <row r="300" spans="1:298" x14ac:dyDescent="0.25">
      <c r="A300" s="38"/>
      <c r="B300" s="38"/>
      <c r="C300" s="42"/>
    </row>
    <row r="301" spans="1:298" x14ac:dyDescent="0.25">
      <c r="A301" s="38"/>
      <c r="B301" s="38"/>
      <c r="C301" s="42"/>
      <c r="H301" s="42"/>
    </row>
    <row r="302" spans="1:298" x14ac:dyDescent="0.25">
      <c r="A302" s="38"/>
      <c r="B302" s="38"/>
      <c r="C302" s="42"/>
    </row>
    <row r="303" spans="1:298" x14ac:dyDescent="0.25">
      <c r="A303" s="38"/>
      <c r="B303" s="38"/>
      <c r="C303" s="42"/>
    </row>
    <row r="304" spans="1:298" x14ac:dyDescent="0.25">
      <c r="A304" s="38"/>
      <c r="B304" s="38"/>
    </row>
    <row r="305" spans="1:14" x14ac:dyDescent="0.25">
      <c r="A305" s="38"/>
      <c r="B305" s="38"/>
      <c r="N305" s="43"/>
    </row>
    <row r="306" spans="1:14" x14ac:dyDescent="0.25">
      <c r="A306" s="38"/>
      <c r="B306" s="38"/>
      <c r="N306" s="43"/>
    </row>
    <row r="307" spans="1:14" x14ac:dyDescent="0.25">
      <c r="A307" s="38"/>
      <c r="B307" s="38"/>
    </row>
    <row r="308" spans="1:14" x14ac:dyDescent="0.25">
      <c r="A308" s="38"/>
      <c r="B308" s="38"/>
    </row>
    <row r="309" spans="1:14" x14ac:dyDescent="0.25">
      <c r="A309" s="38"/>
      <c r="B309" s="38"/>
    </row>
    <row r="310" spans="1:14" x14ac:dyDescent="0.25">
      <c r="A310" s="38"/>
      <c r="B310" s="38"/>
    </row>
    <row r="311" spans="1:14" x14ac:dyDescent="0.25">
      <c r="A311" s="38"/>
      <c r="B311" s="38"/>
    </row>
    <row r="312" spans="1:14" x14ac:dyDescent="0.25">
      <c r="A312" s="38"/>
      <c r="B312" s="38"/>
    </row>
    <row r="313" spans="1:14" x14ac:dyDescent="0.25">
      <c r="A313" s="38"/>
      <c r="B313" s="38"/>
    </row>
    <row r="314" spans="1:14" x14ac:dyDescent="0.25">
      <c r="A314" s="38"/>
      <c r="B314" s="38"/>
    </row>
    <row r="315" spans="1:14" x14ac:dyDescent="0.25">
      <c r="A315" s="38"/>
      <c r="B315" s="38"/>
    </row>
    <row r="316" spans="1:14" x14ac:dyDescent="0.25">
      <c r="A316" s="38"/>
      <c r="B316" s="38"/>
    </row>
    <row r="317" spans="1:14" x14ac:dyDescent="0.25">
      <c r="A317" s="38"/>
      <c r="B317" s="38"/>
    </row>
    <row r="318" spans="1:14" x14ac:dyDescent="0.25">
      <c r="A318" s="38"/>
      <c r="B318" s="38"/>
    </row>
    <row r="319" spans="1:14" x14ac:dyDescent="0.25">
      <c r="A319" s="38"/>
      <c r="B319" s="38"/>
    </row>
    <row r="320" spans="1:14" x14ac:dyDescent="0.25">
      <c r="A320" s="38"/>
      <c r="B320" s="38"/>
    </row>
    <row r="321" spans="1:2" x14ac:dyDescent="0.25">
      <c r="A321" s="38"/>
      <c r="B321" s="38"/>
    </row>
    <row r="322" spans="1:2" x14ac:dyDescent="0.25">
      <c r="A322" s="38"/>
      <c r="B322" s="38"/>
    </row>
    <row r="323" spans="1:2" x14ac:dyDescent="0.25">
      <c r="A323" s="38"/>
      <c r="B323" s="38"/>
    </row>
    <row r="324" spans="1:2" x14ac:dyDescent="0.25">
      <c r="A324" s="38"/>
      <c r="B324" s="38"/>
    </row>
    <row r="325" spans="1:2" x14ac:dyDescent="0.25">
      <c r="A325" s="38"/>
      <c r="B325" s="38"/>
    </row>
    <row r="326" spans="1:2" x14ac:dyDescent="0.25">
      <c r="A326" s="38"/>
      <c r="B326" s="38"/>
    </row>
    <row r="327" spans="1:2" x14ac:dyDescent="0.25">
      <c r="A327" s="38"/>
      <c r="B327" s="38"/>
    </row>
    <row r="328" spans="1:2" x14ac:dyDescent="0.25">
      <c r="A328" s="38"/>
      <c r="B328" s="38"/>
    </row>
    <row r="329" spans="1:2" x14ac:dyDescent="0.25">
      <c r="A329" s="38"/>
      <c r="B329" s="38"/>
    </row>
    <row r="330" spans="1:2" x14ac:dyDescent="0.25">
      <c r="A330" s="38"/>
      <c r="B330" s="38"/>
    </row>
    <row r="331" spans="1:2" x14ac:dyDescent="0.25">
      <c r="A331" s="38"/>
      <c r="B331" s="38"/>
    </row>
    <row r="332" spans="1:2" x14ac:dyDescent="0.25">
      <c r="A332" s="38"/>
      <c r="B332" s="38"/>
    </row>
    <row r="333" spans="1:2" x14ac:dyDescent="0.25">
      <c r="A333" s="38"/>
      <c r="B333" s="38"/>
    </row>
    <row r="334" spans="1:2" x14ac:dyDescent="0.25">
      <c r="A334" s="38"/>
      <c r="B334" s="38"/>
    </row>
    <row r="335" spans="1:2" x14ac:dyDescent="0.25">
      <c r="A335" s="38"/>
      <c r="B335" s="38"/>
    </row>
    <row r="336" spans="1:2" x14ac:dyDescent="0.25">
      <c r="A336" s="38"/>
      <c r="B336" s="38"/>
    </row>
    <row r="337" spans="1:2" x14ac:dyDescent="0.25">
      <c r="A337" s="38"/>
      <c r="B337" s="38"/>
    </row>
    <row r="338" spans="1:2" x14ac:dyDescent="0.25">
      <c r="A338" s="38"/>
      <c r="B338" s="38"/>
    </row>
    <row r="339" spans="1:2" x14ac:dyDescent="0.25">
      <c r="A339" s="38"/>
      <c r="B339" s="38"/>
    </row>
    <row r="340" spans="1:2" x14ac:dyDescent="0.25">
      <c r="A340" s="38"/>
      <c r="B340" s="38"/>
    </row>
    <row r="341" spans="1:2" x14ac:dyDescent="0.25">
      <c r="A341" s="38"/>
      <c r="B341" s="38"/>
    </row>
    <row r="342" spans="1:2" x14ac:dyDescent="0.25">
      <c r="A342" s="38"/>
      <c r="B342" s="38"/>
    </row>
    <row r="343" spans="1:2" x14ac:dyDescent="0.25">
      <c r="A343" s="38"/>
      <c r="B343" s="38"/>
    </row>
    <row r="344" spans="1:2" x14ac:dyDescent="0.25">
      <c r="A344" s="38"/>
      <c r="B344" s="38"/>
    </row>
    <row r="345" spans="1:2" x14ac:dyDescent="0.25">
      <c r="A345" s="38"/>
      <c r="B345" s="38"/>
    </row>
    <row r="346" spans="1:2" x14ac:dyDescent="0.25">
      <c r="A346" s="38"/>
      <c r="B346" s="38"/>
    </row>
    <row r="347" spans="1:2" x14ac:dyDescent="0.25">
      <c r="A347" s="38"/>
      <c r="B347" s="38"/>
    </row>
    <row r="348" spans="1:2" x14ac:dyDescent="0.25">
      <c r="A348" s="38"/>
      <c r="B348" s="38"/>
    </row>
    <row r="349" spans="1:2" x14ac:dyDescent="0.25">
      <c r="A349" s="38"/>
      <c r="B349" s="38"/>
    </row>
    <row r="350" spans="1:2" x14ac:dyDescent="0.25">
      <c r="A350" s="38"/>
      <c r="B350" s="38"/>
    </row>
    <row r="351" spans="1:2" x14ac:dyDescent="0.25">
      <c r="A351" s="38"/>
      <c r="B351" s="38"/>
    </row>
    <row r="352" spans="1:2" x14ac:dyDescent="0.25">
      <c r="A352" s="38"/>
      <c r="B352" s="38"/>
    </row>
    <row r="353" spans="1:2" x14ac:dyDescent="0.25">
      <c r="A353" s="38"/>
      <c r="B353" s="38"/>
    </row>
    <row r="354" spans="1:2" x14ac:dyDescent="0.25">
      <c r="A354" s="38"/>
      <c r="B354" s="38"/>
    </row>
    <row r="355" spans="1:2" x14ac:dyDescent="0.25">
      <c r="A355" s="38"/>
      <c r="B355" s="38"/>
    </row>
    <row r="356" spans="1:2" x14ac:dyDescent="0.25">
      <c r="A356" s="38"/>
      <c r="B356" s="38"/>
    </row>
    <row r="357" spans="1:2" x14ac:dyDescent="0.25">
      <c r="A357" s="38"/>
      <c r="B357" s="38"/>
    </row>
    <row r="358" spans="1:2" x14ac:dyDescent="0.25">
      <c r="A358" s="38"/>
      <c r="B358" s="38"/>
    </row>
    <row r="359" spans="1:2" x14ac:dyDescent="0.25">
      <c r="A359" s="38"/>
      <c r="B359" s="38"/>
    </row>
    <row r="360" spans="1:2" x14ac:dyDescent="0.25">
      <c r="A360" s="38"/>
      <c r="B360" s="38"/>
    </row>
    <row r="361" spans="1:2" x14ac:dyDescent="0.25">
      <c r="A361" s="38"/>
      <c r="B361" s="38"/>
    </row>
    <row r="362" spans="1:2" x14ac:dyDescent="0.25">
      <c r="A362" s="38"/>
      <c r="B362" s="38"/>
    </row>
    <row r="363" spans="1:2" x14ac:dyDescent="0.25">
      <c r="A363" s="38"/>
      <c r="B363" s="38"/>
    </row>
    <row r="364" spans="1:2" x14ac:dyDescent="0.25">
      <c r="A364" s="38"/>
      <c r="B364" s="38"/>
    </row>
    <row r="365" spans="1:2" x14ac:dyDescent="0.25">
      <c r="A365" s="38"/>
      <c r="B365" s="38"/>
    </row>
    <row r="366" spans="1:2" x14ac:dyDescent="0.25">
      <c r="A366" s="38"/>
      <c r="B366" s="38"/>
    </row>
    <row r="367" spans="1:2" x14ac:dyDescent="0.25">
      <c r="A367" s="38"/>
      <c r="B367" s="38"/>
    </row>
    <row r="368" spans="1:2" x14ac:dyDescent="0.25">
      <c r="A368" s="38"/>
      <c r="B368" s="38"/>
    </row>
    <row r="369" spans="1:2" x14ac:dyDescent="0.25">
      <c r="A369" s="38"/>
      <c r="B369" s="38"/>
    </row>
    <row r="370" spans="1:2" x14ac:dyDescent="0.25">
      <c r="A370" s="38"/>
      <c r="B370" s="38"/>
    </row>
    <row r="371" spans="1:2" x14ac:dyDescent="0.25">
      <c r="A371" s="38"/>
      <c r="B371" s="38"/>
    </row>
  </sheetData>
  <mergeCells count="2">
    <mergeCell ref="A278:G279"/>
    <mergeCell ref="A294:F295"/>
  </mergeCells>
  <phoneticPr fontId="3" type="noConversion"/>
  <pageMargins left="0.39370078740157483" right="0.39370078740157483" top="0.59055118110236227" bottom="0.59055118110236227" header="0.31496062992125984" footer="0.31496062992125984"/>
  <pageSetup paperSize="8" scale="77" fitToHeight="0" orientation="landscape" r:id="rId1"/>
  <rowBreaks count="6" manualBreakCount="6">
    <brk id="44" max="26" man="1"/>
    <brk id="87" max="26" man="1"/>
    <brk id="133" max="26" man="1"/>
    <brk id="178" max="26" man="1"/>
    <brk id="229" max="26" man="1"/>
    <brk id="277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F9CD1-182C-4D0D-B6EE-62D3B9974EF5}">
  <dimension ref="A1:C120"/>
  <sheetViews>
    <sheetView topLeftCell="A20" workbookViewId="0">
      <selection activeCell="B25" sqref="B25"/>
    </sheetView>
  </sheetViews>
  <sheetFormatPr defaultRowHeight="15" x14ac:dyDescent="0.25"/>
  <cols>
    <col min="2" max="2" width="10.28515625" style="12" bestFit="1" customWidth="1"/>
    <col min="3" max="3" width="28.140625" customWidth="1"/>
  </cols>
  <sheetData>
    <row r="1" spans="1:3" x14ac:dyDescent="0.25">
      <c r="A1" s="1" t="s">
        <v>138</v>
      </c>
      <c r="B1" s="12" t="s">
        <v>3</v>
      </c>
      <c r="C1" s="1" t="s">
        <v>152</v>
      </c>
    </row>
    <row r="3" spans="1:3" x14ac:dyDescent="0.25">
      <c r="A3" t="s">
        <v>96</v>
      </c>
      <c r="B3" s="12">
        <v>60</v>
      </c>
      <c r="C3" t="s">
        <v>142</v>
      </c>
    </row>
    <row r="4" spans="1:3" x14ac:dyDescent="0.25">
      <c r="A4" t="s">
        <v>55</v>
      </c>
      <c r="B4" s="12">
        <v>38</v>
      </c>
      <c r="C4" t="s">
        <v>143</v>
      </c>
    </row>
    <row r="5" spans="1:3" x14ac:dyDescent="0.25">
      <c r="A5" t="s">
        <v>85</v>
      </c>
      <c r="B5" s="12">
        <v>54</v>
      </c>
      <c r="C5" t="s">
        <v>144</v>
      </c>
    </row>
    <row r="6" spans="1:3" x14ac:dyDescent="0.25">
      <c r="A6" t="s">
        <v>84</v>
      </c>
      <c r="B6" s="12">
        <v>38</v>
      </c>
      <c r="C6" t="s">
        <v>143</v>
      </c>
    </row>
    <row r="7" spans="1:3" x14ac:dyDescent="0.25">
      <c r="A7" t="s">
        <v>86</v>
      </c>
      <c r="B7" s="12">
        <v>38</v>
      </c>
      <c r="C7" t="s">
        <v>143</v>
      </c>
    </row>
    <row r="8" spans="1:3" x14ac:dyDescent="0.25">
      <c r="A8" t="s">
        <v>87</v>
      </c>
      <c r="B8" s="12">
        <v>85</v>
      </c>
      <c r="C8" t="s">
        <v>145</v>
      </c>
    </row>
    <row r="9" spans="1:3" x14ac:dyDescent="0.25">
      <c r="A9" t="s">
        <v>88</v>
      </c>
      <c r="B9" s="12">
        <v>54</v>
      </c>
      <c r="C9" t="s">
        <v>144</v>
      </c>
    </row>
    <row r="10" spans="1:3" x14ac:dyDescent="0.25">
      <c r="A10" t="s">
        <v>89</v>
      </c>
      <c r="B10" s="12">
        <v>54</v>
      </c>
      <c r="C10" t="s">
        <v>144</v>
      </c>
    </row>
    <row r="11" spans="1:3" x14ac:dyDescent="0.25">
      <c r="A11" t="s">
        <v>92</v>
      </c>
      <c r="B11" s="12">
        <v>38</v>
      </c>
      <c r="C11" t="s">
        <v>143</v>
      </c>
    </row>
    <row r="12" spans="1:3" x14ac:dyDescent="0.25">
      <c r="A12" t="s">
        <v>56</v>
      </c>
      <c r="B12" s="12">
        <v>20</v>
      </c>
      <c r="C12" t="s">
        <v>146</v>
      </c>
    </row>
    <row r="13" spans="1:3" x14ac:dyDescent="0.25">
      <c r="A13" t="s">
        <v>97</v>
      </c>
      <c r="B13" s="12">
        <v>20</v>
      </c>
      <c r="C13" t="s">
        <v>146</v>
      </c>
    </row>
    <row r="14" spans="1:3" x14ac:dyDescent="0.25">
      <c r="A14" t="s">
        <v>23</v>
      </c>
      <c r="B14" s="12">
        <v>60</v>
      </c>
      <c r="C14" t="s">
        <v>147</v>
      </c>
    </row>
    <row r="15" spans="1:3" x14ac:dyDescent="0.25">
      <c r="A15" t="s">
        <v>58</v>
      </c>
      <c r="B15" s="12">
        <v>38</v>
      </c>
      <c r="C15" t="s">
        <v>143</v>
      </c>
    </row>
    <row r="16" spans="1:3" x14ac:dyDescent="0.25">
      <c r="A16" t="s">
        <v>66</v>
      </c>
      <c r="B16" s="12">
        <v>54</v>
      </c>
      <c r="C16" t="s">
        <v>144</v>
      </c>
    </row>
    <row r="17" spans="1:3" x14ac:dyDescent="0.25">
      <c r="A17" t="s">
        <v>81</v>
      </c>
      <c r="B17" s="12">
        <v>85</v>
      </c>
      <c r="C17" t="s">
        <v>145</v>
      </c>
    </row>
    <row r="18" spans="1:3" x14ac:dyDescent="0.25">
      <c r="A18" t="s">
        <v>72</v>
      </c>
      <c r="B18" s="12">
        <v>40</v>
      </c>
      <c r="C18" t="s">
        <v>148</v>
      </c>
    </row>
    <row r="19" spans="1:3" x14ac:dyDescent="0.25">
      <c r="A19" t="s">
        <v>98</v>
      </c>
      <c r="B19" s="12">
        <v>120</v>
      </c>
      <c r="C19" t="s">
        <v>149</v>
      </c>
    </row>
    <row r="20" spans="1:3" x14ac:dyDescent="0.25">
      <c r="A20" t="s">
        <v>99</v>
      </c>
      <c r="B20" s="12">
        <v>75</v>
      </c>
      <c r="C20" t="s">
        <v>150</v>
      </c>
    </row>
    <row r="21" spans="1:3" x14ac:dyDescent="0.25">
      <c r="A21" t="s">
        <v>21</v>
      </c>
      <c r="B21" s="12">
        <v>60</v>
      </c>
      <c r="C21" t="s">
        <v>151</v>
      </c>
    </row>
    <row r="22" spans="1:3" x14ac:dyDescent="0.25">
      <c r="A22" t="s">
        <v>24</v>
      </c>
      <c r="B22" s="12">
        <v>54</v>
      </c>
      <c r="C22" t="s">
        <v>144</v>
      </c>
    </row>
    <row r="23" spans="1:3" x14ac:dyDescent="0.25">
      <c r="A23" t="s">
        <v>67</v>
      </c>
      <c r="B23" s="12">
        <v>38</v>
      </c>
      <c r="C23" t="s">
        <v>143</v>
      </c>
    </row>
    <row r="24" spans="1:3" x14ac:dyDescent="0.25">
      <c r="A24" t="s">
        <v>68</v>
      </c>
      <c r="B24" s="12">
        <v>38</v>
      </c>
      <c r="C24" t="s">
        <v>143</v>
      </c>
    </row>
    <row r="25" spans="1:3" x14ac:dyDescent="0.25">
      <c r="A25" t="s">
        <v>77</v>
      </c>
      <c r="B25" s="12">
        <v>54</v>
      </c>
      <c r="C25" t="s">
        <v>144</v>
      </c>
    </row>
    <row r="26" spans="1:3" x14ac:dyDescent="0.25">
      <c r="A26" t="s">
        <v>78</v>
      </c>
      <c r="B26" s="12">
        <v>54</v>
      </c>
      <c r="C26" t="s">
        <v>144</v>
      </c>
    </row>
    <row r="27" spans="1:3" x14ac:dyDescent="0.25">
      <c r="A27" t="s">
        <v>25</v>
      </c>
      <c r="B27" s="12">
        <v>54</v>
      </c>
      <c r="C27" t="s">
        <v>144</v>
      </c>
    </row>
    <row r="28" spans="1:3" x14ac:dyDescent="0.25">
      <c r="A28" t="s">
        <v>26</v>
      </c>
      <c r="B28" s="12">
        <v>38</v>
      </c>
      <c r="C28" t="s">
        <v>143</v>
      </c>
    </row>
    <row r="29" spans="1:3" x14ac:dyDescent="0.25">
      <c r="A29" t="s">
        <v>27</v>
      </c>
      <c r="B29" s="12">
        <v>38</v>
      </c>
      <c r="C29" t="s">
        <v>143</v>
      </c>
    </row>
    <row r="30" spans="1:3" x14ac:dyDescent="0.25">
      <c r="A30" t="s">
        <v>100</v>
      </c>
      <c r="B30" s="12">
        <v>38</v>
      </c>
      <c r="C30" t="s">
        <v>143</v>
      </c>
    </row>
    <row r="31" spans="1:3" x14ac:dyDescent="0.25">
      <c r="A31" t="s">
        <v>57</v>
      </c>
      <c r="B31" s="12">
        <v>60</v>
      </c>
      <c r="C31" t="s">
        <v>151</v>
      </c>
    </row>
    <row r="32" spans="1:3" x14ac:dyDescent="0.25">
      <c r="A32" t="s">
        <v>28</v>
      </c>
      <c r="B32" s="12">
        <v>38</v>
      </c>
      <c r="C32" t="s">
        <v>143</v>
      </c>
    </row>
    <row r="33" spans="1:3" x14ac:dyDescent="0.25">
      <c r="A33" t="s">
        <v>38</v>
      </c>
      <c r="B33" s="12">
        <v>38</v>
      </c>
      <c r="C33" t="s">
        <v>143</v>
      </c>
    </row>
    <row r="34" spans="1:3" x14ac:dyDescent="0.25">
      <c r="A34" t="s">
        <v>39</v>
      </c>
      <c r="B34" s="12">
        <v>38</v>
      </c>
      <c r="C34" t="s">
        <v>143</v>
      </c>
    </row>
    <row r="35" spans="1:3" x14ac:dyDescent="0.25">
      <c r="A35" t="s">
        <v>40</v>
      </c>
      <c r="B35" s="12">
        <v>38</v>
      </c>
      <c r="C35" t="s">
        <v>143</v>
      </c>
    </row>
    <row r="36" spans="1:3" x14ac:dyDescent="0.25">
      <c r="A36" t="s">
        <v>41</v>
      </c>
      <c r="B36" s="12">
        <v>54</v>
      </c>
      <c r="C36" t="s">
        <v>144</v>
      </c>
    </row>
    <row r="37" spans="1:3" x14ac:dyDescent="0.25">
      <c r="A37" t="s">
        <v>42</v>
      </c>
      <c r="B37" s="12">
        <v>54</v>
      </c>
      <c r="C37" t="s">
        <v>144</v>
      </c>
    </row>
    <row r="38" spans="1:3" x14ac:dyDescent="0.25">
      <c r="A38" t="s">
        <v>43</v>
      </c>
      <c r="B38" s="12">
        <v>54</v>
      </c>
      <c r="C38" t="s">
        <v>144</v>
      </c>
    </row>
    <row r="39" spans="1:3" x14ac:dyDescent="0.25">
      <c r="A39" t="s">
        <v>59</v>
      </c>
      <c r="B39" s="12">
        <v>38</v>
      </c>
      <c r="C39" t="s">
        <v>143</v>
      </c>
    </row>
    <row r="40" spans="1:3" x14ac:dyDescent="0.25">
      <c r="A40" t="s">
        <v>60</v>
      </c>
      <c r="B40" s="12">
        <v>38</v>
      </c>
      <c r="C40" t="s">
        <v>143</v>
      </c>
    </row>
    <row r="41" spans="1:3" x14ac:dyDescent="0.25">
      <c r="A41" t="s">
        <v>61</v>
      </c>
      <c r="B41" s="12">
        <v>38</v>
      </c>
      <c r="C41" t="s">
        <v>143</v>
      </c>
    </row>
    <row r="42" spans="1:3" x14ac:dyDescent="0.25">
      <c r="A42" t="s">
        <v>101</v>
      </c>
      <c r="B42" s="12">
        <v>60</v>
      </c>
      <c r="C42" t="s">
        <v>154</v>
      </c>
    </row>
    <row r="43" spans="1:3" x14ac:dyDescent="0.25">
      <c r="A43" t="s">
        <v>29</v>
      </c>
      <c r="B43" s="12">
        <v>38</v>
      </c>
      <c r="C43" t="s">
        <v>143</v>
      </c>
    </row>
    <row r="44" spans="1:3" x14ac:dyDescent="0.25">
      <c r="A44" t="s">
        <v>44</v>
      </c>
      <c r="B44" s="12">
        <v>54</v>
      </c>
      <c r="C44" t="s">
        <v>144</v>
      </c>
    </row>
    <row r="45" spans="1:3" x14ac:dyDescent="0.25">
      <c r="A45" t="s">
        <v>70</v>
      </c>
      <c r="B45" s="12">
        <v>40</v>
      </c>
      <c r="C45" t="s">
        <v>153</v>
      </c>
    </row>
    <row r="46" spans="1:3" x14ac:dyDescent="0.25">
      <c r="A46" t="s">
        <v>30</v>
      </c>
      <c r="B46" s="12">
        <v>60</v>
      </c>
      <c r="C46" t="s">
        <v>147</v>
      </c>
    </row>
    <row r="47" spans="1:3" x14ac:dyDescent="0.25">
      <c r="A47" t="s">
        <v>83</v>
      </c>
      <c r="B47" s="12">
        <v>38</v>
      </c>
      <c r="C47" t="s">
        <v>143</v>
      </c>
    </row>
    <row r="48" spans="1:3" x14ac:dyDescent="0.25">
      <c r="A48" t="s">
        <v>31</v>
      </c>
      <c r="B48" s="12">
        <v>20</v>
      </c>
      <c r="C48" t="s">
        <v>157</v>
      </c>
    </row>
    <row r="49" spans="1:3" x14ac:dyDescent="0.25">
      <c r="A49" t="s">
        <v>45</v>
      </c>
      <c r="B49" s="12">
        <v>28</v>
      </c>
      <c r="C49" t="s">
        <v>155</v>
      </c>
    </row>
    <row r="50" spans="1:3" x14ac:dyDescent="0.25">
      <c r="A50" t="s">
        <v>32</v>
      </c>
      <c r="B50" s="12">
        <v>35</v>
      </c>
      <c r="C50" t="s">
        <v>158</v>
      </c>
    </row>
    <row r="51" spans="1:3" x14ac:dyDescent="0.25">
      <c r="A51" t="s">
        <v>46</v>
      </c>
      <c r="B51" s="12">
        <v>56</v>
      </c>
      <c r="C51" t="s">
        <v>156</v>
      </c>
    </row>
    <row r="52" spans="1:3" x14ac:dyDescent="0.25">
      <c r="A52" t="s">
        <v>47</v>
      </c>
      <c r="B52" s="12">
        <v>70</v>
      </c>
      <c r="C52" t="s">
        <v>159</v>
      </c>
    </row>
    <row r="53" spans="1:3" x14ac:dyDescent="0.25">
      <c r="A53" t="s">
        <v>102</v>
      </c>
      <c r="B53" s="12">
        <v>60</v>
      </c>
      <c r="C53" t="s">
        <v>160</v>
      </c>
    </row>
    <row r="54" spans="1:3" x14ac:dyDescent="0.25">
      <c r="A54" t="s">
        <v>33</v>
      </c>
      <c r="B54" s="12">
        <v>35</v>
      </c>
      <c r="C54" t="s">
        <v>158</v>
      </c>
    </row>
    <row r="55" spans="1:3" x14ac:dyDescent="0.25">
      <c r="A55" t="s">
        <v>34</v>
      </c>
      <c r="B55" s="12">
        <v>20</v>
      </c>
      <c r="C55" t="s">
        <v>157</v>
      </c>
    </row>
    <row r="56" spans="1:3" x14ac:dyDescent="0.25">
      <c r="A56" t="s">
        <v>90</v>
      </c>
      <c r="B56" s="12">
        <v>70</v>
      </c>
      <c r="C56" t="s">
        <v>159</v>
      </c>
    </row>
    <row r="57" spans="1:3" x14ac:dyDescent="0.25">
      <c r="A57" t="s">
        <v>91</v>
      </c>
      <c r="B57" s="12">
        <v>56</v>
      </c>
      <c r="C57" t="s">
        <v>156</v>
      </c>
    </row>
    <row r="58" spans="1:3" x14ac:dyDescent="0.25">
      <c r="A58" t="s">
        <v>103</v>
      </c>
      <c r="B58" s="12">
        <v>26</v>
      </c>
      <c r="C58" t="s">
        <v>165</v>
      </c>
    </row>
    <row r="59" spans="1:3" x14ac:dyDescent="0.25">
      <c r="A59" t="s">
        <v>35</v>
      </c>
      <c r="B59" s="12">
        <v>40</v>
      </c>
      <c r="C59" t="s">
        <v>161</v>
      </c>
    </row>
    <row r="60" spans="1:3" x14ac:dyDescent="0.25">
      <c r="A60" t="s">
        <v>36</v>
      </c>
      <c r="B60" s="12">
        <v>120</v>
      </c>
      <c r="C60" t="s">
        <v>162</v>
      </c>
    </row>
    <row r="61" spans="1:3" x14ac:dyDescent="0.25">
      <c r="A61" t="s">
        <v>69</v>
      </c>
      <c r="B61" s="12">
        <v>58</v>
      </c>
      <c r="C61" t="s">
        <v>164</v>
      </c>
    </row>
    <row r="62" spans="1:3" x14ac:dyDescent="0.25">
      <c r="A62" t="s">
        <v>104</v>
      </c>
      <c r="B62" s="12">
        <v>75</v>
      </c>
      <c r="C62" t="s">
        <v>163</v>
      </c>
    </row>
    <row r="63" spans="1:3" x14ac:dyDescent="0.25">
      <c r="A63" t="s">
        <v>105</v>
      </c>
      <c r="B63" s="12">
        <v>40</v>
      </c>
      <c r="C63" t="s">
        <v>166</v>
      </c>
    </row>
    <row r="64" spans="1:3" x14ac:dyDescent="0.25">
      <c r="A64" t="s">
        <v>37</v>
      </c>
      <c r="B64" s="12">
        <v>60</v>
      </c>
      <c r="C64" t="s">
        <v>164</v>
      </c>
    </row>
    <row r="65" spans="1:3" x14ac:dyDescent="0.25">
      <c r="A65" t="s">
        <v>51</v>
      </c>
      <c r="B65" s="12">
        <v>40</v>
      </c>
      <c r="C65" t="s">
        <v>167</v>
      </c>
    </row>
    <row r="66" spans="1:3" x14ac:dyDescent="0.25">
      <c r="A66" t="s">
        <v>73</v>
      </c>
      <c r="B66" s="12">
        <v>50</v>
      </c>
      <c r="C66" t="s">
        <v>168</v>
      </c>
    </row>
    <row r="67" spans="1:3" x14ac:dyDescent="0.25">
      <c r="A67" t="s">
        <v>48</v>
      </c>
      <c r="B67" s="12">
        <v>20</v>
      </c>
      <c r="C67" t="s">
        <v>169</v>
      </c>
    </row>
    <row r="68" spans="1:3" x14ac:dyDescent="0.25">
      <c r="A68" t="s">
        <v>106</v>
      </c>
      <c r="B68" s="12">
        <v>45</v>
      </c>
      <c r="C68" t="s">
        <v>165</v>
      </c>
    </row>
    <row r="69" spans="1:3" x14ac:dyDescent="0.25">
      <c r="A69" t="s">
        <v>107</v>
      </c>
      <c r="B69" s="12">
        <v>45</v>
      </c>
      <c r="C69" t="s">
        <v>165</v>
      </c>
    </row>
    <row r="70" spans="1:3" x14ac:dyDescent="0.25">
      <c r="A70" t="s">
        <v>93</v>
      </c>
      <c r="B70" s="12">
        <v>150</v>
      </c>
      <c r="C70" t="s">
        <v>174</v>
      </c>
    </row>
    <row r="71" spans="1:3" x14ac:dyDescent="0.25">
      <c r="A71" t="s">
        <v>94</v>
      </c>
      <c r="B71" s="12">
        <v>240</v>
      </c>
      <c r="C71" t="s">
        <v>175</v>
      </c>
    </row>
    <row r="72" spans="1:3" x14ac:dyDescent="0.25">
      <c r="A72" t="s">
        <v>108</v>
      </c>
      <c r="B72" s="12">
        <v>65</v>
      </c>
      <c r="C72" t="s">
        <v>176</v>
      </c>
    </row>
    <row r="73" spans="1:3" x14ac:dyDescent="0.25">
      <c r="A73" t="s">
        <v>95</v>
      </c>
      <c r="B73" s="12">
        <v>185</v>
      </c>
      <c r="C73" t="s">
        <v>177</v>
      </c>
    </row>
    <row r="74" spans="1:3" x14ac:dyDescent="0.25">
      <c r="A74" t="s">
        <v>109</v>
      </c>
      <c r="B74" s="12">
        <v>15</v>
      </c>
      <c r="C74" t="s">
        <v>165</v>
      </c>
    </row>
    <row r="75" spans="1:3" x14ac:dyDescent="0.25">
      <c r="A75" t="s">
        <v>75</v>
      </c>
      <c r="B75" s="12">
        <v>60</v>
      </c>
      <c r="C75" t="s">
        <v>178</v>
      </c>
    </row>
    <row r="76" spans="1:3" x14ac:dyDescent="0.25">
      <c r="A76" t="s">
        <v>71</v>
      </c>
      <c r="B76" s="12">
        <v>110</v>
      </c>
      <c r="C76" t="s">
        <v>179</v>
      </c>
    </row>
    <row r="77" spans="1:3" x14ac:dyDescent="0.25">
      <c r="A77" t="s">
        <v>110</v>
      </c>
      <c r="B77" s="12">
        <v>15</v>
      </c>
      <c r="C77" t="s">
        <v>165</v>
      </c>
    </row>
    <row r="78" spans="1:3" x14ac:dyDescent="0.25">
      <c r="A78" t="s">
        <v>111</v>
      </c>
      <c r="B78" s="12">
        <v>40</v>
      </c>
      <c r="C78" t="s">
        <v>165</v>
      </c>
    </row>
    <row r="79" spans="1:3" x14ac:dyDescent="0.25">
      <c r="A79" t="s">
        <v>112</v>
      </c>
      <c r="B79" s="12">
        <v>18</v>
      </c>
      <c r="C79" t="s">
        <v>165</v>
      </c>
    </row>
    <row r="80" spans="1:3" x14ac:dyDescent="0.25">
      <c r="A80" t="s">
        <v>113</v>
      </c>
      <c r="B80" s="12">
        <v>150</v>
      </c>
      <c r="C80" t="s">
        <v>165</v>
      </c>
    </row>
    <row r="81" spans="1:3" x14ac:dyDescent="0.25">
      <c r="A81" t="s">
        <v>52</v>
      </c>
      <c r="B81" s="12">
        <v>300</v>
      </c>
      <c r="C81" t="s">
        <v>180</v>
      </c>
    </row>
    <row r="82" spans="1:3" x14ac:dyDescent="0.25">
      <c r="A82" t="s">
        <v>114</v>
      </c>
      <c r="B82" s="12">
        <v>150</v>
      </c>
      <c r="C82" t="s">
        <v>165</v>
      </c>
    </row>
    <row r="83" spans="1:3" x14ac:dyDescent="0.25">
      <c r="A83" t="s">
        <v>49</v>
      </c>
      <c r="B83" s="12">
        <v>18</v>
      </c>
      <c r="C83" t="s">
        <v>181</v>
      </c>
    </row>
    <row r="84" spans="1:3" x14ac:dyDescent="0.25">
      <c r="A84" t="s">
        <v>115</v>
      </c>
      <c r="B84" s="12">
        <v>150</v>
      </c>
      <c r="C84" t="s">
        <v>182</v>
      </c>
    </row>
    <row r="85" spans="1:3" x14ac:dyDescent="0.25">
      <c r="A85" t="s">
        <v>53</v>
      </c>
      <c r="B85" s="12">
        <v>20</v>
      </c>
      <c r="C85" t="s">
        <v>184</v>
      </c>
    </row>
    <row r="86" spans="1:3" x14ac:dyDescent="0.25">
      <c r="A86" t="s">
        <v>82</v>
      </c>
      <c r="B86" s="12">
        <v>40</v>
      </c>
      <c r="C86" t="s">
        <v>183</v>
      </c>
    </row>
    <row r="87" spans="1:3" x14ac:dyDescent="0.25">
      <c r="A87" t="s">
        <v>116</v>
      </c>
      <c r="B87" s="12">
        <v>150</v>
      </c>
      <c r="C87" t="s">
        <v>165</v>
      </c>
    </row>
    <row r="88" spans="1:3" x14ac:dyDescent="0.25">
      <c r="A88" t="s">
        <v>80</v>
      </c>
      <c r="B88" s="12">
        <v>85</v>
      </c>
      <c r="C88" t="s">
        <v>185</v>
      </c>
    </row>
    <row r="89" spans="1:3" x14ac:dyDescent="0.25">
      <c r="A89" t="s">
        <v>117</v>
      </c>
      <c r="B89" s="12">
        <v>22</v>
      </c>
      <c r="C89" t="s">
        <v>184</v>
      </c>
    </row>
    <row r="90" spans="1:3" x14ac:dyDescent="0.25">
      <c r="A90" t="s">
        <v>62</v>
      </c>
      <c r="B90" s="12">
        <v>12</v>
      </c>
      <c r="C90" t="s">
        <v>186</v>
      </c>
    </row>
    <row r="91" spans="1:3" x14ac:dyDescent="0.25">
      <c r="A91" t="s">
        <v>79</v>
      </c>
      <c r="B91" s="12">
        <v>20</v>
      </c>
      <c r="C91" t="s">
        <v>184</v>
      </c>
    </row>
    <row r="92" spans="1:3" x14ac:dyDescent="0.25">
      <c r="A92" t="s">
        <v>118</v>
      </c>
      <c r="B92" s="12">
        <v>250</v>
      </c>
      <c r="C92" t="s">
        <v>187</v>
      </c>
    </row>
    <row r="93" spans="1:3" x14ac:dyDescent="0.25">
      <c r="A93" t="s">
        <v>63</v>
      </c>
      <c r="B93" s="12">
        <v>10</v>
      </c>
      <c r="C93" t="s">
        <v>188</v>
      </c>
    </row>
    <row r="94" spans="1:3" x14ac:dyDescent="0.25">
      <c r="A94" t="s">
        <v>119</v>
      </c>
      <c r="B94" s="12">
        <v>15</v>
      </c>
      <c r="C94" t="s">
        <v>165</v>
      </c>
    </row>
    <row r="95" spans="1:3" x14ac:dyDescent="0.25">
      <c r="A95" t="s">
        <v>74</v>
      </c>
      <c r="B95" s="12">
        <v>50</v>
      </c>
      <c r="C95" t="s">
        <v>189</v>
      </c>
    </row>
    <row r="96" spans="1:3" x14ac:dyDescent="0.25">
      <c r="A96" t="s">
        <v>54</v>
      </c>
      <c r="B96" s="12">
        <v>15</v>
      </c>
      <c r="C96" t="s">
        <v>190</v>
      </c>
    </row>
    <row r="97" spans="1:3" x14ac:dyDescent="0.25">
      <c r="A97" t="s">
        <v>50</v>
      </c>
      <c r="B97" s="12">
        <v>20</v>
      </c>
      <c r="C97" t="s">
        <v>191</v>
      </c>
    </row>
    <row r="98" spans="1:3" x14ac:dyDescent="0.25">
      <c r="A98" t="s">
        <v>76</v>
      </c>
      <c r="B98" s="12">
        <v>60</v>
      </c>
      <c r="C98" t="s">
        <v>192</v>
      </c>
    </row>
    <row r="99" spans="1:3" x14ac:dyDescent="0.25">
      <c r="A99" t="s">
        <v>120</v>
      </c>
      <c r="B99" s="12">
        <v>40</v>
      </c>
      <c r="C99" t="s">
        <v>165</v>
      </c>
    </row>
    <row r="100" spans="1:3" x14ac:dyDescent="0.25">
      <c r="A100" t="s">
        <v>64</v>
      </c>
      <c r="B100" s="12">
        <v>55</v>
      </c>
      <c r="C100" t="s">
        <v>193</v>
      </c>
    </row>
    <row r="101" spans="1:3" x14ac:dyDescent="0.25">
      <c r="A101" t="s">
        <v>121</v>
      </c>
      <c r="B101" s="12">
        <v>20</v>
      </c>
      <c r="C101" t="s">
        <v>165</v>
      </c>
    </row>
    <row r="102" spans="1:3" x14ac:dyDescent="0.25">
      <c r="A102" t="s">
        <v>122</v>
      </c>
      <c r="B102" s="12">
        <v>8</v>
      </c>
      <c r="C102" t="s">
        <v>165</v>
      </c>
    </row>
    <row r="103" spans="1:3" x14ac:dyDescent="0.25">
      <c r="A103" t="s">
        <v>123</v>
      </c>
      <c r="B103" s="12">
        <v>8</v>
      </c>
      <c r="C103" t="s">
        <v>165</v>
      </c>
    </row>
    <row r="104" spans="1:3" x14ac:dyDescent="0.25">
      <c r="A104" t="s">
        <v>124</v>
      </c>
      <c r="B104" s="12">
        <v>15</v>
      </c>
      <c r="C104" t="s">
        <v>165</v>
      </c>
    </row>
    <row r="105" spans="1:3" x14ac:dyDescent="0.25">
      <c r="A105" t="s">
        <v>65</v>
      </c>
      <c r="B105" s="12">
        <v>75</v>
      </c>
      <c r="C105" t="s">
        <v>194</v>
      </c>
    </row>
    <row r="106" spans="1:3" x14ac:dyDescent="0.25">
      <c r="A106" t="s">
        <v>125</v>
      </c>
      <c r="B106" s="12">
        <v>10</v>
      </c>
      <c r="C106" t="s">
        <v>165</v>
      </c>
    </row>
    <row r="107" spans="1:3" x14ac:dyDescent="0.25">
      <c r="A107" t="s">
        <v>126</v>
      </c>
      <c r="B107" s="12">
        <v>10</v>
      </c>
      <c r="C107" t="s">
        <v>165</v>
      </c>
    </row>
    <row r="108" spans="1:3" x14ac:dyDescent="0.25">
      <c r="A108" t="s">
        <v>127</v>
      </c>
      <c r="B108" s="12">
        <v>10</v>
      </c>
      <c r="C108" t="s">
        <v>165</v>
      </c>
    </row>
    <row r="109" spans="1:3" x14ac:dyDescent="0.25">
      <c r="A109" t="s">
        <v>128</v>
      </c>
      <c r="B109" s="12">
        <v>18</v>
      </c>
      <c r="C109" t="s">
        <v>165</v>
      </c>
    </row>
    <row r="110" spans="1:3" x14ac:dyDescent="0.25">
      <c r="A110" t="s">
        <v>129</v>
      </c>
      <c r="B110" s="12">
        <v>45</v>
      </c>
      <c r="C110" t="s">
        <v>165</v>
      </c>
    </row>
    <row r="111" spans="1:3" x14ac:dyDescent="0.25">
      <c r="A111" t="s">
        <v>130</v>
      </c>
      <c r="B111" s="12">
        <v>50</v>
      </c>
      <c r="C111" t="s">
        <v>165</v>
      </c>
    </row>
    <row r="112" spans="1:3" x14ac:dyDescent="0.25">
      <c r="A112" t="s">
        <v>131</v>
      </c>
      <c r="B112" s="12">
        <v>50</v>
      </c>
      <c r="C112" t="s">
        <v>165</v>
      </c>
    </row>
    <row r="113" spans="1:3" x14ac:dyDescent="0.25">
      <c r="A113" t="s">
        <v>132</v>
      </c>
      <c r="B113" s="12">
        <v>60</v>
      </c>
      <c r="C113" t="s">
        <v>165</v>
      </c>
    </row>
    <row r="114" spans="1:3" x14ac:dyDescent="0.25">
      <c r="A114" t="s">
        <v>133</v>
      </c>
      <c r="B114" s="12">
        <v>80</v>
      </c>
      <c r="C114" t="s">
        <v>165</v>
      </c>
    </row>
    <row r="115" spans="1:3" x14ac:dyDescent="0.25">
      <c r="A115" t="s">
        <v>134</v>
      </c>
      <c r="B115" s="12">
        <v>80</v>
      </c>
      <c r="C115" t="s">
        <v>165</v>
      </c>
    </row>
    <row r="116" spans="1:3" x14ac:dyDescent="0.25">
      <c r="A116" t="s">
        <v>135</v>
      </c>
      <c r="B116" s="12">
        <v>60</v>
      </c>
      <c r="C116" t="s">
        <v>165</v>
      </c>
    </row>
    <row r="117" spans="1:3" x14ac:dyDescent="0.25">
      <c r="A117" t="s">
        <v>170</v>
      </c>
      <c r="B117" s="12">
        <v>17</v>
      </c>
      <c r="C117" t="s">
        <v>172</v>
      </c>
    </row>
    <row r="118" spans="1:3" x14ac:dyDescent="0.25">
      <c r="A118" t="s">
        <v>171</v>
      </c>
      <c r="B118" s="12">
        <v>27</v>
      </c>
      <c r="C118" t="s">
        <v>173</v>
      </c>
    </row>
    <row r="119" spans="1:3" x14ac:dyDescent="0.25">
      <c r="A119" t="s">
        <v>136</v>
      </c>
      <c r="B119" s="12">
        <v>5</v>
      </c>
      <c r="C119" t="s">
        <v>165</v>
      </c>
    </row>
    <row r="120" spans="1:3" x14ac:dyDescent="0.25">
      <c r="A120" t="s">
        <v>137</v>
      </c>
      <c r="B120" s="12">
        <v>12</v>
      </c>
      <c r="C120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Ruimtestaat</vt:lpstr>
      <vt:lpstr>Data</vt:lpstr>
      <vt:lpstr>Ruimtestaat!Afdrukbereik</vt:lpstr>
      <vt:lpstr>Ruimtestaat!Afdruktitels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Schuurmans</dc:creator>
  <cp:lastModifiedBy>Joost Boot</cp:lastModifiedBy>
  <cp:lastPrinted>2021-06-24T13:50:07Z</cp:lastPrinted>
  <dcterms:created xsi:type="dcterms:W3CDTF">2018-07-09T08:24:08Z</dcterms:created>
  <dcterms:modified xsi:type="dcterms:W3CDTF">2021-07-08T08:45:55Z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-1044916418</vt:i4>
  </property>
  <property fmtid="{D5CDD505-2E9C-101B-9397-08002B2CF9AE}" pid="3" name="_NewReviewCycle">
    <vt:lpwstr/>
  </property>
  <property fmtid="{D5CDD505-2E9C-101B-9397-08002B2CF9AE}" pid="4" name="_EmailSubject">
    <vt:lpwstr>Led</vt:lpwstr>
  </property>
  <property fmtid="{D5CDD505-2E9C-101B-9397-08002B2CF9AE}" pid="5" name="_AuthorEmail">
    <vt:lpwstr>mark.sodaar@provincie-utrecht.nl</vt:lpwstr>
  </property>
  <property fmtid="{D5CDD505-2E9C-101B-9397-08002B2CF9AE}" pid="6" name="_AuthorEmailDisplayName">
    <vt:lpwstr>Sodaar, Mark</vt:lpwstr>
  </property>
</Properties>
</file>