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autoCompressPictures="0" defaultThemeVersion="124226"/>
  <mc:AlternateContent xmlns:mc="http://schemas.openxmlformats.org/markup-compatibility/2006">
    <mc:Choice Requires="x15">
      <x15ac:absPath xmlns:x15ac="http://schemas.microsoft.com/office/spreadsheetml/2010/11/ac" url="https://aevesbv.sharepoint.com/teams/BUZuidNIC/Gedeelde documenten/General/04 Projecten/Projecten 2021 ZeBra en LiGe/Projecten LiGe en Zebra 2021/10712_Gem Beekdaelen_EA Websites_YOR/4. Nota van Inlichtingen/"/>
    </mc:Choice>
  </mc:AlternateContent>
  <xr:revisionPtr revIDLastSave="102" documentId="8_{43EB5A9D-EF7A-427F-AB23-0E157D89C42F}" xr6:coauthVersionLast="47" xr6:coauthVersionMax="47" xr10:uidLastSave="{B8DAC188-6497-4DF0-B64C-BCB7EE39C853}"/>
  <bookViews>
    <workbookView xWindow="-23148" yWindow="-108" windowWidth="23256" windowHeight="12576" xr2:uid="{00000000-000D-0000-FFFF-FFFF00000000}"/>
  </bookViews>
  <sheets>
    <sheet name="PVE" sheetId="1" r:id="rId1"/>
    <sheet name="Blad1" sheetId="2" state="hidden" r:id="rId2"/>
  </sheets>
  <definedNames>
    <definedName name="_xlnm._FilterDatabase" localSheetId="0" hidden="1">PVE!$A$4:$F$398</definedName>
    <definedName name="_ftn1" localSheetId="0">PVE!#REF!</definedName>
    <definedName name="_ftnref1" localSheetId="0">PVE!#REF!</definedName>
    <definedName name="_Hlk518381006" localSheetId="0">PVE!#REF!</definedName>
    <definedName name="_xlnm.Print_Area" localSheetId="0">PVE!$A$4:$F$398</definedName>
    <definedName name="_xlnm.Print_Titles" localSheetId="0">PVE!#REF!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149" i="1" l="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7" i="1"/>
  <c r="F48" i="1"/>
  <c r="F49" i="1"/>
  <c r="F50" i="1"/>
  <c r="F51" i="1"/>
  <c r="F53" i="1"/>
  <c r="F54" i="1"/>
  <c r="F55" i="1"/>
  <c r="F56" i="1"/>
  <c r="F57" i="1"/>
  <c r="F59" i="1"/>
  <c r="F60" i="1"/>
  <c r="F62" i="1"/>
  <c r="F63" i="1"/>
  <c r="F65" i="1"/>
  <c r="F66" i="1"/>
  <c r="F67" i="1"/>
  <c r="F70" i="1"/>
  <c r="F71" i="1"/>
  <c r="F72" i="1"/>
  <c r="F73" i="1"/>
  <c r="F74" i="1"/>
  <c r="F75" i="1"/>
  <c r="F76" i="1"/>
  <c r="F77" i="1"/>
  <c r="F78" i="1"/>
  <c r="F79" i="1"/>
  <c r="F80" i="1"/>
  <c r="F81" i="1"/>
  <c r="F82" i="1"/>
  <c r="F83" i="1"/>
  <c r="F84" i="1"/>
  <c r="F85" i="1"/>
  <c r="F86" i="1"/>
  <c r="F87" i="1"/>
  <c r="F89" i="1"/>
  <c r="F90" i="1"/>
  <c r="F91" i="1"/>
  <c r="F92" i="1"/>
  <c r="F93" i="1"/>
  <c r="F94" i="1"/>
  <c r="F95" i="1"/>
  <c r="F96" i="1"/>
  <c r="F97" i="1"/>
  <c r="F98" i="1"/>
  <c r="F99" i="1"/>
  <c r="F100" i="1"/>
  <c r="F101" i="1"/>
  <c r="F102" i="1"/>
  <c r="F103" i="1"/>
  <c r="F104" i="1"/>
  <c r="F105" i="1"/>
  <c r="F106" i="1"/>
  <c r="F107" i="1"/>
  <c r="F108" i="1"/>
  <c r="F109" i="1"/>
  <c r="F110" i="1"/>
  <c r="F111" i="1"/>
  <c r="F112" i="1"/>
  <c r="F114" i="1"/>
  <c r="F115" i="1"/>
  <c r="F116" i="1"/>
  <c r="F117" i="1"/>
  <c r="F118" i="1"/>
  <c r="F119" i="1"/>
  <c r="F120" i="1"/>
  <c r="F121" i="1"/>
  <c r="F122" i="1"/>
  <c r="F123" i="1"/>
  <c r="F125" i="1"/>
  <c r="F126" i="1"/>
  <c r="F127" i="1"/>
  <c r="F128" i="1"/>
  <c r="F129" i="1"/>
  <c r="F130" i="1"/>
  <c r="F131" i="1"/>
  <c r="F132" i="1"/>
  <c r="F133" i="1"/>
  <c r="F135" i="1"/>
  <c r="F136" i="1"/>
  <c r="F137" i="1"/>
  <c r="F138" i="1"/>
  <c r="F139" i="1"/>
  <c r="F140" i="1"/>
  <c r="F141" i="1"/>
  <c r="F142" i="1"/>
  <c r="F143" i="1"/>
  <c r="F144" i="1"/>
  <c r="F146" i="1"/>
  <c r="F147" i="1"/>
  <c r="I7" i="1" l="1"/>
  <c r="I6" i="1"/>
  <c r="I9" i="1" s="1"/>
  <c r="I4" i="1"/>
</calcChain>
</file>

<file path=xl/sharedStrings.xml><?xml version="1.0" encoding="utf-8"?>
<sst xmlns="http://schemas.openxmlformats.org/spreadsheetml/2006/main" count="435" uniqueCount="298">
  <si>
    <t>Bijlage 4 Lijst van Eisen en Wensen</t>
  </si>
  <si>
    <t>Beoordeling</t>
  </si>
  <si>
    <t>De aangeboden oplossing voldoet aan hetgeen gesteld</t>
  </si>
  <si>
    <t>De aangeboden oplossing voldoet niet aan hetgeen gesteld</t>
  </si>
  <si>
    <t>Omschrijving</t>
  </si>
  <si>
    <t>Prio</t>
  </si>
  <si>
    <t>Voldoet/voldoet niet</t>
  </si>
  <si>
    <t>Eventuele toelichting bij gelijkwaardig alternatief</t>
  </si>
  <si>
    <t>Punten</t>
  </si>
  <si>
    <t>Aantal KO - beantwoordingen</t>
  </si>
  <si>
    <t>CMS en Functionaliteiten voor beheerders</t>
  </si>
  <si>
    <t>A1</t>
  </si>
  <si>
    <t>Het CMS is een integrale oplossing voor de communicatie en dienstverlening van de opdrachtgever met minimaal de volgende modules/hoofdonderdelen:
•	Gemeentelijke website die voldoet aan de laatste ontwikkelingen op gemeentelijk gebied.
•	Producten en diensten catalogus.
•	E-formulieren.</t>
  </si>
  <si>
    <t>Eis</t>
  </si>
  <si>
    <t>Behaalde punten op het onderdeel Wensen</t>
  </si>
  <si>
    <t>A2</t>
  </si>
  <si>
    <t>Het CMS is gebruiks- en onderhoudsvriendelijk. Hieronder verstaat aanbestedende dienst (onder andere): 
•	Het CMS is beschikbaar in het Nederlands
•	Er is een gebruikershandleiding beschikbaar
•	Het CMS is modulair opgebouwd, dit houdt in dat modules zijn toe te voegen of te verwijderen (door de opdrachtnemer);
•	Het CMS is aan te passen aan toekomstige wensen en functionaliteiten, zonder dat hiervoor extra maatwerk nodig is. 
•	Het CMS is logisch opgebouwd: de onderdelen die voor verschillende (soorten) gebruikers nodig zijn, zijn eenvoudig in of uit te schakelen (op rechtenniveau) en benaderbaar;
•	Het CMS is overzichtelijk opgebouwd: het is in één oogopslag duidelijk wat waarvoor dient zonder dat de gebruiker (onnodig) moet scrollen of schakelen tussen schermen;
•	De gebruikers dienen snel en met zo min mogelijk stappen de gewenste content binnen het CMS te kunnen plaatsen.
•	Het CMS beschikt over een slimme en contextgevoelige (interne CMS) zoekmogelijkheden.</t>
  </si>
  <si>
    <t>Totaal aantal te behalen punten</t>
  </si>
  <si>
    <t>A3</t>
  </si>
  <si>
    <t>Het CMS biedt de mogelijkheid voor het plaatsen van een feedback-tool per webpagina zodat websitebezoekers feedback kunnen geven over de bezochte pagina’s.</t>
  </si>
  <si>
    <t>Maximaal te behalen fictieve korting op inschrijfprijs</t>
  </si>
  <si>
    <t>A4</t>
  </si>
  <si>
    <t>De toegang tot het CMS is geregeld via een rechtenstructuur die autorisaties per gebruiker(sgroep) mogelijk maken. Men krijgt alleen de modules en rechten te zien waartoe men bevoegd is.</t>
  </si>
  <si>
    <t>Voorlopig behaalde fictieve korting op inschrijfprijs</t>
  </si>
  <si>
    <t>A5</t>
  </si>
  <si>
    <t>Het CMS ondersteunt op simpele wijze het werken met beeld, audio en video:
•	Zowel foto’s als video’s zijn makkelijk digitaal toegankelijk te plaatsen en onderschriften en alt-teksten zijn gemakkelijk toe te voegen.
•	Het CMS is in staat filmpjes, in willekeurig formaat, in te sluiten. Voorbeelden van bestandsformaten zijn YouTube, Vimeo en filmpjes op social media als Snapchat/Instagram en facebook.</t>
  </si>
  <si>
    <t>A6</t>
  </si>
  <si>
    <t>I.v.m. de duurzame toegankelijkheid van informatie is het van belang dat daar waar er informatie in bestandsvorm wordt gecreëerd of toegelaten door de geleverde oplossing dit bestand voldoet aan de richtlijn voor voorkeursbestandsformaten zoals opgesteld door het Regionale Historisch Centrum Limburg (https://www.rhcl.nl/download_file/view/1911/249).
Geef een overzicht  van bestanden die gecreëerd worden door de aangeboden oplossing en of deze voldoen aan deze richtlijn.</t>
  </si>
  <si>
    <t>A7</t>
  </si>
  <si>
    <t>Daar waar er bestanden van externe oorsprong worden toegelaten binnen de geleverde oplossing is het wenselijk dat de beheerder middels een ‘whitelist’ niet geaccepteerde bestandsformaten kan blokkeren.
Op welke wijze voldoet de geleverde oplossing aan deze wens?</t>
  </si>
  <si>
    <t>Wens</t>
  </si>
  <si>
    <t>A8</t>
  </si>
  <si>
    <t>Autorisaties zijn in te richten op basis van de gegevensclassificatie BBN-normen van informatieveiligheid en privacy:  https://www.informatiebeveiligingsdienst.nl/product/handreiking-dataclassificatie-2/</t>
  </si>
  <si>
    <t>A9</t>
  </si>
  <si>
    <t>A10</t>
  </si>
  <si>
    <t>Het CMS biedt toegankelijkheidsfunctionaliteiten of zorgt dat het mogelijk is om deze te implementeren op de website, zoals vergroten lettertype, vergroten contrast, voorleesfunctie, wijzigen letters voor dyslexie.</t>
  </si>
  <si>
    <t>A11</t>
  </si>
  <si>
    <t>Het CMS en de website voldoen aan alle verplichte standaarden:
•	Digitale toegankelijkheid: eisen van de dan geldende WCAG-eisen: https://zoek.officielebekendmakingen.nl/stb-2018-141.html). Hiermee is de website toegankelijk voor alle gebruikers en op alle mobiele apparaten zoals desktops, laptops, tablets en smartphones. Zie eis E1.
•	Informatieveiligheid en privacy. Zie onderdeel C.
•	Archiefwet. Zie onderdeel D.</t>
  </si>
  <si>
    <t>A12</t>
  </si>
  <si>
    <t>Het CMS maakt gebruik van gebruiksvriendelijke URL’s en van verkorte URL’s. Gebruikersvriendelijke URL zijn URL’s die op basis van de titel van de webpagina gegenereerd worden (tekst i.p.v. cijfers). De beheerder kan de URL eventueel inkorten/aanpassen waarbij bestaande URL’s van een pagina behouden blijven bij wijziging van de (vriendelijke) url.</t>
  </si>
  <si>
    <t>A13</t>
  </si>
  <si>
    <t>Het CMS moet SEO (Search Engine Optimization) ondersteunen en zoekmachine vriendelijk zijn.</t>
  </si>
  <si>
    <t>A14</t>
  </si>
  <si>
    <t>De website is toegankelijk voor externe zoekmachines (bijv. Google).</t>
  </si>
  <si>
    <t>A15</t>
  </si>
  <si>
    <t>Zoekfunctie:
Het CMS biedt op de website een uitgebreide zoekfunctie waarbij een zoekopdracht standaard de gehele website bestrijkt. Aanvullend is indexering mogelijk met de volgende functionele specificaties:
•	zoekfunctie die voor de bezoeker niet hoofdlettergevoelig is;
•	de eventuele resultaten moeten verschijnen terwijl getypt wordt. Bij fout ingetypte zoekwoorden moet de zoekmachine suggesties geven (bedoelde u....);
•	mogelijkheid om full-text te zoeken, in alle gegevens/content, dus in meerdere bronnen (dus ook eventuele subsites);
•	mogelijkheid om in metadata te zoeken;
•	mogelijkheid om in alle onderdelen, inclusief de geïntegreerde modules te zoeken;
•	mogelijkheid om zoekresultaten te sturen (boosten); om ‘advertenties’ aan te maken. Deze advertenties komen bovenaan de zoekresultaten te staan na invoering van zoekwoorden (die de beheerders zelf in kunnen stellen). De advertenties bevatten een korte tekst en een link naar het geadverteerde product;
•	moet mogelijk zijn om delen (pagina’s) van de website uit te sluiten van de zoekresultaten (zoals pdf-bestanden of menu-pagina’s).</t>
  </si>
  <si>
    <t>A16</t>
  </si>
  <si>
    <t xml:space="preserve">De beheerder kan via het CMS de website-structuur aanpassen (menu-items, schermen, navigatiestructuur) zonder impact op de vormgeving.
Het systeem toont een automatisch gegenereerde menustructuur en op iedere pagina kan een kruimelpad getoond worden. </t>
  </si>
  <si>
    <t>A17</t>
  </si>
  <si>
    <t>Het CMS biedt de mogelijkheid om content in preview te kunnen publiceren/tonen.</t>
  </si>
  <si>
    <t>A18</t>
  </si>
  <si>
    <t>Het CMS ondersteunt het werken met conceptversies van content voordat de beheerder de content publiceert.</t>
  </si>
  <si>
    <t>A19</t>
  </si>
  <si>
    <t>Het CMS beschikt over versiebeheer van webpagina’s. Contentwijzigingen worden automatisch in een logboek bijgehouden, met de mogelijkheid tot versiebeheer. Het CMS dient uitgebreide zoekfunctionaliteit voor beheerders te hebben m.b.t content, filteren op auteur, type, datum e.d.
De beheerder kan zelf eenvoudig een pagina terugzetten naar een vroegere of latere versie.</t>
  </si>
  <si>
    <t>A20</t>
  </si>
  <si>
    <t>Het CMS ondersteunt het (automatisch) publiceren en archiveren van content op een specifieke datum en tijd.</t>
  </si>
  <si>
    <t>A21</t>
  </si>
  <si>
    <t>Het CMS biedt de mogelijkheid om doorverwijzingen (redirects) in te stellen.</t>
  </si>
  <si>
    <t>A22</t>
  </si>
  <si>
    <t>Https-statuspagina: De oplossing biedt de mogelijkheid 404-pagina’s aan te geven.</t>
  </si>
  <si>
    <t>A23</t>
  </si>
  <si>
    <t>De website dient een crisisfunctionaliteit te hebben in de vorm van een crisisbanner en/of een attentiebanner.</t>
  </si>
  <si>
    <t>A24</t>
  </si>
  <si>
    <t>Het CMS heeft de mogelijkheid om te koppelen met een uitgebreide statistiekmodule om managementinformatie te genereren over sitebezoek. Zie ook eisen D2 en D9.</t>
  </si>
  <si>
    <t>A25</t>
  </si>
  <si>
    <t>WYSIWYG-editor bevat onderstaande ‘edit-functionaliteiten’:
•	Het CMS heeft voor contentbeheer een wysiwyg-editor.
•	De wysiwyg-editor biedt de mogelijkheid om naar een html-editor te wisselen, waarmee de beheerders de broncode kunnen bewerken.
•	De editor beschikt over de standaard wysiwyg mogelijkheden
•	De editor heeft een toegankelijkheidsassistent/controle, die 
waarschuwt als de ingevoerde content niet voldoet.
•	De editor bevat een spellingscontrole en kan diakrieten weergeven.
•	Gegevens uit Word, Excel, PowerPoint, pdf, beeld- en geluidsfragmenten kunnen eenvoudig geplaatst worden in het CMS, waarbij o.a. foto’s automatisch worden verkleind.
•	De editor biedt mogelijkheden om content te kopiëren uit andere bestanden zonder opmaak.
•	De editor zorgt dat tabellen digitaal toegankelijk worden aangemaakt.
•	De editor beschikt over de mogelijkheden om buttons van een link te maken.
•	De editor beschikt over (vooraf gedefinieerde) opmaak (kop 1, kop 2, kop 3 etc.)</t>
  </si>
  <si>
    <t>A26</t>
  </si>
  <si>
    <t>Het CMS beschikt over een eenvoudig te beheren afbeeldingencatalogus, waarbij te zien is welke afbeelding waar wordt gebruikt. Afbeeldingen worden automatisch geoptimaliseerd voor gebruik op het web.</t>
  </si>
  <si>
    <t>A27</t>
  </si>
  <si>
    <t xml:space="preserve">Het CMS biedt diverse navigatiemogelijkheden zoals roll-over menu’s, uitklapmenu’s. </t>
  </si>
  <si>
    <t>A28</t>
  </si>
  <si>
    <t>Bestanden
•	Het CMS kent geen beperkingen in de hoeveelheid bestanden.
•	Het systeem biedt de mogelijkheid om bestanden te uploaden en te beheren.
•	Het CMS bevat een overzicht van de bestanden met daarin o.a. de publicatiedatum, bestandsgrootte, bestandsformaat (zie Eis A6) en waar het in de website gebruikt wordt en de mogelijkheid om te filteren.</t>
  </si>
  <si>
    <t>A29</t>
  </si>
  <si>
    <t>Geef per bestandstype de uploadlimiet aan voor bestanden als afbeeldingen, pdf’s, Word-documenten, Excel-documenten, PowerPoint, audiofile en video.</t>
  </si>
  <si>
    <t>A30</t>
  </si>
  <si>
    <t>Geef aan of en zo ja wat de standaardlimiet voor opslagcapaciteit is, en hoe er wordt omgegaan met extra datagebruik boven deze standaard.</t>
  </si>
  <si>
    <t>A31</t>
  </si>
  <si>
    <t>Het uploaden van content is mogelijk vanuit een persoonlijke directory.</t>
  </si>
  <si>
    <t>A32</t>
  </si>
  <si>
    <t xml:space="preserve">Het uploaden van content is mogelijk vanuit het zaaksysteem Decos. </t>
  </si>
  <si>
    <t>A33</t>
  </si>
  <si>
    <t>Metadata
•	De contentbeheerder kan (uitgebreide) metadata aan pagina’s toevoegen, zoals trefwoorden en description.
•	Binnen het CMS wordt de volgende metadata vastgelegd: versie, publicatie- en vervaldatum, auteur en trefwoorden.</t>
  </si>
  <si>
    <t>A34</t>
  </si>
  <si>
    <t>Ordenen via tags:
•	Het CMS beschikt over de mogelijkheid om content te taggen met een of meerdere tags, zowel pagina’s, bestanden als afbeeldingen.
•	Het CMS biedt de mogelijkheid om bepaalde nieuws onderwerpen (bv nieuws over corona of verkiezingen) op een nieuwsoverzicht pagina te ordenen (bv nieuwspagina  corona, met alleen nieuwsberichten over corona), etc.).</t>
  </si>
  <si>
    <t>A35</t>
  </si>
  <si>
    <t>Het CMS functioneert in een virtuele omgeving (VDI) en volledig tijd-, plaats-, en platform onafhankelijk zonder beperkingen in functionaliteit of techniek.</t>
  </si>
  <si>
    <t>A36</t>
  </si>
  <si>
    <t xml:space="preserve">Het CMS biedt mogelijkheden om nieuwe en gewijzigde pagina’s afhankelijk van de autorisatie van de redacteur voor publicatie aan de hoofdredacteur voor te leggen. </t>
  </si>
  <si>
    <t>A37</t>
  </si>
  <si>
    <t>Het CMS biedt mogelijkheden tot integratie van de gemeentelijke website en sociale intranet (bv nieuwsberichten ook op sociale intranet plaatsen).</t>
  </si>
  <si>
    <t>A38</t>
  </si>
  <si>
    <t>Het CMS zorgt dat gearchiveerde en gedepubliceerde berichten niet meer zichtbaar en vindbaar zijn via zoekmachines voor de gebruiker (websitebezoeker).</t>
  </si>
  <si>
    <t>A39</t>
  </si>
  <si>
    <t>Het CMS biedt de mogelijkheid om aan te geven (aan te kruisen, meer keuzes mogelijk) op welk kanaal /welke kanalen een item gepubliceerd dient te worden:
•	Website
•	Sociale intranet
•	Twitter
•	Facebook
•	Instagram
•	LinkedIn
Licht alle mogelijkheden toe.</t>
  </si>
  <si>
    <t>A40</t>
  </si>
  <si>
    <t>Het CMS bevat een evenementenkalender die het mogelijk maakt de activiteiten per tijdvak (dag, week, maand, kwartaal) te tonen. Dit moet instelbaar zijn per soort evenement.</t>
  </si>
  <si>
    <t>A41</t>
  </si>
  <si>
    <t>Berichten over uw buurt: Het is mogelijk om de "berichten over uw buurt service” van MijnOverheid.nl geïntegreerd op de website te tonen en te zoeken.</t>
  </si>
  <si>
    <t>A42</t>
  </si>
  <si>
    <t>Het CMS biedt mogelijkheden tot interactieve beleidsvorming. In ieder geval minimaal de mogelijkheid een poll/enquête in te zetten.</t>
  </si>
  <si>
    <t>A43</t>
  </si>
  <si>
    <t>Meertalig:
•	Het moet mogelijk zijn om de website meertalig (in ieder geval Nederlands, Duits en Engels) te realiseren. Het CMS biedt de mogelijkheid om op paginaniveau (elementen) verschillende talen in te stellen.
•	De website moet dan in zijn geheel ook in de geselecteerde taal getoond worden.</t>
  </si>
  <si>
    <t>A44</t>
  </si>
  <si>
    <t>Het CMS bevat een functie waarmee op de homepage de top 10 (toptaken website) van de meest gezochte informatie (ook van eventuele onderliggende subsites) getoond kan worden.</t>
  </si>
  <si>
    <t>A45</t>
  </si>
  <si>
    <t xml:space="preserve">Subsitegenerator:
Het CMS biedt de mogelijkheid om binnen hetzelfde CMS subsites te genereren met eigen standaardtemplate(s) / thema(’s). </t>
  </si>
  <si>
    <t>A46</t>
  </si>
  <si>
    <t xml:space="preserve">Mogelijk om een Persoonlijke internetpagina (Mijn Beekdaelen) in te richten en aan te bieden.
De PIP moet middels standaard koppelingen op basis van STUF of API met backoffice systemen voor het volgen van de status van aanvragen te worden ontsloten. </t>
  </si>
  <si>
    <t>E-Formulieren</t>
  </si>
  <si>
    <t>A47</t>
  </si>
  <si>
    <t>De opdrachtnemer levert een formulierengenerator, die geïntegreerd is in het CMS, waarmee de opdrachtgever zelf formulieren kan ontwikkelen waarbij:
•	formulieren ontwikkeld kunnen worden met intelligente vraagbomen
•	waarbij een formulier is in te delen in stappen (schermen) en afhankelijk van de vraagstelling in een voorafgaande stap moet het mogelijk zijn om een volgende stap te selecteren.  
•	het mogelijk moet zijn om een stap/veld/vraag uit een bestaand formulier te hergebruiken
•	bestaande formulieren gekopieerd kunnen worden om met toevoegingen snel een nieuw formulier aan te maken.
•	beheerder zelf elementen kan aanmaken
•	formulieren die al gebruikt zijn door andere gemeenten gedeeld of hergebruikt kunnen worden 
•	de ontvangstbevestiging naar de aanvrager verstuurd kan worden
•	het mogelijk is om meerdere bijlagen toe te voegen door aanvrager
•	de formulieren op alle devices leesbaar zijn (digitale toegankelijkheidseisen WCAG 2.1 niveau A en AA) 
•	de formulieren en ontvangstbevestiging in de huisstijl van opdrachtgever worden getoond
•	het mogelijk is om formulieren tussentijds op te slaan door aanvrager
•	getoond word in welke stap van het formulier de aanvrager zich bevindt (percentage wordt getoond van doorlopen stappen)
•	het dient mogelijk te zijn om een testversie van een formulier te maken, zodat deze eerst getest kunnen worden voordat een formulier online gaat.</t>
  </si>
  <si>
    <t>A48</t>
  </si>
  <si>
    <t>Formulieren moeten te koppelen (zie ook onderdeel B) zijn met:
•	Authenticatiemiddelen als DigiD, SAML, DigiD eenmalig inloggen, eHerkenning, eIDAS (DigiD-dubbele inlog);
•	Betalingen (kassa);
•	Koppeling met Decos (zaaksysteem);
•	Koppeling met een Prefill e-formulieren services (voor het ophalen van persoonsgegevens op basis van BSN of KVK-nummer);
•	Integratie mogelijk tussen formulierengenerator en informatie uit het CMS, content uit het CMS en PDC;
•	Mogelijkheid om te koppelen met xml, STUF en API.</t>
  </si>
  <si>
    <t>A49</t>
  </si>
  <si>
    <t>Het moet mogelijk zijn de binnengekomen formulieren te exporteren naar een Excel- en/of CSV-bestand; 
a.	rapportages/statistieken moeten genereerd kunnen worden;
b.	voor overdracht naar een andere database / andere vakapplicatie.</t>
  </si>
  <si>
    <t>A50</t>
  </si>
  <si>
    <t>Mogelijkheid om de binnengekomen formulieren na een afgesproken termijn (automatisch) te archiveren/verwijderen, nadat ze in een zaaksysteem/KCC zijn geregistreerd.
Licht dit toe.</t>
  </si>
  <si>
    <t>A51</t>
  </si>
  <si>
    <t>De e-formulieren moeten conform digitale toegankelijkheidseisen (WCAG 2.1 niveau a en AA) ingericht zijn zodat de bezoeker in staat is formulieren digitaal op elk device in te vullen en bijlagen toe te voegen.</t>
  </si>
  <si>
    <t xml:space="preserve">Producten- en dienstencatalogus </t>
  </si>
  <si>
    <t>A52</t>
  </si>
  <si>
    <t>De opdrachtnemer biedt een geïntegreerde producten- en dienstencatalogus (PDC) aan waarbij: 
•	de content via een onderhoudscontract actueel blijft en is geïntegreerd met de catalogi van andere overheden (samenwerkende catalogi);
•	het CMS de mogelijkheid biedt de content van de PDC in te lezen of de PDC met ketenpartners te integreren;
•	de content in de catalogus zelf door de beheerder is aan te passen op alle onderdelen;
•	de catalogus vanuit verschillende invalshoeken (opsomming producten, gerelateerde producten) beschikbaar dient te zijn en gericht is op de specifieke informatiebehoeften van de gebruikers;
•	het mogelijk is de weergave van de PDC door de beheerder zelf is aan te passen (bv volgorde van onderdelen)
•	de inhoud van de PDC via links vanuit meerdere locaties binnen de site en het CMS te benaderen is.</t>
  </si>
  <si>
    <t>A53</t>
  </si>
  <si>
    <t>Content reminder 
Het systeem heeft de mogelijkheid om beheerders te attenderen om hun content bij te werken. Deze attendering kan in herhaling of per keer ingesteld worden.</t>
  </si>
  <si>
    <t>Bekendmaking</t>
  </si>
  <si>
    <t>A54</t>
  </si>
  <si>
    <t>Het CMS volgt de ontwikkelingen van het Digitaal stelsel omgevingswet (DSO) en zal waar nodig hierop worden aangepast. Zie Eis B4.</t>
  </si>
  <si>
    <t>A55</t>
  </si>
  <si>
    <t>Het CMS ondersteunt een DROP-koppeling en een koppeling met PLOOI zodra de WOO van kracht is. Zie Eis B2.</t>
  </si>
  <si>
    <t>Koppeling en integraties</t>
  </si>
  <si>
    <t>B1</t>
  </si>
  <si>
    <t>Koppeling met Samenwerkende Catalogi.
Binnen het CMS is het mogelijk pagina’s te voorzien van metadata t.b.v. de Samenwerkende Catalogi.</t>
  </si>
  <si>
    <t>B2</t>
  </si>
  <si>
    <t>Het CMS ondersteunt een koppeling met landelijke voorziening Decentrale Regelgeving en Officiële Publicaties (DROP-koppeling) voor het inlezen van de bekendmakingen vanuit overheid.nl met weergave per week en per maand.
Koppeling met PLOOI in het kader van de Wet Open Overheid (WOO) zodra de WOO van kracht is en PLOOI werkt.</t>
  </si>
  <si>
    <t>B3</t>
  </si>
  <si>
    <t>Licht toe hoe de koppelingen DROP en PLOOI (WOO) (Eis B2) werken en op basis van welke standaard/techniek deze koppelingen te realiseren is.</t>
  </si>
  <si>
    <t>B4</t>
  </si>
  <si>
    <t>Koppeling met de Landelijke Voorziening Bekendmaken en Beschikbaarstellen (LVBB) voor omgevingsplannen, omgevingsvisies en omgevingsdocumenten zodra het Digitaal stelsel omgevingswet (DSO) ingaat.</t>
  </si>
  <si>
    <t>B5</t>
  </si>
  <si>
    <t>Licht toe hoe de koppeling met LVVB (Eis B4) werkt en op basis van welke standaard/techniek deze koppeling te realiseren is.</t>
  </si>
  <si>
    <t>B6</t>
  </si>
  <si>
    <t>Koppeling met iBabs (hyperlink).</t>
  </si>
  <si>
    <t>B7</t>
  </si>
  <si>
    <t>De mogelijkheid moet bestaan externe applicaties/systemen toe te voegen aan de website waarbij de zoekmogelijkheden geïntegreerd worden en deze applicaties integraal onderdeel uitmaken van de site en niet via een link/pop-up worden getoond. Licht toe.</t>
  </si>
  <si>
    <t>B8</t>
  </si>
  <si>
    <t>Koppeling met systemen voor broninformatie: MS Office 2016 en MS Office 365 (Word, Excel, PowerPoint), audio, foto, video.</t>
  </si>
  <si>
    <t>B9</t>
  </si>
  <si>
    <t>JCC Afspraken koppeling (hyperlink).</t>
  </si>
  <si>
    <t>B10</t>
  </si>
  <si>
    <t>iBurgerzaken koppeling (hyperlink).</t>
  </si>
  <si>
    <t>B11</t>
  </si>
  <si>
    <t>Archiefweb.eu koppeling: website moet ingelezen kunnen worden door archiefweb.eu voor archivering.</t>
  </si>
  <si>
    <t>B12</t>
  </si>
  <si>
    <t>Ogone/Ingenico koppeling</t>
  </si>
  <si>
    <t>B13</t>
  </si>
  <si>
    <t>Koppeling met bestaande authenticatiemiddelen zoals DigiD, eHerkenning, eIDAS, SAML, eenmalige inlog, SSO.</t>
  </si>
  <si>
    <t>B14</t>
  </si>
  <si>
    <t>RSS Feed: Op onze nieuwspagina (en eventueel andere door ons aan te wijzen pagina’s) moet de mogelijkheid bestaan een RSS-feed aan te maken.</t>
  </si>
  <si>
    <t>B15</t>
  </si>
  <si>
    <t>Mogelijkheid om te koppelen met GEO informatie; weergave op website.</t>
  </si>
  <si>
    <t>B16</t>
  </si>
  <si>
    <t>Sociale kaart: Koppeling met sociale kaart, bijv. inlezen van een database via API (bijv. Elkander) en laten tonen op gemeentelijke (sub)website.</t>
  </si>
  <si>
    <t>B17</t>
  </si>
  <si>
    <t>Statistieken: De oplossing kan integreren met gangbare statistieken-programma's, zoals Siteimprove en Matoma.</t>
  </si>
  <si>
    <t>B18</t>
  </si>
  <si>
    <t xml:space="preserve">Koppeling met zaaksysteem Decos. </t>
  </si>
  <si>
    <t>B19</t>
  </si>
  <si>
    <t>Koppeling met zaaksysteem o.b.v. Microsoft Sharepoint.</t>
  </si>
  <si>
    <t>B20</t>
  </si>
  <si>
    <t>Koppeling met kennisbank/FAQ bijv. JKC Decos:
De oplossing heeft de mogelijkheid om onder water specifiek informatie toe te voegen aan content pagina’s voor intern gebruik.</t>
  </si>
  <si>
    <t>B21</t>
  </si>
  <si>
    <t>Mogelijkheid tot integreren van een chatfunctionaliteit op de website.</t>
  </si>
  <si>
    <t>B22</t>
  </si>
  <si>
    <t>Squit 20/20 koppeling legestabel</t>
  </si>
  <si>
    <t>B23</t>
  </si>
  <si>
    <t>Licht toe welke koppelingen volgens welke standaard en met welke vakapplicaties uw oplossing een dergelijke integratie heeft gerealiseerd.</t>
  </si>
  <si>
    <t>Informatiebeveiliging en privacy</t>
  </si>
  <si>
    <t>C1</t>
  </si>
  <si>
    <t>Het CMS voldoet aan de eisen die de overheid stelt in de Baseline Informatiebeveiliging Overheid (BIO). Zie Eis E3. 
Binnen de opdrachtgever is het Gegevensbeschermingsbeleid gemeente Beekdaelen van toepassing: https://www.beekdaelen.nl/privacy.</t>
  </si>
  <si>
    <t>C2</t>
  </si>
  <si>
    <t>Het CMS dient de gangbare vormen van data-encryptie/beveiligingsprotocollen te ondersteunen. Zie ook Eis C3.</t>
  </si>
  <si>
    <t>C3</t>
  </si>
  <si>
    <t>De opdrachtnemer garandeert dat transport van data is versleuteld op basis van de AES256 bits standaard (versleuteling van data) of gelijkwaardig hoger/geavanceerder/veiliger en dat dit gedurende de contractperiode zo blijft. Indien van de standaard wordt afgeweken dient te worden aangetoond dat het alternatief tenminste voldoet aan de AES256 standaard.</t>
  </si>
  <si>
    <t>C4</t>
  </si>
  <si>
    <t>Het CMS functioneert zonder technische en functionele beperkingen in de omgeving van Beekdaelen en de ICT Infrastructuur van Parkstad IT.
De opdrachtgever staat geen directe koppeling tussen WAN en LAN toe, maar gebruikt een DMZ. In de DMZ wordt gebruik gemaakt van zonering en poortfiltering. Firewalls maken onderdeel uit van de realisatie van de DMZ.
Koppelingen en webapplicaties worden veilig aangeboden door middel van een reverse proxy/ Web Application Firewall in de DMZ. Webpublicatie server en/of services dienen in de DMZ te worden geplaatst. Er wordt gewerkt met certificaten. Uw systeem dient te kunnen werken met deze voorwaarden. Meer informatie in Bijlage ICT Infrastructuur Beekdaelen (Architectuur Parkstad-IT) (versie 2.3)</t>
  </si>
  <si>
    <t>C5</t>
  </si>
  <si>
    <t>Opdrachtnemer overlegt jaarlijks een TPM-verklaring gebaseerd op de regelgeving van de NOREA voor kwaliteitsbeheersing en de beveiligingsrichtlijnen van de “Norm ICT beveiligingsassessments DigiD” van Logius. Conform VNG-richtlijn wordt deze TPM-verklaring uiterlijk 15 oktober aangeleverd i.v.m. ENSIA-verantwoording vóór 31 december elk jaar.</t>
  </si>
  <si>
    <t>C6</t>
  </si>
  <si>
    <t>Beschikt men over een ‘responsible disclosure’ waarbij hackers veiligheid-issues kunnen melden.</t>
  </si>
  <si>
    <t>C7</t>
  </si>
  <si>
    <t>Wordt er gebruik gemaakt van een Intrusion Detection systeem?</t>
  </si>
  <si>
    <t>C8</t>
  </si>
  <si>
    <t>De wijze waarop de opdrachtnemer opgemerkte zwakke plekken in de informatiebeveiliging, datalekken en andere relevante incidenten meldt aan opdrachtgever en hoe opdrachtgever deze kunnen melden aan opdrachtnemer.
•	Indien een inbreuk in verband met persoonsgegevens (ook wel datalek) heeft plaatsgevonden, meldt de opdrachtnemer deze zonder onredelijke vertraging en uiterlijk 72 uur nadat hij er kennis van heeft genomen, aan opdrachtgever. Indien de melding aan de afnemer niet binnen 72 uur plaatsvindt, gaat zij vergezeld van een motivering voor de vertraging.
•	Beschrijf hoe opdrachtnemer opdrachtgever informeert over opgemerkte zwakke plekken in de informatiebeveiliging.
•	Beschrijf hoe opdrachtgever relevante incidenten kan melden aan opdrachtnemer, en beschrijf hoe deze worden verwerkt en afgehandeld.
Na een verzoek van opdrachtgever overlegt opdrachtnemer het bewijsmiddel van deze beschrijvingen.</t>
  </si>
  <si>
    <t>C9</t>
  </si>
  <si>
    <t>Opdrachtnemer werkt volledig mee aan een security audit, in elke vorm, die jaarlijks wordt uitgevoerd. Verbeterpunten die uit een dergelijke audit voortkomen worden verwerkt.
De opdrachtnemer levert jaarlijks een verantwoordingsrapportage aan de opdrachtgever over:
a.	de geleverde prestaties conform de SLA;
b.	de technische en organisatorische maatregelen die de opdrachtnemer het afgelopen jaar heeft genomen om de risico’s voor informatieveiligheid en de bescherming van de rechten en vrijheden van natuurlijke personen die voortvloeien uit de verwerking(en) van persoonsgegevens in de applicatie te verkleinen.
Ieder jaar worden de aangeboden en uitgevoerde diensten aan de hand van de verantwoordingsrapportage geëvalueerd in een accountgesprek.</t>
  </si>
  <si>
    <t>C10</t>
  </si>
  <si>
    <t>Het CMS biedt gedurende de looptijd van het contract minimaal de beveiligings- en autorisatiemogelijkheden die verplicht zijn volgens de landelijke wetgeving voor informatiebeveiliging en privacy (AVG). Hierbinnen vallen momenteel in ieder geval de volgende elementen:
Rechten van betrokkenen:
a.	Overzichten van alle bewerkers (verstrekkers en ontvangers) rond gegevens van 1 persoon zijn op te vragen, evt. via een koppeling naar een register van verwerkingen. Bijvoorbeeld bij een inzageverzoek door een burger of medewerker;
b.	Voor het recht om vergeten te worden, is functionaliteit beschikbaar om gegevens onherstelbaar te verwijderen.
Het is mogelijk een bewaar- en vernietigingsregime toe te passen op persoonsgegevens, gekoppeld aan doelen. Het regime is van toepassing op alle gegevens, ook op logging en back-ups.</t>
  </si>
  <si>
    <t>C11</t>
  </si>
  <si>
    <t>Opdrachtnemer beschikt over een schematische, technische beschrijving van (bron: AVG en BIO):
•	De wijze waarop er verbindingen zijn, dan wel worden, gemaakt tussen de opdrachtgever Infrastructuur en haar gebruikers en uw omgeving alsmede uw eventuele hosting partij/datacenter.
    Dit omvat onder andere welke verbindingen worden er gelegd, wijze van toegang, namen van servers, welke encryptie zit er op de verbindingen (bijvoorbeeld TLS met client certificaten), over welke poorten gaat het verkeer, IP-adressen, encryptie van opgeslagen data, etc. Dit kan in de vorm van Visio, Word- of Pdf-bestanden.
•	De wijze waarop de cloud-onderdelen in hun samenhang functioneren. Hierbij moet helder zijn waar de data staat (EER) en waar de applicaties draaien. Een splitsing hierin is cruciaal.
•	Clouddiensten waarbij data en applicaties met elkaar verweven zijn worden niet toegestaan. Een cloud dienst moet eenvoudig vervangbaar blijven terwijl daarbij gebruik gemaakt moet kunnen worden van dezelfde data.
Na een verzoek van opdrachtgever overlegt opdrachtnemer het bewijsmiddel van deze beschrijvingen.</t>
  </si>
  <si>
    <t>C12</t>
  </si>
  <si>
    <t>Pen-testen en security scans
Opdrachtnemer werkt mee aan audits en pentesten op verzoek van de opdrachtgever (right to audit).</t>
  </si>
  <si>
    <t>C13</t>
  </si>
  <si>
    <t>De website dient te voldoen aan de eisen gesteld door de website https://internet.nl. De site zal hier ook periodiek op gecheckt worden; 100% score.</t>
  </si>
  <si>
    <t>C14</t>
  </si>
  <si>
    <t>Het systeem biedt de mogelijkheid om e-mail te versturen met een beekdaelen.nl e-mailadres en maakt hiervoor gebruik van de relevante verplichte standaarden (DKIM/DMARC) (onderdeel van internet.nl-toets).</t>
  </si>
  <si>
    <t>C15</t>
  </si>
  <si>
    <t>Het CMS dient opgeleverd te zijn in HTML5/CSS3.</t>
  </si>
  <si>
    <t>C16</t>
  </si>
  <si>
    <t>CMS is gebaseerd op een open source oplossing: uit marktonderzoek is gebleken dat open source oplossingen als Drupal, Typo3 of WordPress de beste mogelijkheden bieden voor de inzet van CMS-oplossingen die bij onze behoeften passen, zowel op het gebied van functionaliteit als uitwisselbaarheid met andere gemeenten en de ontwikkeling en inzet van nieuwe technieken en ideeën.
Het CMS bevat tenminste alle basisfunctionaliteiten voor efficiënt contentbeheer.</t>
  </si>
  <si>
    <t>C17</t>
  </si>
  <si>
    <t xml:space="preserve">De opdrachtnemer maakt gebruik van internationale open, niet opdrachtnemersafhankelijke, standaarden. </t>
  </si>
  <si>
    <t>C18</t>
  </si>
  <si>
    <t>Geef in de toelichting aan van welke standaarden het CMS gebruik maakt.</t>
  </si>
  <si>
    <t>C19</t>
  </si>
  <si>
    <t>De website moet zowel via IPv4 als IPv6 benaderbaar zijn.</t>
  </si>
  <si>
    <t>C20</t>
  </si>
  <si>
    <t>Ondersteuning van de gangbare browsers als Edge, Chrome, Opera, Safari en Firefox. Ondersteuning van minimaal de laatste 2 major versies van deze gangbare browsers.</t>
  </si>
  <si>
    <t>C21</t>
  </si>
  <si>
    <t>SSO is mogelijk via ADFS / Azure AD van de opdrachtgever; één beveiligde omgeving voor inlog naar meer modules.</t>
  </si>
  <si>
    <t>C22</t>
  </si>
  <si>
    <t>2-Factorauthenticatie
Naast het inloggen via ADFS moet inloggen via een browser – buiten het netwerk van de opdrachtgever om - ook mogelijk zijn. Hiervoor geldt dan uit oogpunt van informatieveiligheid wel per definitie een multifactor authenticatie (bijv. two-factor authentication of tweetraps authenticatie, naast usercode wachtwoord ook bijv. een sms-code). Beschrijf hoe dit werkt.</t>
  </si>
  <si>
    <t>C23</t>
  </si>
  <si>
    <t>White-listing IP-adressen: Via white-listing van IP-adressen is het mogelijk om bepaalde IP-adressen in te sluiten om toegang te geven tot het CMS en overige adressen uit te sluiten.</t>
  </si>
  <si>
    <t>C24</t>
  </si>
  <si>
    <t>De applicatie bevat een logging functionaliteit die van alle gegevens bijhoudt wanneer die zijn geraadpleegd, aangepast of verwijderd, door welke gebruikers en wanneer dit is gebeurd.
a.	Deze logfiles zijn goed en gemakkelijk leesbaar;
b.	De logging voldoet aan de vereisten van de AVG: alle persoonsgegevens die geraadpleegd, aangepast of verwijderd zijn, zijn terug te vinden inclusief door welke gebruikers en wanneer dit is gebeurd.
c.	Hierin is tevens de protocollering (verstrekken gegevens) opgenomen (zodat op het moment dat de burger vraagt om te laten zien wanneer wij welke gegevens verstrekt hebben, dat deze logging beschikbaar is, dit komt voort uit het inzagerecht).
d.	de bewaartermijn van de logbestanden is vastgelegd op basis van een risicoanalyse, met een minimum van zes maanden. Bij een (vermoedelijk) informatiebeveiligingsincident geldt een bewaartermijn van minimaal vijf jaar.
De logfiles zijn te exporteren naar een open formaat opdat die in te lezen is in een standaard BI tool zoals bijv. Cognos of MS PowerBI.</t>
  </si>
  <si>
    <t>Informatiebeheer, conversie en archivering</t>
  </si>
  <si>
    <t>D1</t>
  </si>
  <si>
    <t>Het CMS moet voldoen aan de archiefwet en archiefregeling 1995:
•	ofwel middels een koppeling met Archiefweb.eu
•	of het CMS biedt zelf een functionaliteit die voldoet aan de norm van de Archiefwet NEN16175 (opvolger van NEN 2082) Kwaliteitsnorm Archiefwet</t>
  </si>
  <si>
    <t>D2</t>
  </si>
  <si>
    <t>Archivering/ export
Het systeem biedt de mogelijkheid om alle gewenste data/content van het CMS (compleet tot op het laagste detailniveau dan wel op basis van een selectie) te exporteren naar Excel, CSV, XML en evt. een ander standaard formaat.</t>
  </si>
  <si>
    <t>D3</t>
  </si>
  <si>
    <t>Biedt het systeem ook de mogelijkheid om een export te maken die voldoet aan het MDTO of TMLO-formaat ten behoeve van opslag in het e-depot?
MDTO: Metagegevens voor duurzaam toegankelijke overheidsinformatie
TMLO: Toepassingsprofiel Metagegevens Lokale Overheden (TMLO) hernoemd naar MDTO.</t>
  </si>
  <si>
    <t>D4</t>
  </si>
  <si>
    <t>Archivering en vernietigen
Opdrachtnemer maakt samen met opdrachtgever afspraken rondom verantwoorde vernietiging in overeenstemming met het bewaar- en vernietigingsbeleid van de opdrachtgever.</t>
  </si>
  <si>
    <t>D5</t>
  </si>
  <si>
    <t>De opdrachtnemer draagt bij beëindiging van het contract alle data kosteloos over aan de opdrachtgever in een open, origineel en duurzaam bestandsformaat. Na overdracht zorgt opdrachtnemer voor definitieve vernietiging van alle data inclusief metadata waarover hij als verwerker ten behoeve van de opdrachtgever beschikt op een zodanige wijze dat deze gegevens niet meer kunnen worden geraadpleegd en niet meer kunnen worden gereconstrueerd en de persoonsgegevens niet meer terug herleid kunnen worden tot individuele personen. Opdrachtnemer stuurt aan de opdrachtgever een schriftelijk bewijs van vernietiging. Opdrachtnemer voert deze werkzaamheden uit conform artikel 7 van de bijgesloten model 
verwerkersovereenkomst en artikel 13 van de Overeenkomst.</t>
  </si>
  <si>
    <t>D6</t>
  </si>
  <si>
    <t>Er worden geen extra kosten in rekening gebracht voor het beschikbaar stellen van de data.</t>
  </si>
  <si>
    <t>D7</t>
  </si>
  <si>
    <t>D8</t>
  </si>
  <si>
    <t>Escrow-account: brondata wordt bij faillissement opdrachtnemer gewaarborgd door Escrow.</t>
  </si>
  <si>
    <t>D9</t>
  </si>
  <si>
    <t xml:space="preserve">Uw systeem biedt de mogelijkheid om alle beschikbare data tot op het laagste detailniveau te benaderen voor het maken van integrale rapportages en dashboards. Bij voorkeur via een beveiligde API-koppeling. Indien dit niet tot de mogelijkheden behoort, dan ontvangt de opdrachtgever periodiek (minstens eenmaal per kwartaal en zo nodig vaker) een datadump van alle gegevens tot op het laagste detailniveau voor het maken van rapportages en dashboards met eigen BI tooling zoals MS Power BI, IBM Cognos of andere BI toolings. De datadump wordt via een beveiligde omgeving aangeboden in een nader overeen te komen standaard dataformaat zoals CSV, XML, Excel. Indien mogelijk stelt de opdrachtnemer de opdrachtgever in staat om zelf deze dump te maken.  </t>
  </si>
  <si>
    <t>D10</t>
  </si>
  <si>
    <t>Datamodel (informatiebeheer, archivering en conversie)
De opdrachtnemer levert ter bewijsmiddel, in geval van voorlopige gunning ook een datamodel van de applicatie mee, inclusief een beschrijvende toelichting. Dit i.v.m. binnenhalen gegevens uit ander systeem, het maken van rapportages met BI-tooling, het uitvoeren van conversies/migraties, het maken van een DSP en overdragen van onze gegevens naar ander systeem, waaronder het e-depot, en desnoods in geval van overstap naar ander systeem/opdrachtnemer. De opdrachtgever behandelt deze gegevens strikt vertrouwelijk en garandeert dit ook.</t>
  </si>
  <si>
    <t>Standaarden en richtlijnen</t>
  </si>
  <si>
    <t>E1</t>
  </si>
  <si>
    <t>EN 301 549 (WCAG 2.1 A en AA)
De website voldoet aan de toegankelijkheidseisen.
•	Het is een gezamenlijke inspanning om hieraan te voldoen. De opdrachtnemer is verantwoordelijk voor het technisch deel, de opdrachtgever voor het content-deel.
•	Met het CMS kunnen (sub)websites gemaakt worden die voldoen aan de actueel geldende digitale toegankelijkheidseisen, op dit moment WCAG 2.1 niveau A en AA, vastgelegd in het Tijdelijk besluit digitale toegankelijkheid overheid (zie https://zoek.officielebekendmakingen.nl/stb-2018-141.html). En het ontwikkelt mee met aanpassingen in die eisen. 
•	De opdrachtnemer overlegt bij oplevering van de site een rapport van een onafhankelijke derde partij waaruit blijkt dat aan alle eisen uit het besluit digitale toegankelijkheid wordt voldaan.
•	Opdrachtnemer heeft gemeenten in portefeuille met de A-status toegankelijkheid.
•	Het CMS speelt in op het VN-verdrag handicap en de Europese richtlijn voor de toegankelijkheid van overheidswebsites en apps en voldoet aan de daarin geformuleerde voorschriften op het gebied van monitoring en rapportage.</t>
  </si>
  <si>
    <t>E2</t>
  </si>
  <si>
    <t>Het CMS moet voldoen aan de lijst met gangbare standaarden zoals geformuleerd door het Forum Standaardisatie (https://www.forumstandaardisatie.nl/open-standaarden).
Alle overige relevante verplichte standaarden van het Forum standaardisatie moeten geïmplementeerd zijn: https://www.forumstandaardisatie.nl/open-standaarden/lijst/verplicht, inclusief de standaarden in de Gemma2 architectuur van de VNG.</t>
  </si>
  <si>
    <t>E3</t>
  </si>
  <si>
    <t>Het CMS voldoet aan de eisen die de overheid stelt in de Baseline Informatiebeveiliging Overheid (BIO) en zijn voorganger de BIR (Baseline Informatiebeveiliging Rijksdienst)</t>
  </si>
  <si>
    <t>E4</t>
  </si>
  <si>
    <t xml:space="preserve">De opdrachtnemer dient het CMS als SaaS-oplossing aan te bieden. De gemeente verricht geen technische beheerwerkzaamheden m.b.t. het systeem. </t>
  </si>
  <si>
    <t>E5</t>
  </si>
  <si>
    <t>Het CMS vereist een cloudoplossing waarbij de datalocatie zich binnen de EER bevindt (voorkeurslocatie binnen Nederland).
De servers en dataopslag waar het CMS gebruik van maakt vallen onder de Europese wet- en regelgeving.</t>
  </si>
  <si>
    <t>E6</t>
  </si>
  <si>
    <t>Hostingoplossing, opdrachtnemer en CMS moeten voldoen aan eisen m.b.t. de landelijke en Europese wet- en regelgeving en garanderen gedurende de contractperiode aanpassingen door te voeren bij nieuwe wettelijke vereisten (bijvoorbeeld open-standaarden) en daarnaast alle beveiligingseisen, van certificaten (PKI, TLS) tot infra.</t>
  </si>
  <si>
    <t>E7</t>
  </si>
  <si>
    <t>De website is minimaal beveiligd tegen alle kwetsbaarheden uit de OWASP top 10. Zie hiervoor https://www.owasp.org/index.php/Category:OWASP_Top_Ten_Project</t>
  </si>
  <si>
    <t>E8</t>
  </si>
  <si>
    <t>Voor de betrouwbaarheid van het ontwikkelproces is er voor de ontwikkeling OTAP beschikbaar (Ontwikkeling, Test, Acceptatie en Productie). Binnen de OTAP-omgeving heeft het online team van de opdrachtgever de beschikking over de acceptatie- en productieomgeving.</t>
  </si>
  <si>
    <t>E9</t>
  </si>
  <si>
    <t>De opdrachtnemer volgt de ontwikkelingen van Common Ground en voert de relevante ontwikkelingen op dit gebied tijdig door.</t>
  </si>
  <si>
    <t xml:space="preserve">Ondersteuning door opdrachtnemer </t>
  </si>
  <si>
    <t>F1</t>
  </si>
  <si>
    <t>De opdrachtnemer levert een Service Level Agreement (SLA) waarin tenminste opgenomen zijn:
a.	De te leveren dienst(en);
b.	Afspraken over meldingen/incidenten;
c.	Mogelijkheid voor opdrachtgever om digitaal meldingen in te dienen en proactief de status te volgen via een call registratiesysteem/klantenportaal van deze meldingen en storingen;
d.	Opdrachtgever kan het call registratiesysteem middels een autorisatie via internet inzien, om de stand van zaken van openstaande calls te bekijken.
e.	Bereikbaarheid van de opdrachtnemer en (Nederlandstalige) helpdesk (binnen en buiten kantoortijden); de helpdesk is tijdens kantooruren (minimaal van 8.30 tot 17.00 uur) bereikbaar en is volledig Nederlandstalig. Ook is er in geval van calamiteiten 24/7 een noodnummer beschikbaar.
f.	Opdrachtnemer registreert vragen op afgesproken reactietijden en handelt deze binnen de afgesproken tijd af. De opdrachtgever bepaalt de mate van prioriteit en geeft deze aan bij het doen van de melding (vraag/storing).
g.	Reactietijden bij verschillende niveaus van incidenten inclusief omschrijving van incidentniveaus, bij prioriteit 1 (urgent en blokkerend voor de werking van het hele systeem) reactietijd per direct na melding door opdrachtgever en waarbij opdrachtgever een primaire inschatting van het incidentniveau maakt;
h.	Oplostijden (prioriteit 1 binnen één werkdag);
i.	Een vraag/storing met hoge prioriteit wordt binnen 6 uur opgelost bellen moet mogelijk zijn;
j.	Een vraag/storing met gemiddelde prioriteit wordt binnen 30 werkdagen opgelost;
k.	Een vraag/storing met lage prioriteit wordt binnen 60 werkdagen opgelost.
l.	De maximale duur dat het CMS aaneengesloten niet beschikbaar is, is maximaal 4 uur.
m.	Bij storing van het CMS verschijnt voor bezoekers automatisch een storingsmelding.
n.	Het CMS moet blijven presteren bij een sterk wisselend bezoekersaanbod zonder performanceverlies (laden binnen 3 seconden). Juist ook in crisissituaties bij bijvoorbeeld calamiteiten in de stad.
o.	Escalatie matrix;
p.	Back-up (dagelijks); De back-ups worden gedurende één jaar bewaard op een geografisch gescheiden locatie.   
q.	Uitwijkvoorziening van de opdrachtnemer (minimaal 1 keer per jaar wordt een uitwijktest uitgevoerd, opdrachtgever ontvangt een rapportage);
r.	Reconstructie (inclusief audit-trail): opdrachtnemer garandeert dat de dienstverlening binnen 48 uur wordt gecontinueerd en het verlies van gegevens maximaal 1 werkdag bedraagt; dit wordt 1 keer per jaar getest door opdrachtnemer; 
s.	Beschikbaarheid van de applicatie is minimaal 98% in een kalendermaand op werkdagen tussen 08.00-18.00uur.
Lever (los) een voorbeeld SLA mee bij de inschrijving welke voldoet aan bovenstaande subeisen.</t>
  </si>
  <si>
    <t>F2</t>
  </si>
  <si>
    <t>De opdrachtnemer biedt de mogelijkheid om een oudere versie van een website terug te zetten.</t>
  </si>
  <si>
    <t>F3</t>
  </si>
  <si>
    <t>De opdrachtnemer levert structurele updates van de server en software die ervoor zorgen dat de veiligheid, performance en betrouwbaarheid van de website gewaarborgd blijft. Hieronder valt ook de overstap naar majorversies van een CMS.</t>
  </si>
  <si>
    <t>F4</t>
  </si>
  <si>
    <t>Updates, upgrades en patches van het CMS worden extern door de opdrachtnemer geïnstalleerd in overleg met de opdrachtgever. We gaan ervan uit dat het systeem voortdurend up-to-date wordt gehouden door de aanbieder in lijn met de ontwikkeling van het CMS door deze aanbieder.
De opdrachtnemer stelt opdrachtgever proactief (via mail) op de hoogte van nieuwe releases en ontzorgt opdrachtgever hierin zoveel als mogelijk via een duidelijk changemanagementproces.</t>
  </si>
  <si>
    <t>F5</t>
  </si>
  <si>
    <t xml:space="preserve">Er is een monitorfunctie voor de beschikbaarheid van het CMS en rapportage daarover. </t>
  </si>
  <si>
    <t>F6</t>
  </si>
  <si>
    <t xml:space="preserve">Het CMS beschikt over een permante preproductie omgeving (offline omgeving) waarin beheerders hun inbreng en nieuwe functionaliteiten kunnen controleren en testen en waarin nieuwe releases getest kunnen worden. </t>
  </si>
  <si>
    <t>F7</t>
  </si>
  <si>
    <t>Opdrachtnemer is aangesloten bij Logius.</t>
  </si>
  <si>
    <t>F8</t>
  </si>
  <si>
    <t>Opdrachtnemer werkt met één aanspreekpunt en vervanger, ook na de implementatie, dus in de beheerfase.</t>
  </si>
  <si>
    <t>F9</t>
  </si>
  <si>
    <t>Optimalisering website (o.a. toptaken, klantreizen) in beheerfase
•	Opdrachtnemer is kennispartner en ondersteunt opdrachtgever bij het inrichten en optimaliseren van de website. Dit doet hij door opdrachtgever periodiek te begeleiden bij en te adviseren over o.a. A/B-testing, KPI’s en gebruikersonderzoeken.
•	Opdrachtnemer informeert de opdrachtgever actief over landelijke trends en ontwikkelingen op het gebied van e-overheid, wet en regelgeving en nieuwe ontwikkelingen in digitalisering en vertaalt de relevante ontwikkelingen in functionaliteit voor de website en het CMS.
•	Opdrachtgever heeft invloed op de ontwikkeling van nieuwe functionaliteiten door deelname aan en inhoudelijke inbreng in gebruikersgroepen en inbreng tijdens periodieke accountgesprekken.
Opdrachtnemer heeft een roadmap van het aangeboden systeem die beschikbaar is voor de opdrachtgever. In deze roadmap laat de opdrachtnemer zien dat zijn systeem toekomstbestendig is en hoe doorontwikkeling van zijn systeem plaatsvindt. Lever de huidige roadmap aan bij inschrijving.</t>
  </si>
  <si>
    <t>F10</t>
  </si>
  <si>
    <t>Geef aan in hoeverre er verdergaande mogelijkheden worden ingezet of ontwikkeld zoals:
•	RPA of slimme technieken voor het verbeteren en verder automatiseren van processen via de website
•	Of bijv. zelflerende toepassingen of toepassingen waarbij cognitieve interactie plaatsvindt met websitebezoekers via bijv. een chatbot?
•	Of andere vormen van artificial intelligence? 
Wij zijn heel benieuwd in hoeverre de opdrachtnemer hierin vooruit denkt.</t>
  </si>
  <si>
    <t xml:space="preserve">Implementatie </t>
  </si>
  <si>
    <t>F11</t>
  </si>
  <si>
    <t>Gedurende de implementatieperiode (Deel A paragraaf 1.3.2.1. en Gunningscriteria K2) geldt het volgende:
•	De opdrachtnemer rapporteert gedurende de doorlooptijd van het implementatieproject, conform het implementatieplan, zo vaak als nodig zowel mondeling als schriftelijk over de voortgang van werkzaamheden en incidentoplossing.
•	De opdrachtnemer voorziet in een training van de functioneel beheerders. Deze opleidingen worden door vakbekwame consulenten gegeven en sluiten aan op de werkwijze van de opdrachtgever.  
•	De opdrachtnemer voorziet in actuele, Nederlandstalige en volledige handleidingen/opleidingsmateriaal. 
•	Bij de migratie/conversie moeten alle relevante gegevens op een correcte wijze meegenomen worden. Ook realisatie van koppelingen en gegevensuitwisselingen behoren tot de implementatie.  
•	De opdrachtnemer is te allen tijde verantwoordelijk voor de inzet van voldoende menskracht (kwalitatief en kwantitatief bij de voorbereiding, installatie, inrichting en in productie name van de aangeboden oplossing).   
•	Gedurende de doorlooptijd van het project is er namens de opdrachtnemer één centraal aanspreekpunt die de regie houdt over alle onderdelen van implementatie.</t>
  </si>
  <si>
    <t>F12</t>
  </si>
  <si>
    <t>De opdrachtnemer stelt de geplande capaciteit voor ontwikkeling en implementatie beschikbaar vanaf 27-06-2022.</t>
  </si>
  <si>
    <t>Documentatie</t>
  </si>
  <si>
    <t>G1</t>
  </si>
  <si>
    <t>In GIBIT 2020 artikel 11 is opgenomen aan welke vereisten de documentatie van het CMS moet voldoen.</t>
  </si>
  <si>
    <t>Nice to have</t>
  </si>
  <si>
    <t xml:space="preserve">Ten behoeve van de aanbesteding voor een gemeentelijke website voor de Gemeente Beekdaelen, met kenmerk 10712/LH
</t>
  </si>
  <si>
    <t>Beheerders kunnen zelf de vormgeving van de website aanpassen; er zijn verschillende templates om in te zetten; kleuren etc. kan door opdrachtnemer aangepast worden, zonder dat hier meerkosten aan verbonden zijn. 
In de website is de huisstijl van de opdrachtgever verwerkt. De site moet herkenbaar zijn aan de Beekdaelen-kleuren en -vormen, maar moet te allen tijde aan het besluit digitale toegankelijkheid voldoen.</t>
  </si>
  <si>
    <t>Eigendom website gemeente: De website is gebouwd in een open-sourceoplossing, geschikt voor gemeenten. Mocht de gemeente de website willen onderbrengen bij een andere opdrachtnemer, dan stelt de opdrachtnemer alle bijbehorende data (content) beschikbaar aan de nieuwe opdrachtnemer.</t>
  </si>
  <si>
    <r>
      <rPr>
        <sz val="16"/>
        <color rgb="FFFF0000"/>
        <rFont val="Arial"/>
        <family val="2"/>
      </rPr>
      <t xml:space="preserve">Gewijzigd n.a.v. nota van inlichtingen I d.d. 23 maart 2022
</t>
    </r>
    <r>
      <rPr>
        <sz val="10"/>
        <color theme="1"/>
        <rFont val="Arial"/>
        <family val="2"/>
      </rPr>
      <t xml:space="preserve">
'Om voor gunning van de opdracht in aanmerking te komen dient een opdrachtnemer te verklaren te voldoen aan de hieronder genoemde eisen. Mocht in de uitvoering van de opdracht blijken dat u ten onrechte heeft aangegeven aan een of meerdere eisen te voldoen dan behoudt de opdrachtgever zich het recht voor de samenwerking (eenzijdig) te beëindigen en eventueel daaraan verbonden schade op u te verhalen.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</si>
</sst>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27" x14ac:knownFonts="1">
    <font>
      <sz val="10"/>
      <color theme="1"/>
      <name val="Arial"/>
      <family val="2"/>
    </font>
    <font>
      <sz val="10"/>
      <color rgb="FFFF0000"/>
      <name val="Arial"/>
      <family val="2"/>
    </font>
    <font>
      <b/>
      <sz val="10"/>
      <color theme="1"/>
      <name val="Arial"/>
      <family val="2"/>
    </font>
    <font>
      <i/>
      <sz val="10"/>
      <color theme="1"/>
      <name val="Arial"/>
      <family val="2"/>
    </font>
    <font>
      <sz val="8"/>
      <name val="Arial"/>
      <family val="2"/>
    </font>
    <font>
      <sz val="10"/>
      <color theme="1"/>
      <name val="Verdana"/>
      <family val="2"/>
    </font>
    <font>
      <sz val="10"/>
      <color rgb="FFFF0000"/>
      <name val="Verdana"/>
      <family val="2"/>
    </font>
    <font>
      <sz val="8"/>
      <color rgb="FF000000"/>
      <name val="Verdana"/>
      <family val="2"/>
    </font>
    <font>
      <sz val="10"/>
      <name val="Arial"/>
      <family val="2"/>
    </font>
    <font>
      <b/>
      <sz val="10"/>
      <name val="Arial"/>
      <family val="2"/>
    </font>
    <font>
      <sz val="11"/>
      <color theme="1"/>
      <name val="Arial"/>
      <family val="2"/>
    </font>
    <font>
      <b/>
      <sz val="10"/>
      <color rgb="FFFF0000"/>
      <name val="Arial"/>
      <family val="2"/>
    </font>
    <font>
      <sz val="12"/>
      <color theme="1"/>
      <name val="Calibri"/>
      <family val="2"/>
      <charset val="204"/>
      <scheme val="minor"/>
    </font>
    <font>
      <u/>
      <sz val="10"/>
      <color theme="11"/>
      <name val="Arial"/>
      <family val="2"/>
    </font>
    <font>
      <b/>
      <i/>
      <sz val="10"/>
      <name val="Arial"/>
      <family val="2"/>
    </font>
    <font>
      <b/>
      <sz val="10"/>
      <color theme="9" tint="-0.499984740745262"/>
      <name val="Arial"/>
      <family val="2"/>
    </font>
    <font>
      <sz val="10"/>
      <color theme="1"/>
      <name val="Arial"/>
      <family val="2"/>
    </font>
    <font>
      <b/>
      <i/>
      <sz val="10"/>
      <color theme="1"/>
      <name val="Arial"/>
      <family val="2"/>
    </font>
    <font>
      <b/>
      <sz val="10"/>
      <color theme="0"/>
      <name val="Arial"/>
      <family val="2"/>
    </font>
    <font>
      <b/>
      <i/>
      <sz val="10"/>
      <color theme="0"/>
      <name val="Arial"/>
      <family val="2"/>
    </font>
    <font>
      <sz val="10"/>
      <color theme="0"/>
      <name val="Arial"/>
      <family val="2"/>
    </font>
    <font>
      <sz val="14"/>
      <color theme="0"/>
      <name val="Arial"/>
      <family val="2"/>
    </font>
    <font>
      <b/>
      <sz val="20"/>
      <color theme="0"/>
      <name val="Arial"/>
      <family val="2"/>
    </font>
    <font>
      <b/>
      <sz val="10"/>
      <name val="Calibri"/>
      <family val="2"/>
      <scheme val="minor"/>
    </font>
    <font>
      <strike/>
      <sz val="10"/>
      <name val="Arial"/>
      <family val="2"/>
    </font>
    <font>
      <strike/>
      <sz val="10"/>
      <color theme="1"/>
      <name val="Arial"/>
      <family val="2"/>
    </font>
    <font>
      <sz val="16"/>
      <color rgb="FFFF0000"/>
      <name val="Arial"/>
      <family val="2"/>
    </font>
  </fonts>
  <fills count="10">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3" tint="0.79998168889431442"/>
        <bgColor indexed="64"/>
      </patternFill>
    </fill>
    <fill>
      <patternFill patternType="solid">
        <fgColor theme="4" tint="0.79998168889431442"/>
        <bgColor indexed="64"/>
      </patternFill>
    </fill>
    <fill>
      <patternFill patternType="solid">
        <fgColor theme="4" tint="0.79998168889431442"/>
        <bgColor theme="0"/>
      </patternFill>
    </fill>
    <fill>
      <patternFill patternType="solid">
        <fgColor rgb="FFDCE6F1"/>
        <bgColor indexed="64"/>
      </patternFill>
    </fill>
    <fill>
      <patternFill patternType="solid">
        <fgColor theme="3" tint="0.39997558519241921"/>
        <bgColor indexed="64"/>
      </patternFill>
    </fill>
    <fill>
      <patternFill patternType="solid">
        <fgColor theme="3" tint="0.39997558519241921"/>
        <bgColor theme="0"/>
      </patternFill>
    </fill>
  </fills>
  <borders count="11">
    <border>
      <left/>
      <right/>
      <top/>
      <bottom/>
      <diagonal/>
    </border>
    <border>
      <left style="dashed">
        <color indexed="64"/>
      </left>
      <right style="dashed">
        <color indexed="64"/>
      </right>
      <top style="dashed">
        <color indexed="64"/>
      </top>
      <bottom style="dashed">
        <color indexed="64"/>
      </bottom>
      <diagonal/>
    </border>
    <border>
      <left/>
      <right/>
      <top style="hair">
        <color auto="1"/>
      </top>
      <bottom style="hair">
        <color auto="1"/>
      </bottom>
      <diagonal/>
    </border>
    <border>
      <left style="dotted">
        <color indexed="64"/>
      </left>
      <right style="dotted">
        <color indexed="64"/>
      </right>
      <top style="dotted">
        <color indexed="64"/>
      </top>
      <bottom style="dotted">
        <color indexed="64"/>
      </bottom>
      <diagonal/>
    </border>
    <border>
      <left style="dashed">
        <color indexed="64"/>
      </left>
      <right style="dashed">
        <color indexed="64"/>
      </right>
      <top style="dashed">
        <color indexed="64"/>
      </top>
      <bottom/>
      <diagonal/>
    </border>
    <border>
      <left style="dashed">
        <color indexed="64"/>
      </left>
      <right style="dashed">
        <color indexed="64"/>
      </right>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right/>
      <top style="thin">
        <color indexed="64"/>
      </top>
      <bottom style="thin">
        <color indexed="64"/>
      </bottom>
      <diagonal/>
    </border>
    <border>
      <left style="dashed">
        <color indexed="64"/>
      </left>
      <right/>
      <top style="dashed">
        <color indexed="64"/>
      </top>
      <bottom/>
      <diagonal/>
    </border>
  </borders>
  <cellStyleXfs count="46">
    <xf numFmtId="0" fontId="0" fillId="0" borderId="0"/>
    <xf numFmtId="0" fontId="12" fillId="0" borderId="0"/>
    <xf numFmtId="164" fontId="8" fillId="0" borderId="0" applyFont="0" applyFill="0" applyBorder="0" applyAlignment="0" applyProtection="0"/>
    <xf numFmtId="0" fontId="8" fillId="0" borderId="0"/>
    <xf numFmtId="164" fontId="8"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44" fontId="16" fillId="0" borderId="0" applyFont="0" applyFill="0" applyBorder="0" applyAlignment="0" applyProtection="0"/>
  </cellStyleXfs>
  <cellXfs count="116">
    <xf numFmtId="0" fontId="0" fillId="0" borderId="0" xfId="0"/>
    <xf numFmtId="0" fontId="0" fillId="0" borderId="0" xfId="0" applyAlignment="1">
      <alignment vertical="top" wrapText="1"/>
    </xf>
    <xf numFmtId="0" fontId="0" fillId="4" borderId="10" xfId="0" applyFill="1" applyBorder="1" applyAlignment="1">
      <alignment horizontal="center" vertical="center" wrapText="1"/>
    </xf>
    <xf numFmtId="0" fontId="2" fillId="4" borderId="10" xfId="0" applyFont="1" applyFill="1" applyBorder="1" applyAlignment="1">
      <alignment horizontal="center" vertical="center" wrapText="1"/>
    </xf>
    <xf numFmtId="0" fontId="0" fillId="4" borderId="0" xfId="0" applyFill="1" applyAlignment="1">
      <alignment horizontal="center" vertical="center" wrapText="1"/>
    </xf>
    <xf numFmtId="0" fontId="2" fillId="4" borderId="0" xfId="0" applyFont="1" applyFill="1" applyAlignment="1">
      <alignment horizontal="center" vertical="center" wrapText="1"/>
    </xf>
    <xf numFmtId="0" fontId="9" fillId="5" borderId="1" xfId="0" applyFont="1" applyFill="1" applyBorder="1" applyAlignment="1">
      <alignment horizontal="center" vertical="center" wrapText="1"/>
    </xf>
    <xf numFmtId="0" fontId="0" fillId="5" borderId="9" xfId="0" applyFill="1" applyBorder="1" applyAlignment="1">
      <alignment vertical="top" wrapText="1"/>
    </xf>
    <xf numFmtId="0" fontId="0" fillId="5" borderId="1" xfId="0" applyFill="1" applyBorder="1" applyAlignment="1">
      <alignment horizontal="left" vertical="top" wrapText="1"/>
    </xf>
    <xf numFmtId="0" fontId="0" fillId="5" borderId="0" xfId="0" applyFill="1" applyAlignment="1">
      <alignment vertical="top" wrapText="1"/>
    </xf>
    <xf numFmtId="44" fontId="0" fillId="5" borderId="0" xfId="45" applyFont="1" applyFill="1" applyAlignment="1" applyProtection="1">
      <alignment vertical="top" wrapText="1"/>
    </xf>
    <xf numFmtId="0" fontId="8" fillId="5" borderId="1" xfId="0" applyFont="1" applyFill="1" applyBorder="1" applyAlignment="1">
      <alignment horizontal="left" vertical="top" wrapText="1"/>
    </xf>
    <xf numFmtId="0" fontId="0" fillId="2" borderId="0" xfId="0" applyFill="1" applyAlignment="1">
      <alignment vertical="top"/>
    </xf>
    <xf numFmtId="44" fontId="0" fillId="5" borderId="0" xfId="0" applyNumberFormat="1" applyFill="1" applyAlignment="1">
      <alignment vertical="top" wrapText="1"/>
    </xf>
    <xf numFmtId="0" fontId="0" fillId="2" borderId="0" xfId="0" applyFill="1" applyAlignment="1">
      <alignment vertical="top" wrapText="1"/>
    </xf>
    <xf numFmtId="0" fontId="7" fillId="0" borderId="0" xfId="0" applyFont="1" applyAlignment="1">
      <alignment horizontal="left" vertical="top"/>
    </xf>
    <xf numFmtId="0" fontId="0" fillId="0" borderId="0" xfId="0" applyAlignment="1">
      <alignment wrapText="1"/>
    </xf>
    <xf numFmtId="0" fontId="5" fillId="0" borderId="0" xfId="0" applyFont="1" applyAlignment="1">
      <alignment vertical="center"/>
    </xf>
    <xf numFmtId="0" fontId="6" fillId="0" borderId="0" xfId="0" applyFont="1" applyAlignment="1">
      <alignment vertical="center"/>
    </xf>
    <xf numFmtId="0" fontId="8" fillId="6" borderId="1" xfId="0" applyFont="1" applyFill="1" applyBorder="1" applyAlignment="1">
      <alignment horizontal="left" vertical="top" wrapText="1"/>
    </xf>
    <xf numFmtId="0" fontId="0" fillId="0" borderId="0" xfId="0" applyAlignment="1">
      <alignment vertical="center"/>
    </xf>
    <xf numFmtId="0" fontId="8" fillId="5" borderId="3" xfId="0" applyFont="1" applyFill="1" applyBorder="1" applyAlignment="1">
      <alignment horizontal="left" vertical="top" wrapText="1"/>
    </xf>
    <xf numFmtId="0" fontId="1" fillId="0" borderId="0" xfId="0" applyFont="1" applyAlignment="1">
      <alignment wrapText="1"/>
    </xf>
    <xf numFmtId="0" fontId="3" fillId="0" borderId="0" xfId="0" applyFont="1" applyAlignment="1">
      <alignment vertical="top" wrapText="1"/>
    </xf>
    <xf numFmtId="0" fontId="0" fillId="0" borderId="0" xfId="0" applyAlignment="1">
      <alignment vertical="center" wrapText="1"/>
    </xf>
    <xf numFmtId="0" fontId="10" fillId="0" borderId="0" xfId="0" applyFont="1" applyAlignment="1">
      <alignment vertical="top" wrapText="1"/>
    </xf>
    <xf numFmtId="0" fontId="2" fillId="0" borderId="0" xfId="0" applyFont="1" applyAlignment="1">
      <alignment vertical="top" wrapText="1"/>
    </xf>
    <xf numFmtId="0" fontId="1" fillId="0" borderId="0" xfId="0" applyFont="1"/>
    <xf numFmtId="0" fontId="0" fillId="0" borderId="0" xfId="0" applyAlignment="1">
      <alignment horizontal="left" vertical="center" indent="4"/>
    </xf>
    <xf numFmtId="0" fontId="0" fillId="2" borderId="0" xfId="0" applyFill="1" applyAlignment="1">
      <alignment horizontal="center" vertical="top" wrapText="1"/>
    </xf>
    <xf numFmtId="0" fontId="0" fillId="2" borderId="0" xfId="0" applyFill="1" applyAlignment="1">
      <alignment horizontal="center" vertical="center" wrapText="1"/>
    </xf>
    <xf numFmtId="0" fontId="2" fillId="2" borderId="1" xfId="0" applyFont="1" applyFill="1" applyBorder="1" applyAlignment="1" applyProtection="1">
      <alignment horizontal="center" vertical="top" wrapText="1"/>
      <protection locked="0"/>
    </xf>
    <xf numFmtId="0" fontId="2" fillId="2" borderId="1" xfId="0" applyFont="1" applyFill="1" applyBorder="1" applyAlignment="1" applyProtection="1">
      <alignment horizontal="center" vertical="center" wrapText="1"/>
      <protection locked="0"/>
    </xf>
    <xf numFmtId="0" fontId="9" fillId="3" borderId="1" xfId="0" applyFont="1" applyFill="1" applyBorder="1" applyAlignment="1" applyProtection="1">
      <alignment horizontal="left" vertical="center" wrapText="1"/>
      <protection locked="0"/>
    </xf>
    <xf numFmtId="0" fontId="9" fillId="3" borderId="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top" wrapText="1"/>
      <protection locked="0"/>
    </xf>
    <xf numFmtId="0" fontId="8" fillId="2"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8" fillId="2" borderId="0" xfId="0" applyFont="1" applyFill="1" applyAlignment="1" applyProtection="1">
      <alignment horizontal="center" vertical="center" wrapText="1"/>
      <protection locked="0"/>
    </xf>
    <xf numFmtId="0" fontId="11" fillId="3" borderId="2" xfId="0" applyFont="1" applyFill="1" applyBorder="1" applyAlignment="1" applyProtection="1">
      <alignment horizontal="center" vertical="center" wrapText="1"/>
      <protection locked="0"/>
    </xf>
    <xf numFmtId="0" fontId="15" fillId="3" borderId="1" xfId="0"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8" fillId="2" borderId="3" xfId="0" applyFont="1" applyFill="1" applyBorder="1" applyAlignment="1" applyProtection="1">
      <alignment horizontal="center" vertical="center" wrapText="1"/>
      <protection locked="0"/>
    </xf>
    <xf numFmtId="0" fontId="9" fillId="3" borderId="3"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0" fontId="9" fillId="3" borderId="3" xfId="0" applyFont="1" applyFill="1" applyBorder="1" applyAlignment="1" applyProtection="1">
      <alignment horizontal="left" vertical="top" wrapText="1"/>
      <protection locked="0"/>
    </xf>
    <xf numFmtId="0" fontId="8" fillId="2" borderId="5"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8" fillId="6" borderId="3" xfId="0" applyFont="1" applyFill="1" applyBorder="1" applyAlignment="1">
      <alignment horizontal="left" vertical="top" wrapText="1"/>
    </xf>
    <xf numFmtId="0" fontId="0" fillId="0" borderId="0" xfId="0" applyAlignment="1">
      <alignment horizontal="left" vertical="top" wrapText="1"/>
    </xf>
    <xf numFmtId="0" fontId="17" fillId="0" borderId="0" xfId="0" applyFont="1" applyAlignment="1">
      <alignment vertical="top" wrapText="1"/>
    </xf>
    <xf numFmtId="0" fontId="18" fillId="8" borderId="1" xfId="0" applyFont="1" applyFill="1" applyBorder="1" applyAlignment="1">
      <alignment horizontal="left" vertical="top" wrapText="1"/>
    </xf>
    <xf numFmtId="0" fontId="18" fillId="8" borderId="1" xfId="0" applyFont="1" applyFill="1" applyBorder="1" applyAlignment="1">
      <alignment horizontal="center" vertical="top" wrapText="1"/>
    </xf>
    <xf numFmtId="0" fontId="18" fillId="8" borderId="1" xfId="0" applyFont="1" applyFill="1" applyBorder="1" applyAlignment="1" applyProtection="1">
      <alignment horizontal="center" vertical="top" wrapText="1"/>
      <protection locked="0"/>
    </xf>
    <xf numFmtId="0" fontId="18" fillId="8" borderId="1" xfId="0" applyFont="1" applyFill="1" applyBorder="1" applyAlignment="1" applyProtection="1">
      <alignment horizontal="center" vertical="center" wrapText="1"/>
      <protection locked="0"/>
    </xf>
    <xf numFmtId="0" fontId="18" fillId="9" borderId="1" xfId="0" applyFont="1" applyFill="1" applyBorder="1" applyAlignment="1">
      <alignment horizontal="left" vertical="top" wrapText="1"/>
    </xf>
    <xf numFmtId="0" fontId="19" fillId="9" borderId="1" xfId="0" applyFont="1" applyFill="1" applyBorder="1" applyAlignment="1" applyProtection="1">
      <alignment horizontal="center" vertical="center" wrapText="1"/>
      <protection locked="0"/>
    </xf>
    <xf numFmtId="0" fontId="18" fillId="8" borderId="3" xfId="0" applyFont="1" applyFill="1" applyBorder="1" applyAlignment="1">
      <alignment horizontal="left" vertical="top" wrapText="1"/>
    </xf>
    <xf numFmtId="0" fontId="18" fillId="8" borderId="3" xfId="0" applyFont="1" applyFill="1" applyBorder="1" applyAlignment="1" applyProtection="1">
      <alignment horizontal="center" vertical="center" wrapText="1"/>
      <protection locked="0"/>
    </xf>
    <xf numFmtId="0" fontId="18" fillId="8" borderId="1" xfId="0" applyFont="1" applyFill="1" applyBorder="1" applyAlignment="1">
      <alignment horizontal="center" vertical="center" wrapText="1"/>
    </xf>
    <xf numFmtId="0" fontId="21" fillId="8" borderId="1" xfId="0" applyFont="1" applyFill="1" applyBorder="1" applyAlignment="1">
      <alignment vertical="top"/>
    </xf>
    <xf numFmtId="0" fontId="20" fillId="8" borderId="1" xfId="0" applyFont="1" applyFill="1" applyBorder="1" applyAlignment="1">
      <alignment horizontal="center" vertical="top" wrapText="1"/>
    </xf>
    <xf numFmtId="0" fontId="20" fillId="8" borderId="1" xfId="0" applyFont="1" applyFill="1" applyBorder="1" applyAlignment="1">
      <alignment horizontal="center" vertical="center" wrapText="1"/>
    </xf>
    <xf numFmtId="0" fontId="22" fillId="8" borderId="1" xfId="0" applyFont="1" applyFill="1" applyBorder="1" applyAlignment="1">
      <alignment vertical="top"/>
    </xf>
    <xf numFmtId="0" fontId="0" fillId="5" borderId="1" xfId="0" applyFill="1" applyBorder="1" applyAlignment="1">
      <alignment horizontal="left" vertical="center" wrapText="1"/>
    </xf>
    <xf numFmtId="0" fontId="2"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9" fillId="5" borderId="1" xfId="1" applyFont="1" applyFill="1" applyBorder="1" applyAlignment="1">
      <alignment horizontal="center" vertical="center" wrapText="1"/>
    </xf>
    <xf numFmtId="0" fontId="2" fillId="0" borderId="0" xfId="0" applyFont="1"/>
    <xf numFmtId="0" fontId="2" fillId="8" borderId="1" xfId="0" applyFont="1" applyFill="1" applyBorder="1" applyAlignment="1" applyProtection="1">
      <alignment horizontal="center" vertical="top" wrapText="1"/>
      <protection locked="0"/>
    </xf>
    <xf numFmtId="0" fontId="20" fillId="9" borderId="1" xfId="0" applyFont="1" applyFill="1" applyBorder="1" applyAlignment="1">
      <alignment horizontal="left" vertical="top" wrapText="1"/>
    </xf>
    <xf numFmtId="0" fontId="18" fillId="9" borderId="1" xfId="0" applyFont="1" applyFill="1" applyBorder="1" applyAlignment="1" applyProtection="1">
      <alignment horizontal="center" vertical="center" wrapText="1"/>
      <protection locked="0"/>
    </xf>
    <xf numFmtId="0" fontId="8" fillId="8" borderId="1" xfId="0" applyFont="1" applyFill="1" applyBorder="1" applyAlignment="1">
      <alignment vertical="top" wrapText="1"/>
    </xf>
    <xf numFmtId="0" fontId="9" fillId="5" borderId="1" xfId="0" applyFont="1" applyFill="1" applyBorder="1" applyAlignment="1">
      <alignment horizontal="left" vertical="top" wrapText="1"/>
    </xf>
    <xf numFmtId="0" fontId="23" fillId="8" borderId="1" xfId="1" applyFont="1" applyFill="1" applyBorder="1" applyAlignment="1">
      <alignment horizontal="center" vertical="top" wrapText="1"/>
    </xf>
    <xf numFmtId="0" fontId="23" fillId="5" borderId="1" xfId="1" applyFont="1" applyFill="1" applyBorder="1" applyAlignment="1">
      <alignment horizontal="center" vertical="top" wrapText="1"/>
    </xf>
    <xf numFmtId="0" fontId="8" fillId="0" borderId="0" xfId="0" applyFont="1"/>
    <xf numFmtId="0" fontId="8" fillId="2" borderId="0" xfId="0" applyFont="1" applyFill="1" applyAlignment="1">
      <alignment vertical="top" wrapText="1"/>
    </xf>
    <xf numFmtId="0" fontId="0" fillId="0" borderId="0" xfId="0" applyProtection="1">
      <protection locked="0"/>
    </xf>
    <xf numFmtId="0" fontId="0" fillId="5" borderId="1" xfId="0" applyFill="1" applyBorder="1" applyAlignment="1" applyProtection="1">
      <alignment horizontal="left" vertical="top" wrapText="1"/>
      <protection locked="0"/>
    </xf>
    <xf numFmtId="0" fontId="0" fillId="5" borderId="1" xfId="0" applyFill="1" applyBorder="1" applyAlignment="1" applyProtection="1">
      <alignment horizontal="center" vertical="top" wrapText="1"/>
      <protection locked="0"/>
    </xf>
    <xf numFmtId="0" fontId="8" fillId="6" borderId="1" xfId="0" applyFont="1" applyFill="1" applyBorder="1" applyAlignment="1" applyProtection="1">
      <alignment horizontal="left" vertical="top" wrapText="1"/>
      <protection locked="0"/>
    </xf>
    <xf numFmtId="0" fontId="0" fillId="7" borderId="0" xfId="0" applyFill="1" applyAlignment="1" applyProtection="1">
      <alignment vertical="top" wrapText="1"/>
      <protection locked="0"/>
    </xf>
    <xf numFmtId="0" fontId="8" fillId="5" borderId="1" xfId="0" applyFont="1" applyFill="1" applyBorder="1" applyAlignment="1" applyProtection="1">
      <alignment vertical="top" wrapText="1"/>
      <protection locked="0"/>
    </xf>
    <xf numFmtId="0" fontId="8" fillId="5" borderId="1" xfId="0" applyFont="1" applyFill="1" applyBorder="1" applyAlignment="1" applyProtection="1">
      <alignment vertical="center" wrapText="1"/>
      <protection locked="0"/>
    </xf>
    <xf numFmtId="0" fontId="8" fillId="6" borderId="1" xfId="0" applyFont="1" applyFill="1" applyBorder="1" applyAlignment="1" applyProtection="1">
      <alignment vertical="top" wrapText="1"/>
      <protection locked="0"/>
    </xf>
    <xf numFmtId="0" fontId="8" fillId="5" borderId="0" xfId="0" applyFont="1" applyFill="1" applyAlignment="1" applyProtection="1">
      <alignment vertical="top" wrapText="1"/>
      <protection locked="0"/>
    </xf>
    <xf numFmtId="0" fontId="8" fillId="5" borderId="2" xfId="0" applyFont="1" applyFill="1" applyBorder="1" applyAlignment="1" applyProtection="1">
      <alignment horizontal="left" vertical="top" wrapText="1"/>
      <protection locked="0"/>
    </xf>
    <xf numFmtId="0" fontId="8" fillId="5" borderId="0" xfId="0" applyFont="1" applyFill="1" applyAlignment="1" applyProtection="1">
      <alignment vertical="center" wrapText="1"/>
      <protection locked="0"/>
    </xf>
    <xf numFmtId="0" fontId="18" fillId="8" borderId="0" xfId="0" applyFont="1" applyFill="1" applyAlignment="1" applyProtection="1">
      <alignment vertical="top" wrapText="1"/>
      <protection locked="0"/>
    </xf>
    <xf numFmtId="0" fontId="18" fillId="8" borderId="1" xfId="0" applyFont="1" applyFill="1" applyBorder="1" applyAlignment="1" applyProtection="1">
      <alignment vertical="top" wrapText="1"/>
      <protection locked="0"/>
    </xf>
    <xf numFmtId="0" fontId="18" fillId="9" borderId="1" xfId="0" applyFont="1" applyFill="1" applyBorder="1" applyAlignment="1" applyProtection="1">
      <alignment vertical="top" wrapText="1"/>
      <protection locked="0"/>
    </xf>
    <xf numFmtId="0" fontId="20" fillId="8" borderId="1" xfId="0" applyFont="1" applyFill="1" applyBorder="1" applyAlignment="1" applyProtection="1">
      <alignment horizontal="center" vertical="top" wrapText="1"/>
      <protection locked="0"/>
    </xf>
    <xf numFmtId="0" fontId="24" fillId="5" borderId="1" xfId="0" applyFont="1" applyFill="1" applyBorder="1" applyAlignment="1" applyProtection="1">
      <alignment vertical="top" wrapText="1"/>
      <protection locked="0"/>
    </xf>
    <xf numFmtId="0" fontId="25" fillId="5" borderId="1" xfId="0" applyFont="1" applyFill="1" applyBorder="1" applyAlignment="1" applyProtection="1">
      <alignment horizontal="center" vertical="top" wrapText="1"/>
      <protection locked="0"/>
    </xf>
    <xf numFmtId="0" fontId="8" fillId="5" borderId="4" xfId="0" applyFont="1" applyFill="1" applyBorder="1" applyAlignment="1" applyProtection="1">
      <alignment vertical="top" wrapText="1"/>
      <protection locked="0"/>
    </xf>
    <xf numFmtId="0" fontId="8" fillId="5" borderId="3" xfId="0" applyFont="1" applyFill="1" applyBorder="1" applyAlignment="1" applyProtection="1">
      <alignment vertical="top" wrapText="1"/>
      <protection locked="0"/>
    </xf>
    <xf numFmtId="0" fontId="8" fillId="5" borderId="3" xfId="0" applyFont="1" applyFill="1" applyBorder="1" applyAlignment="1" applyProtection="1">
      <alignment horizontal="left" vertical="top" wrapText="1"/>
      <protection locked="0"/>
    </xf>
    <xf numFmtId="0" fontId="18" fillId="8" borderId="3" xfId="0" applyFont="1" applyFill="1" applyBorder="1" applyAlignment="1" applyProtection="1">
      <alignment vertical="top" wrapText="1"/>
      <protection locked="0"/>
    </xf>
    <xf numFmtId="0" fontId="8" fillId="6" borderId="3" xfId="0" applyFont="1" applyFill="1" applyBorder="1" applyAlignment="1" applyProtection="1">
      <alignment horizontal="left" vertical="top" wrapText="1"/>
      <protection locked="0"/>
    </xf>
    <xf numFmtId="0" fontId="8" fillId="6" borderId="3" xfId="0" applyFont="1" applyFill="1" applyBorder="1" applyAlignment="1" applyProtection="1">
      <alignment vertical="top" wrapText="1"/>
      <protection locked="0"/>
    </xf>
    <xf numFmtId="0" fontId="8" fillId="5" borderId="5" xfId="0" applyFont="1" applyFill="1" applyBorder="1" applyAlignment="1" applyProtection="1">
      <alignment vertical="top" wrapText="1"/>
      <protection locked="0"/>
    </xf>
    <xf numFmtId="0" fontId="0" fillId="5" borderId="2" xfId="0" applyFill="1" applyBorder="1" applyAlignment="1" applyProtection="1">
      <alignment vertical="top" wrapText="1"/>
      <protection locked="0"/>
    </xf>
    <xf numFmtId="0" fontId="0" fillId="5" borderId="0" xfId="0" applyFill="1" applyProtection="1">
      <protection locked="0"/>
    </xf>
    <xf numFmtId="0" fontId="0" fillId="5" borderId="0" xfId="0" applyFill="1" applyAlignment="1" applyProtection="1">
      <alignment vertical="top" wrapText="1"/>
      <protection locked="0"/>
    </xf>
    <xf numFmtId="0" fontId="8" fillId="5" borderId="1" xfId="0" applyFont="1" applyFill="1" applyBorder="1" applyAlignment="1" applyProtection="1">
      <alignment horizontal="left" vertical="top" wrapText="1"/>
      <protection locked="0"/>
    </xf>
    <xf numFmtId="0" fontId="1" fillId="5" borderId="1" xfId="0" applyFont="1" applyFill="1" applyBorder="1" applyAlignment="1" applyProtection="1">
      <alignment vertical="top" wrapText="1"/>
      <protection locked="0"/>
    </xf>
    <xf numFmtId="0" fontId="2" fillId="0" borderId="0" xfId="0" applyFont="1" applyAlignment="1">
      <alignment horizontal="left" vertical="top" wrapText="1"/>
    </xf>
    <xf numFmtId="0" fontId="0" fillId="0" borderId="0" xfId="0" applyAlignment="1">
      <alignment horizontal="left" vertical="top" wrapText="1"/>
    </xf>
    <xf numFmtId="0" fontId="0" fillId="5" borderId="6" xfId="0" quotePrefix="1" applyFill="1"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20" fillId="8" borderId="6" xfId="0" applyFont="1" applyFill="1" applyBorder="1" applyAlignment="1">
      <alignment horizontal="left" vertical="center" wrapText="1"/>
    </xf>
    <xf numFmtId="0" fontId="20" fillId="8" borderId="7" xfId="0" applyFont="1" applyFill="1" applyBorder="1" applyAlignment="1">
      <alignment horizontal="left" vertical="center" wrapText="1"/>
    </xf>
    <xf numFmtId="0" fontId="20" fillId="8" borderId="8" xfId="0" applyFont="1" applyFill="1" applyBorder="1" applyAlignment="1">
      <alignment horizontal="left" vertical="center" wrapText="1"/>
    </xf>
  </cellXfs>
  <cellStyles count="46">
    <cellStyle name="Euro" xfId="2" xr:uid="{00000000-0005-0000-0000-000000000000}"/>
    <cellStyle name="Gevolgde hyperlink" xfId="35" builtinId="9" hidden="1"/>
    <cellStyle name="Gevolgde hyperlink" xfId="37" builtinId="9" hidden="1"/>
    <cellStyle name="Gevolgde hyperlink" xfId="39" builtinId="9" hidden="1"/>
    <cellStyle name="Gevolgde hyperlink" xfId="41" builtinId="9" hidden="1"/>
    <cellStyle name="Gevolgde hyperlink" xfId="43" builtinId="9" hidden="1"/>
    <cellStyle name="Gevolgde hyperlink" xfId="44" builtinId="9" hidden="1"/>
    <cellStyle name="Gevolgde hyperlink" xfId="42" builtinId="9" hidden="1"/>
    <cellStyle name="Gevolgde hyperlink" xfId="40" builtinId="9" hidden="1"/>
    <cellStyle name="Gevolgde hyperlink" xfId="38" builtinId="9" hidden="1"/>
    <cellStyle name="Gevolgde hyperlink" xfId="36" builtinId="9" hidden="1"/>
    <cellStyle name="Gevolgde hyperlink" xfId="34" builtinId="9" hidden="1"/>
    <cellStyle name="Gevolgde hyperlink" xfId="15" builtinId="9" hidden="1"/>
    <cellStyle name="Gevolgde hyperlink" xfId="16" builtinId="9" hidden="1"/>
    <cellStyle name="Gevolgde hyperlink" xfId="17" builtinId="9" hidden="1"/>
    <cellStyle name="Gevolgde hyperlink" xfId="19" builtinId="9" hidden="1"/>
    <cellStyle name="Gevolgde hyperlink" xfId="20" builtinId="9" hidden="1"/>
    <cellStyle name="Gevolgde hyperlink" xfId="21" builtinId="9" hidden="1"/>
    <cellStyle name="Gevolgde hyperlink" xfId="23" builtinId="9" hidden="1"/>
    <cellStyle name="Gevolgde hyperlink" xfId="24" builtinId="9" hidden="1"/>
    <cellStyle name="Gevolgde hyperlink" xfId="25" builtinId="9" hidden="1"/>
    <cellStyle name="Gevolgde hyperlink" xfId="27" builtinId="9" hidden="1"/>
    <cellStyle name="Gevolgde hyperlink" xfId="28" builtinId="9" hidden="1"/>
    <cellStyle name="Gevolgde hyperlink" xfId="29" builtinId="9" hidden="1"/>
    <cellStyle name="Gevolgde hyperlink" xfId="31" builtinId="9" hidden="1"/>
    <cellStyle name="Gevolgde hyperlink" xfId="32" builtinId="9" hidden="1"/>
    <cellStyle name="Gevolgde hyperlink" xfId="33" builtinId="9" hidden="1"/>
    <cellStyle name="Gevolgde hyperlink" xfId="30" builtinId="9" hidden="1"/>
    <cellStyle name="Gevolgde hyperlink" xfId="26" builtinId="9" hidden="1"/>
    <cellStyle name="Gevolgde hyperlink" xfId="22" builtinId="9" hidden="1"/>
    <cellStyle name="Gevolgde hyperlink" xfId="18" builtinId="9" hidden="1"/>
    <cellStyle name="Gevolgde hyperlink" xfId="14" builtinId="9" hidden="1"/>
    <cellStyle name="Gevolgde hyperlink" xfId="9" builtinId="9" hidden="1"/>
    <cellStyle name="Gevolgde hyperlink" xfId="10" builtinId="9" hidden="1"/>
    <cellStyle name="Gevolgde hyperlink" xfId="11" builtinId="9" hidden="1"/>
    <cellStyle name="Gevolgde hyperlink" xfId="12" builtinId="9" hidden="1"/>
    <cellStyle name="Gevolgde hyperlink" xfId="13" builtinId="9" hidden="1"/>
    <cellStyle name="Gevolgde hyperlink" xfId="7" builtinId="9" hidden="1"/>
    <cellStyle name="Gevolgde hyperlink" xfId="8" builtinId="9" hidden="1"/>
    <cellStyle name="Gevolgde hyperlink" xfId="6" builtinId="9" hidden="1"/>
    <cellStyle name="Gevolgde hyperlink" xfId="5" builtinId="9" hidden="1"/>
    <cellStyle name="Normaal 2" xfId="3" xr:uid="{00000000-0005-0000-0000-000029000000}"/>
    <cellStyle name="Standaard" xfId="0" builtinId="0"/>
    <cellStyle name="Standaard 2" xfId="1" xr:uid="{00000000-0005-0000-0000-00002B000000}"/>
    <cellStyle name="Valuta" xfId="45" builtinId="4"/>
    <cellStyle name="Valuta 2" xfId="4" xr:uid="{00000000-0005-0000-0000-00002D000000}"/>
  </cellStyles>
  <dxfs count="23">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DCE6F1"/>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14"/>
  <sheetViews>
    <sheetView showGridLines="0" tabSelected="1" zoomScale="70" zoomScaleNormal="70" workbookViewId="0">
      <selection activeCell="B7" sqref="B7"/>
    </sheetView>
  </sheetViews>
  <sheetFormatPr defaultColWidth="8.7109375" defaultRowHeight="12.75" x14ac:dyDescent="0.2"/>
  <cols>
    <col min="1" max="1" width="8.7109375" style="50"/>
    <col min="2" max="2" width="106.42578125" style="1" customWidth="1"/>
    <col min="3" max="3" width="11.7109375" style="29" bestFit="1" customWidth="1"/>
    <col min="4" max="4" width="42.7109375" style="29" customWidth="1"/>
    <col min="5" max="5" width="31.7109375" style="30" customWidth="1"/>
    <col min="6" max="6" width="14.42578125" style="78" bestFit="1" customWidth="1"/>
    <col min="7" max="7" width="8.7109375" style="1"/>
    <col min="8" max="8" width="31.28515625" style="1" customWidth="1"/>
    <col min="9" max="9" width="22" style="1" customWidth="1"/>
    <col min="10" max="10" width="8.7109375" style="1"/>
    <col min="11" max="11" width="11.42578125" style="1" bestFit="1" customWidth="1"/>
    <col min="12" max="14" width="8.7109375" style="1"/>
    <col min="15" max="15" width="8.7109375" style="1" hidden="1" customWidth="1"/>
    <col min="16" max="16384" width="8.7109375" style="1"/>
  </cols>
  <sheetData>
    <row r="1" spans="1:15" ht="34.5" customHeight="1" x14ac:dyDescent="0.2">
      <c r="A1" s="61"/>
      <c r="B1" s="64" t="s">
        <v>0</v>
      </c>
      <c r="C1" s="62"/>
      <c r="D1" s="62"/>
      <c r="E1" s="63"/>
      <c r="F1" s="73"/>
      <c r="H1" s="2"/>
      <c r="I1" s="3" t="s">
        <v>1</v>
      </c>
      <c r="O1" s="1" t="s">
        <v>2</v>
      </c>
    </row>
    <row r="2" spans="1:15" ht="45" customHeight="1" x14ac:dyDescent="0.2">
      <c r="A2" s="61"/>
      <c r="B2" s="113" t="s">
        <v>294</v>
      </c>
      <c r="C2" s="114"/>
      <c r="D2" s="115"/>
      <c r="E2" s="63"/>
      <c r="F2" s="73"/>
      <c r="H2" s="4"/>
      <c r="I2" s="5"/>
      <c r="O2" s="1" t="s">
        <v>3</v>
      </c>
    </row>
    <row r="3" spans="1:15" ht="71.25" customHeight="1" x14ac:dyDescent="0.2">
      <c r="A3" s="8"/>
      <c r="B3" s="110" t="s">
        <v>297</v>
      </c>
      <c r="C3" s="111"/>
      <c r="D3" s="111"/>
      <c r="E3" s="112"/>
      <c r="F3" s="74"/>
      <c r="H3" s="4"/>
      <c r="I3" s="5"/>
    </row>
    <row r="4" spans="1:15" ht="25.5" x14ac:dyDescent="0.2">
      <c r="A4" s="65"/>
      <c r="B4" s="66" t="s">
        <v>4</v>
      </c>
      <c r="C4" s="67" t="s">
        <v>5</v>
      </c>
      <c r="D4" s="67" t="s">
        <v>6</v>
      </c>
      <c r="E4" s="6" t="s">
        <v>7</v>
      </c>
      <c r="F4" s="68" t="s">
        <v>8</v>
      </c>
      <c r="H4" s="7" t="s">
        <v>9</v>
      </c>
      <c r="I4" s="7">
        <f>COUNTIFS(C:C,"Eis",D:D,$O$2)</f>
        <v>0</v>
      </c>
    </row>
    <row r="5" spans="1:15" x14ac:dyDescent="0.2">
      <c r="A5" s="52"/>
      <c r="B5" s="52" t="s">
        <v>10</v>
      </c>
      <c r="C5" s="53"/>
      <c r="D5" s="53"/>
      <c r="E5" s="60"/>
      <c r="F5" s="75"/>
      <c r="H5" s="7"/>
      <c r="I5" s="7"/>
    </row>
    <row r="6" spans="1:15" ht="63.75" x14ac:dyDescent="0.2">
      <c r="A6" s="8" t="s">
        <v>11</v>
      </c>
      <c r="B6" s="80" t="s">
        <v>12</v>
      </c>
      <c r="C6" s="81" t="s">
        <v>13</v>
      </c>
      <c r="D6" s="31"/>
      <c r="E6" s="32"/>
      <c r="F6" s="76">
        <f>VLOOKUP(C6,Blad1!$G$2:$H$4,2,FALSE)</f>
        <v>0</v>
      </c>
      <c r="H6" s="7" t="s">
        <v>14</v>
      </c>
      <c r="I6" s="7">
        <f>SUMIFS(F:F,C:C,"Wens",D:D,$O$1)</f>
        <v>0</v>
      </c>
    </row>
    <row r="7" spans="1:15" ht="140.25" x14ac:dyDescent="0.2">
      <c r="A7" s="19" t="s">
        <v>15</v>
      </c>
      <c r="B7" s="82" t="s">
        <v>16</v>
      </c>
      <c r="C7" s="81" t="s">
        <v>13</v>
      </c>
      <c r="D7" s="31"/>
      <c r="E7" s="33"/>
      <c r="F7" s="76">
        <f>VLOOKUP(C7,Blad1!$G$2:$H$4,2,FALSE)</f>
        <v>0</v>
      </c>
      <c r="H7" s="7" t="s">
        <v>17</v>
      </c>
      <c r="I7" s="7">
        <f>SUM(F:F)</f>
        <v>20</v>
      </c>
    </row>
    <row r="8" spans="1:15" ht="25.5" x14ac:dyDescent="0.2">
      <c r="A8" s="8" t="s">
        <v>18</v>
      </c>
      <c r="B8" s="83" t="s">
        <v>19</v>
      </c>
      <c r="C8" s="81" t="s">
        <v>13</v>
      </c>
      <c r="D8" s="31"/>
      <c r="E8" s="34"/>
      <c r="F8" s="76">
        <f>VLOOKUP(C8,Blad1!$G$2:$H$4,2,FALSE)</f>
        <v>0</v>
      </c>
      <c r="H8" s="9" t="s">
        <v>20</v>
      </c>
      <c r="I8" s="10">
        <v>133980</v>
      </c>
    </row>
    <row r="9" spans="1:15" ht="25.5" x14ac:dyDescent="0.2">
      <c r="A9" s="19" t="s">
        <v>21</v>
      </c>
      <c r="B9" s="82" t="s">
        <v>22</v>
      </c>
      <c r="C9" s="81" t="s">
        <v>13</v>
      </c>
      <c r="D9" s="31"/>
      <c r="E9" s="36"/>
      <c r="F9" s="76">
        <f>VLOOKUP(C9,Blad1!$G$2:$H$4,2,FALSE)</f>
        <v>0</v>
      </c>
      <c r="G9" s="12"/>
      <c r="H9" s="9" t="s">
        <v>23</v>
      </c>
      <c r="I9" s="13">
        <f>(I6/I7*100%)*I8</f>
        <v>0</v>
      </c>
    </row>
    <row r="10" spans="1:15" ht="63.75" x14ac:dyDescent="0.2">
      <c r="A10" s="8" t="s">
        <v>24</v>
      </c>
      <c r="B10" s="84" t="s">
        <v>25</v>
      </c>
      <c r="C10" s="81" t="s">
        <v>13</v>
      </c>
      <c r="D10" s="31"/>
      <c r="E10" s="36"/>
      <c r="F10" s="76">
        <f>VLOOKUP(C10,Blad1!$G$2:$H$4,2,FALSE)</f>
        <v>0</v>
      </c>
    </row>
    <row r="11" spans="1:15" ht="63.75" x14ac:dyDescent="0.2">
      <c r="A11" s="19" t="s">
        <v>26</v>
      </c>
      <c r="B11" s="84" t="s">
        <v>27</v>
      </c>
      <c r="C11" s="81" t="s">
        <v>13</v>
      </c>
      <c r="D11" s="31"/>
      <c r="E11" s="36"/>
      <c r="F11" s="76">
        <f>VLOOKUP(C11,Blad1!$G$2:$H$4,2,FALSE)</f>
        <v>0</v>
      </c>
    </row>
    <row r="12" spans="1:15" ht="38.25" x14ac:dyDescent="0.2">
      <c r="A12" s="8" t="s">
        <v>28</v>
      </c>
      <c r="B12" s="84" t="s">
        <v>29</v>
      </c>
      <c r="C12" s="81" t="s">
        <v>30</v>
      </c>
      <c r="D12" s="31"/>
      <c r="E12" s="36"/>
      <c r="F12" s="76">
        <f>VLOOKUP(C12,Blad1!$G$2:$H$4,2,FALSE)</f>
        <v>1</v>
      </c>
    </row>
    <row r="13" spans="1:15" ht="25.5" x14ac:dyDescent="0.2">
      <c r="A13" s="19" t="s">
        <v>31</v>
      </c>
      <c r="B13" s="84" t="s">
        <v>32</v>
      </c>
      <c r="C13" s="81" t="s">
        <v>13</v>
      </c>
      <c r="D13" s="31"/>
      <c r="E13" s="36"/>
      <c r="F13" s="76">
        <f>VLOOKUP(C13,Blad1!$G$2:$H$4,2,FALSE)</f>
        <v>0</v>
      </c>
    </row>
    <row r="14" spans="1:15" ht="51" x14ac:dyDescent="0.2">
      <c r="A14" s="8" t="s">
        <v>33</v>
      </c>
      <c r="B14" s="107" t="s">
        <v>295</v>
      </c>
      <c r="C14" s="81" t="s">
        <v>13</v>
      </c>
      <c r="D14" s="31"/>
      <c r="E14" s="36"/>
      <c r="F14" s="76">
        <f>VLOOKUP(C14,Blad1!$G$2:$H$4,2,FALSE)</f>
        <v>0</v>
      </c>
      <c r="O14" s="14"/>
    </row>
    <row r="15" spans="1:15" ht="25.5" x14ac:dyDescent="0.2">
      <c r="A15" s="19" t="s">
        <v>34</v>
      </c>
      <c r="B15" s="84" t="s">
        <v>35</v>
      </c>
      <c r="C15" s="81" t="s">
        <v>13</v>
      </c>
      <c r="D15" s="31"/>
      <c r="E15" s="36"/>
      <c r="F15" s="76">
        <f>VLOOKUP(C15,Blad1!$G$2:$H$4,2,FALSE)</f>
        <v>0</v>
      </c>
      <c r="O15" s="14"/>
    </row>
    <row r="16" spans="1:15" s="14" customFormat="1" ht="76.5" x14ac:dyDescent="0.2">
      <c r="A16" s="8" t="s">
        <v>36</v>
      </c>
      <c r="B16" s="84" t="s">
        <v>37</v>
      </c>
      <c r="C16" s="81" t="s">
        <v>13</v>
      </c>
      <c r="D16" s="31"/>
      <c r="E16" s="36"/>
      <c r="F16" s="76">
        <f>VLOOKUP(C16,Blad1!$G$2:$H$4,2,FALSE)</f>
        <v>0</v>
      </c>
      <c r="O16" s="15"/>
    </row>
    <row r="17" spans="1:15" s="14" customFormat="1" ht="38.25" x14ac:dyDescent="0.2">
      <c r="A17" s="19" t="s">
        <v>38</v>
      </c>
      <c r="B17" s="84" t="s">
        <v>39</v>
      </c>
      <c r="C17" s="81" t="s">
        <v>13</v>
      </c>
      <c r="D17" s="31"/>
      <c r="E17" s="36"/>
      <c r="F17" s="76">
        <f>VLOOKUP(C17,Blad1!$G$2:$H$4,2,FALSE)</f>
        <v>0</v>
      </c>
      <c r="O17" s="15"/>
    </row>
    <row r="18" spans="1:15" s="15" customFormat="1" x14ac:dyDescent="0.2">
      <c r="A18" s="8" t="s">
        <v>40</v>
      </c>
      <c r="B18" s="84" t="s">
        <v>41</v>
      </c>
      <c r="C18" s="81" t="s">
        <v>13</v>
      </c>
      <c r="D18" s="31"/>
      <c r="E18" s="37"/>
      <c r="F18" s="76">
        <f>VLOOKUP(C18,Blad1!$G$2:$H$4,2,FALSE)</f>
        <v>0</v>
      </c>
    </row>
    <row r="19" spans="1:15" s="15" customFormat="1" x14ac:dyDescent="0.2">
      <c r="A19" s="19" t="s">
        <v>42</v>
      </c>
      <c r="B19" s="84" t="s">
        <v>43</v>
      </c>
      <c r="C19" s="81" t="s">
        <v>13</v>
      </c>
      <c r="D19" s="31"/>
      <c r="E19" s="36"/>
      <c r="F19" s="76">
        <f>VLOOKUP(C19,Blad1!$G$2:$H$4,2,FALSE)</f>
        <v>0</v>
      </c>
      <c r="O19" s="1"/>
    </row>
    <row r="20" spans="1:15" s="15" customFormat="1" ht="178.5" x14ac:dyDescent="0.2">
      <c r="A20" s="8" t="s">
        <v>44</v>
      </c>
      <c r="B20" s="84" t="s">
        <v>45</v>
      </c>
      <c r="C20" s="81" t="s">
        <v>13</v>
      </c>
      <c r="D20" s="31"/>
      <c r="E20" s="36"/>
      <c r="F20" s="76">
        <f>VLOOKUP(C20,Blad1!$G$2:$H$4,2,FALSE)</f>
        <v>0</v>
      </c>
      <c r="O20" s="1"/>
    </row>
    <row r="21" spans="1:15" ht="38.25" x14ac:dyDescent="0.2">
      <c r="A21" s="19" t="s">
        <v>46</v>
      </c>
      <c r="B21" s="85" t="s">
        <v>47</v>
      </c>
      <c r="C21" s="81" t="s">
        <v>13</v>
      </c>
      <c r="D21" s="31"/>
      <c r="E21" s="36"/>
      <c r="F21" s="76">
        <f>VLOOKUP(C21,Blad1!$G$2:$H$4,2,FALSE)</f>
        <v>0</v>
      </c>
    </row>
    <row r="22" spans="1:15" x14ac:dyDescent="0.2">
      <c r="A22" s="8" t="s">
        <v>48</v>
      </c>
      <c r="B22" s="86" t="s">
        <v>49</v>
      </c>
      <c r="C22" s="81" t="s">
        <v>13</v>
      </c>
      <c r="D22" s="31"/>
      <c r="E22" s="34"/>
      <c r="F22" s="76">
        <f>VLOOKUP(C22,Blad1!$G$2:$H$4,2,FALSE)</f>
        <v>0</v>
      </c>
    </row>
    <row r="23" spans="1:15" x14ac:dyDescent="0.2">
      <c r="A23" s="19" t="s">
        <v>50</v>
      </c>
      <c r="B23" s="84" t="s">
        <v>51</v>
      </c>
      <c r="C23" s="81" t="s">
        <v>13</v>
      </c>
      <c r="D23" s="31"/>
      <c r="E23" s="36"/>
      <c r="F23" s="76">
        <f>VLOOKUP(C23,Blad1!$G$2:$H$4,2,FALSE)</f>
        <v>0</v>
      </c>
    </row>
    <row r="24" spans="1:15" ht="51" x14ac:dyDescent="0.2">
      <c r="A24" s="8" t="s">
        <v>52</v>
      </c>
      <c r="B24" s="84" t="s">
        <v>53</v>
      </c>
      <c r="C24" s="81" t="s">
        <v>13</v>
      </c>
      <c r="D24" s="31"/>
      <c r="E24" s="37"/>
      <c r="F24" s="76">
        <f>VLOOKUP(C24,Blad1!$G$2:$H$4,2,FALSE)</f>
        <v>0</v>
      </c>
    </row>
    <row r="25" spans="1:15" x14ac:dyDescent="0.2">
      <c r="A25" s="19" t="s">
        <v>54</v>
      </c>
      <c r="B25" s="84" t="s">
        <v>55</v>
      </c>
      <c r="C25" s="81" t="s">
        <v>13</v>
      </c>
      <c r="D25" s="31"/>
      <c r="E25" s="36"/>
      <c r="F25" s="76">
        <f>VLOOKUP(C25,Blad1!$G$2:$H$4,2,FALSE)</f>
        <v>0</v>
      </c>
    </row>
    <row r="26" spans="1:15" x14ac:dyDescent="0.2">
      <c r="A26" s="8" t="s">
        <v>56</v>
      </c>
      <c r="B26" s="84" t="s">
        <v>57</v>
      </c>
      <c r="C26" s="81" t="s">
        <v>13</v>
      </c>
      <c r="D26" s="31"/>
      <c r="E26" s="34"/>
      <c r="F26" s="76">
        <f>VLOOKUP(C26,Blad1!$G$2:$H$4,2,FALSE)</f>
        <v>0</v>
      </c>
    </row>
    <row r="27" spans="1:15" x14ac:dyDescent="0.2">
      <c r="A27" s="19" t="s">
        <v>58</v>
      </c>
      <c r="B27" s="84" t="s">
        <v>59</v>
      </c>
      <c r="C27" s="81" t="s">
        <v>13</v>
      </c>
      <c r="D27" s="31"/>
      <c r="E27" s="36"/>
      <c r="F27" s="76">
        <f>VLOOKUP(C27,Blad1!$G$2:$H$4,2,FALSE)</f>
        <v>0</v>
      </c>
    </row>
    <row r="28" spans="1:15" x14ac:dyDescent="0.2">
      <c r="A28" s="8" t="s">
        <v>60</v>
      </c>
      <c r="B28" s="84" t="s">
        <v>61</v>
      </c>
      <c r="C28" s="81" t="s">
        <v>13</v>
      </c>
      <c r="D28" s="31"/>
      <c r="E28" s="36"/>
      <c r="F28" s="76">
        <f>VLOOKUP(C28,Blad1!$G$2:$H$4,2,FALSE)</f>
        <v>0</v>
      </c>
    </row>
    <row r="29" spans="1:15" ht="25.5" x14ac:dyDescent="0.2">
      <c r="A29" s="19" t="s">
        <v>62</v>
      </c>
      <c r="B29" s="84" t="s">
        <v>63</v>
      </c>
      <c r="C29" s="81" t="s">
        <v>13</v>
      </c>
      <c r="D29" s="31"/>
      <c r="E29" s="36"/>
      <c r="F29" s="76">
        <f>VLOOKUP(C29,Blad1!$G$2:$H$4,2,FALSE)</f>
        <v>0</v>
      </c>
    </row>
    <row r="30" spans="1:15" ht="178.5" x14ac:dyDescent="0.2">
      <c r="A30" s="8" t="s">
        <v>64</v>
      </c>
      <c r="B30" s="84" t="s">
        <v>65</v>
      </c>
      <c r="C30" s="81" t="s">
        <v>13</v>
      </c>
      <c r="D30" s="31"/>
      <c r="E30" s="36"/>
      <c r="F30" s="76">
        <f>VLOOKUP(C30,Blad1!$G$2:$H$4,2,FALSE)</f>
        <v>0</v>
      </c>
    </row>
    <row r="31" spans="1:15" ht="25.5" x14ac:dyDescent="0.2">
      <c r="A31" s="19" t="s">
        <v>66</v>
      </c>
      <c r="B31" s="84" t="s">
        <v>67</v>
      </c>
      <c r="C31" s="81" t="s">
        <v>13</v>
      </c>
      <c r="D31" s="31"/>
      <c r="E31" s="36"/>
      <c r="F31" s="76">
        <f>VLOOKUP(C31,Blad1!$G$2:$H$4,2,FALSE)</f>
        <v>0</v>
      </c>
    </row>
    <row r="32" spans="1:15" x14ac:dyDescent="0.2">
      <c r="A32" s="8" t="s">
        <v>68</v>
      </c>
      <c r="B32" s="84" t="s">
        <v>69</v>
      </c>
      <c r="C32" s="81" t="s">
        <v>13</v>
      </c>
      <c r="D32" s="31"/>
      <c r="E32" s="36"/>
      <c r="F32" s="76">
        <f>VLOOKUP(C32,Blad1!$G$2:$H$4,2,FALSE)</f>
        <v>0</v>
      </c>
    </row>
    <row r="33" spans="1:16" ht="63.75" x14ac:dyDescent="0.2">
      <c r="A33" s="19" t="s">
        <v>70</v>
      </c>
      <c r="B33" s="87" t="s">
        <v>71</v>
      </c>
      <c r="C33" s="81" t="s">
        <v>13</v>
      </c>
      <c r="D33" s="31"/>
      <c r="E33" s="35"/>
      <c r="F33" s="76">
        <f>VLOOKUP(C33,Blad1!$G$2:$H$4,2,FALSE)</f>
        <v>0</v>
      </c>
    </row>
    <row r="34" spans="1:16" ht="25.5" x14ac:dyDescent="0.2">
      <c r="A34" s="8" t="s">
        <v>72</v>
      </c>
      <c r="B34" s="86" t="s">
        <v>73</v>
      </c>
      <c r="C34" s="81" t="s">
        <v>30</v>
      </c>
      <c r="D34" s="31"/>
      <c r="E34" s="38"/>
      <c r="F34" s="76">
        <f>VLOOKUP(C34,Blad1!$G$2:$H$4,2,FALSE)</f>
        <v>1</v>
      </c>
    </row>
    <row r="35" spans="1:16" ht="25.5" x14ac:dyDescent="0.2">
      <c r="A35" s="19" t="s">
        <v>74</v>
      </c>
      <c r="B35" s="88" t="s">
        <v>75</v>
      </c>
      <c r="C35" s="81" t="s">
        <v>30</v>
      </c>
      <c r="D35" s="31"/>
      <c r="E35" s="39"/>
      <c r="F35" s="76">
        <f>VLOOKUP(C35,Blad1!$G$2:$H$4,2,FALSE)</f>
        <v>1</v>
      </c>
    </row>
    <row r="36" spans="1:16" x14ac:dyDescent="0.2">
      <c r="A36" s="8" t="s">
        <v>76</v>
      </c>
      <c r="B36" s="84" t="s">
        <v>77</v>
      </c>
      <c r="C36" s="81" t="s">
        <v>13</v>
      </c>
      <c r="D36" s="31"/>
      <c r="E36" s="36"/>
      <c r="F36" s="76">
        <f>VLOOKUP(C36,Blad1!$G$2:$H$4,2,FALSE)</f>
        <v>0</v>
      </c>
      <c r="H36" s="16"/>
      <c r="I36" s="16"/>
      <c r="J36" s="16"/>
      <c r="K36" s="16"/>
      <c r="L36" s="16"/>
      <c r="M36" s="16"/>
    </row>
    <row r="37" spans="1:16" x14ac:dyDescent="0.2">
      <c r="A37" s="19" t="s">
        <v>78</v>
      </c>
      <c r="B37" s="84" t="s">
        <v>79</v>
      </c>
      <c r="C37" s="81" t="s">
        <v>30</v>
      </c>
      <c r="D37" s="31"/>
      <c r="E37" s="36"/>
      <c r="F37" s="76">
        <f>VLOOKUP(C37,Blad1!$G$2:$H$4,2,FALSE)</f>
        <v>1</v>
      </c>
      <c r="H37" s="16"/>
      <c r="I37" s="16"/>
      <c r="J37" s="16"/>
      <c r="K37" s="16"/>
      <c r="L37" s="16"/>
      <c r="M37" s="16"/>
      <c r="O37" s="17"/>
    </row>
    <row r="38" spans="1:16" ht="38.25" x14ac:dyDescent="0.2">
      <c r="A38" s="8" t="s">
        <v>80</v>
      </c>
      <c r="B38" s="86" t="s">
        <v>81</v>
      </c>
      <c r="C38" s="81" t="s">
        <v>13</v>
      </c>
      <c r="D38" s="31"/>
      <c r="E38" s="34"/>
      <c r="F38" s="76">
        <f>VLOOKUP(C38,Blad1!$G$2:$H$4,2,FALSE)</f>
        <v>0</v>
      </c>
      <c r="O38" s="18"/>
    </row>
    <row r="39" spans="1:16" ht="63.75" x14ac:dyDescent="0.2">
      <c r="A39" s="19" t="s">
        <v>82</v>
      </c>
      <c r="B39" s="84" t="s">
        <v>83</v>
      </c>
      <c r="C39" s="81" t="s">
        <v>13</v>
      </c>
      <c r="D39" s="31"/>
      <c r="E39" s="37"/>
      <c r="F39" s="76">
        <f>VLOOKUP(C39,Blad1!$G$2:$H$4,2,FALSE)</f>
        <v>0</v>
      </c>
      <c r="G39" s="17"/>
      <c r="H39" s="17"/>
      <c r="I39" s="17"/>
      <c r="J39" s="17"/>
      <c r="K39" s="17"/>
      <c r="L39" s="17"/>
      <c r="M39" s="17"/>
      <c r="N39" s="17"/>
      <c r="P39" s="17"/>
    </row>
    <row r="40" spans="1:16" ht="25.5" x14ac:dyDescent="0.2">
      <c r="A40" s="8" t="s">
        <v>84</v>
      </c>
      <c r="B40" s="84" t="s">
        <v>85</v>
      </c>
      <c r="C40" s="81" t="s">
        <v>13</v>
      </c>
      <c r="D40" s="31"/>
      <c r="E40" s="36"/>
      <c r="F40" s="76">
        <f>VLOOKUP(C40,Blad1!$G$2:$H$4,2,FALSE)</f>
        <v>0</v>
      </c>
      <c r="G40" s="18"/>
      <c r="H40" s="18"/>
      <c r="I40" s="18"/>
      <c r="J40" s="18"/>
      <c r="K40" s="18"/>
      <c r="L40" s="18"/>
      <c r="M40" s="18"/>
      <c r="N40" s="18"/>
      <c r="P40" s="18"/>
    </row>
    <row r="41" spans="1:16" ht="25.5" x14ac:dyDescent="0.2">
      <c r="A41" s="19" t="s">
        <v>86</v>
      </c>
      <c r="B41" s="84" t="s">
        <v>87</v>
      </c>
      <c r="C41" s="81" t="s">
        <v>13</v>
      </c>
      <c r="D41" s="31"/>
      <c r="E41" s="36"/>
      <c r="F41" s="76">
        <f>VLOOKUP(C41,Blad1!$G$2:$H$4,2,FALSE)</f>
        <v>0</v>
      </c>
      <c r="G41" s="17"/>
      <c r="H41" s="17"/>
      <c r="I41" s="17"/>
      <c r="J41" s="17"/>
      <c r="K41" s="17"/>
      <c r="L41" s="17"/>
      <c r="M41" s="17"/>
      <c r="N41" s="17"/>
    </row>
    <row r="42" spans="1:16" ht="25.5" x14ac:dyDescent="0.2">
      <c r="A42" s="8" t="s">
        <v>88</v>
      </c>
      <c r="B42" s="84" t="s">
        <v>89</v>
      </c>
      <c r="C42" s="81" t="s">
        <v>30</v>
      </c>
      <c r="D42" s="31"/>
      <c r="E42" s="36"/>
      <c r="F42" s="76">
        <f>VLOOKUP(C42,Blad1!$G$2:$H$4,2,FALSE)</f>
        <v>1</v>
      </c>
      <c r="G42" s="17"/>
      <c r="H42" s="17"/>
      <c r="I42" s="17"/>
      <c r="J42" s="17"/>
      <c r="K42" s="17"/>
      <c r="L42" s="17"/>
      <c r="M42" s="17"/>
      <c r="N42" s="17"/>
    </row>
    <row r="43" spans="1:16" ht="25.5" x14ac:dyDescent="0.2">
      <c r="A43" s="19" t="s">
        <v>90</v>
      </c>
      <c r="B43" s="84" t="s">
        <v>91</v>
      </c>
      <c r="C43" s="81" t="s">
        <v>13</v>
      </c>
      <c r="D43" s="31"/>
      <c r="E43" s="36"/>
      <c r="F43" s="76">
        <f>VLOOKUP(C43,Blad1!$G$2:$H$4,2,FALSE)</f>
        <v>0</v>
      </c>
      <c r="G43" s="17"/>
      <c r="H43" s="17"/>
      <c r="I43" s="17"/>
      <c r="J43" s="17"/>
      <c r="K43" s="17"/>
      <c r="L43" s="17"/>
      <c r="M43" s="17"/>
      <c r="N43" s="17"/>
    </row>
    <row r="44" spans="1:16" ht="114.75" x14ac:dyDescent="0.2">
      <c r="A44" s="8" t="s">
        <v>92</v>
      </c>
      <c r="B44" s="84" t="s">
        <v>93</v>
      </c>
      <c r="C44" s="81" t="s">
        <v>30</v>
      </c>
      <c r="D44" s="31"/>
      <c r="E44" s="34"/>
      <c r="F44" s="76">
        <f>VLOOKUP(C44,Blad1!$G$2:$H$4,2,FALSE)</f>
        <v>1</v>
      </c>
    </row>
    <row r="45" spans="1:16" ht="25.5" x14ac:dyDescent="0.2">
      <c r="A45" s="19" t="s">
        <v>94</v>
      </c>
      <c r="B45" s="84" t="s">
        <v>95</v>
      </c>
      <c r="C45" s="81" t="s">
        <v>13</v>
      </c>
      <c r="D45" s="31"/>
      <c r="E45" s="40"/>
      <c r="F45" s="76">
        <f>VLOOKUP(C45,Blad1!$G$2:$H$4,2,FALSE)</f>
        <v>0</v>
      </c>
    </row>
    <row r="46" spans="1:16" ht="30" customHeight="1" x14ac:dyDescent="0.2">
      <c r="A46" s="8" t="s">
        <v>96</v>
      </c>
      <c r="B46" s="94" t="s">
        <v>97</v>
      </c>
      <c r="C46" s="95" t="s">
        <v>13</v>
      </c>
      <c r="D46" s="95"/>
      <c r="E46" s="95"/>
      <c r="F46" s="76"/>
    </row>
    <row r="47" spans="1:16" ht="25.5" x14ac:dyDescent="0.2">
      <c r="A47" s="19" t="s">
        <v>98</v>
      </c>
      <c r="B47" s="89" t="s">
        <v>99</v>
      </c>
      <c r="C47" s="81" t="s">
        <v>13</v>
      </c>
      <c r="D47" s="31"/>
      <c r="E47" s="34"/>
      <c r="F47" s="76">
        <f>VLOOKUP(C47,Blad1!$G$2:$H$4,2,FALSE)</f>
        <v>0</v>
      </c>
    </row>
    <row r="48" spans="1:16" ht="51" x14ac:dyDescent="0.2">
      <c r="A48" s="8" t="s">
        <v>100</v>
      </c>
      <c r="B48" s="84" t="s">
        <v>101</v>
      </c>
      <c r="C48" s="81" t="s">
        <v>13</v>
      </c>
      <c r="D48" s="31"/>
      <c r="E48" s="36"/>
      <c r="F48" s="76">
        <f>VLOOKUP(C48,Blad1!$G$2:$H$4,2,FALSE)</f>
        <v>0</v>
      </c>
    </row>
    <row r="49" spans="1:15" ht="25.5" x14ac:dyDescent="0.2">
      <c r="A49" s="19" t="s">
        <v>102</v>
      </c>
      <c r="B49" s="84" t="s">
        <v>103</v>
      </c>
      <c r="C49" s="81" t="s">
        <v>13</v>
      </c>
      <c r="D49" s="31"/>
      <c r="E49" s="36"/>
      <c r="F49" s="76">
        <f>VLOOKUP(C49,Blad1!$G$2:$H$4,2,FALSE)</f>
        <v>0</v>
      </c>
    </row>
    <row r="50" spans="1:15" ht="38.25" x14ac:dyDescent="0.2">
      <c r="A50" s="8" t="s">
        <v>104</v>
      </c>
      <c r="B50" s="84" t="s">
        <v>105</v>
      </c>
      <c r="C50" s="81" t="s">
        <v>13</v>
      </c>
      <c r="D50" s="31"/>
      <c r="E50" s="36"/>
      <c r="F50" s="76">
        <f>VLOOKUP(C50,Blad1!$G$2:$H$4,2,FALSE)</f>
        <v>0</v>
      </c>
    </row>
    <row r="51" spans="1:15" ht="38.25" x14ac:dyDescent="0.2">
      <c r="A51" s="19" t="s">
        <v>106</v>
      </c>
      <c r="B51" s="84" t="s">
        <v>107</v>
      </c>
      <c r="C51" s="81" t="s">
        <v>13</v>
      </c>
      <c r="D51" s="31"/>
      <c r="E51" s="36"/>
      <c r="F51" s="76">
        <f>VLOOKUP(C51,Blad1!$G$2:$H$4,2,FALSE)</f>
        <v>0</v>
      </c>
    </row>
    <row r="52" spans="1:15" x14ac:dyDescent="0.2">
      <c r="A52" s="56"/>
      <c r="B52" s="90" t="s">
        <v>108</v>
      </c>
      <c r="C52" s="54"/>
      <c r="D52" s="54"/>
      <c r="E52" s="55"/>
      <c r="F52" s="75"/>
    </row>
    <row r="53" spans="1:15" ht="216.75" x14ac:dyDescent="0.2">
      <c r="A53" s="8" t="s">
        <v>109</v>
      </c>
      <c r="B53" s="89" t="s">
        <v>110</v>
      </c>
      <c r="C53" s="81" t="s">
        <v>13</v>
      </c>
      <c r="D53" s="31"/>
      <c r="E53" s="36"/>
      <c r="F53" s="76">
        <f>VLOOKUP(C53,Blad1!$G$2:$H$4,2,FALSE)</f>
        <v>0</v>
      </c>
    </row>
    <row r="54" spans="1:15" ht="102" x14ac:dyDescent="0.2">
      <c r="A54" s="19" t="s">
        <v>111</v>
      </c>
      <c r="B54" s="84" t="s">
        <v>112</v>
      </c>
      <c r="C54" s="81" t="s">
        <v>13</v>
      </c>
      <c r="D54" s="31"/>
      <c r="E54" s="36"/>
      <c r="F54" s="76">
        <f>VLOOKUP(C54,Blad1!$G$2:$H$4,2,FALSE)</f>
        <v>0</v>
      </c>
    </row>
    <row r="55" spans="1:15" ht="38.25" x14ac:dyDescent="0.2">
      <c r="A55" s="8" t="s">
        <v>113</v>
      </c>
      <c r="B55" s="84" t="s">
        <v>114</v>
      </c>
      <c r="C55" s="81" t="s">
        <v>13</v>
      </c>
      <c r="D55" s="31"/>
      <c r="E55" s="36"/>
      <c r="F55" s="76">
        <f>VLOOKUP(C55,Blad1!$G$2:$H$4,2,FALSE)</f>
        <v>0</v>
      </c>
    </row>
    <row r="56" spans="1:15" ht="38.25" x14ac:dyDescent="0.2">
      <c r="A56" s="19" t="s">
        <v>115</v>
      </c>
      <c r="B56" s="84" t="s">
        <v>116</v>
      </c>
      <c r="C56" s="81" t="s">
        <v>30</v>
      </c>
      <c r="D56" s="31"/>
      <c r="E56" s="36"/>
      <c r="F56" s="76">
        <f>VLOOKUP(C56,Blad1!$G$2:$H$4,2,FALSE)</f>
        <v>1</v>
      </c>
    </row>
    <row r="57" spans="1:15" ht="25.5" x14ac:dyDescent="0.2">
      <c r="A57" s="8" t="s">
        <v>117</v>
      </c>
      <c r="B57" s="84" t="s">
        <v>118</v>
      </c>
      <c r="C57" s="81" t="s">
        <v>13</v>
      </c>
      <c r="D57" s="31"/>
      <c r="E57" s="34"/>
      <c r="F57" s="76">
        <f>VLOOKUP(C57,Blad1!$G$2:$H$4,2,FALSE)</f>
        <v>0</v>
      </c>
    </row>
    <row r="58" spans="1:15" x14ac:dyDescent="0.2">
      <c r="A58" s="52"/>
      <c r="B58" s="91" t="s">
        <v>119</v>
      </c>
      <c r="C58" s="54"/>
      <c r="D58" s="54"/>
      <c r="E58" s="55"/>
      <c r="F58" s="75"/>
      <c r="O58" s="14"/>
    </row>
    <row r="59" spans="1:15" ht="114.75" x14ac:dyDescent="0.2">
      <c r="A59" s="11" t="s">
        <v>120</v>
      </c>
      <c r="B59" s="84" t="s">
        <v>121</v>
      </c>
      <c r="C59" s="81" t="s">
        <v>13</v>
      </c>
      <c r="D59" s="31"/>
      <c r="E59" s="36"/>
      <c r="F59" s="76">
        <f>VLOOKUP(C59,Blad1!$G$2:$H$4,2,FALSE)</f>
        <v>0</v>
      </c>
      <c r="O59" s="14"/>
    </row>
    <row r="60" spans="1:15" s="14" customFormat="1" ht="38.25" x14ac:dyDescent="0.2">
      <c r="A60" s="11" t="s">
        <v>122</v>
      </c>
      <c r="B60" s="84" t="s">
        <v>123</v>
      </c>
      <c r="C60" s="81" t="s">
        <v>30</v>
      </c>
      <c r="D60" s="31"/>
      <c r="E60" s="36"/>
      <c r="F60" s="76">
        <f>VLOOKUP(C60,Blad1!$G$2:$H$4,2,FALSE)</f>
        <v>1</v>
      </c>
      <c r="O60" s="1"/>
    </row>
    <row r="61" spans="1:15" x14ac:dyDescent="0.2">
      <c r="A61" s="71"/>
      <c r="B61" s="92" t="s">
        <v>124</v>
      </c>
      <c r="C61" s="93"/>
      <c r="D61" s="54"/>
      <c r="E61" s="72"/>
      <c r="F61" s="75"/>
    </row>
    <row r="62" spans="1:15" ht="25.5" x14ac:dyDescent="0.2">
      <c r="A62" s="11" t="s">
        <v>125</v>
      </c>
      <c r="B62" s="84" t="s">
        <v>126</v>
      </c>
      <c r="C62" s="81" t="s">
        <v>13</v>
      </c>
      <c r="D62" s="31"/>
      <c r="E62" s="36"/>
      <c r="F62" s="76">
        <f>VLOOKUP(C62,Blad1!$G$2:$H$4,2,FALSE)</f>
        <v>0</v>
      </c>
    </row>
    <row r="63" spans="1:15" x14ac:dyDescent="0.2">
      <c r="A63" s="11" t="s">
        <v>127</v>
      </c>
      <c r="B63" s="84" t="s">
        <v>128</v>
      </c>
      <c r="C63" s="81" t="s">
        <v>13</v>
      </c>
      <c r="D63" s="31"/>
      <c r="E63" s="36"/>
      <c r="F63" s="76">
        <f>VLOOKUP(C63,Blad1!$G$2:$H$4,2,FALSE)</f>
        <v>0</v>
      </c>
    </row>
    <row r="64" spans="1:15" s="26" customFormat="1" x14ac:dyDescent="0.2">
      <c r="A64" s="52"/>
      <c r="B64" s="91" t="s">
        <v>129</v>
      </c>
      <c r="C64" s="54"/>
      <c r="D64" s="70"/>
      <c r="E64" s="55"/>
      <c r="F64" s="75"/>
    </row>
    <row r="65" spans="1:14" ht="25.5" x14ac:dyDescent="0.2">
      <c r="A65" s="11" t="s">
        <v>130</v>
      </c>
      <c r="B65" s="84" t="s">
        <v>131</v>
      </c>
      <c r="C65" s="81" t="s">
        <v>13</v>
      </c>
      <c r="D65" s="31"/>
      <c r="E65" s="36"/>
      <c r="F65" s="76">
        <f>VLOOKUP(C65,Blad1!$G$2:$H$4,2,FALSE)</f>
        <v>0</v>
      </c>
    </row>
    <row r="66" spans="1:14" ht="38.25" x14ac:dyDescent="0.2">
      <c r="A66" s="11" t="s">
        <v>132</v>
      </c>
      <c r="B66" s="84" t="s">
        <v>133</v>
      </c>
      <c r="C66" s="81" t="s">
        <v>13</v>
      </c>
      <c r="D66" s="31"/>
      <c r="E66" s="36"/>
      <c r="F66" s="76">
        <f>VLOOKUP(C66,Blad1!$G$2:$H$4,2,FALSE)</f>
        <v>0</v>
      </c>
    </row>
    <row r="67" spans="1:14" ht="25.5" x14ac:dyDescent="0.2">
      <c r="A67" s="11" t="s">
        <v>134</v>
      </c>
      <c r="B67" s="84" t="s">
        <v>135</v>
      </c>
      <c r="C67" s="81" t="s">
        <v>30</v>
      </c>
      <c r="D67" s="31"/>
      <c r="E67" s="36"/>
      <c r="F67" s="76">
        <f>VLOOKUP(C67,Blad1!$G$2:$H$4,2,FALSE)</f>
        <v>1</v>
      </c>
    </row>
    <row r="68" spans="1:14" ht="25.5" x14ac:dyDescent="0.2">
      <c r="A68" s="11" t="s">
        <v>136</v>
      </c>
      <c r="B68" s="94" t="s">
        <v>137</v>
      </c>
      <c r="C68" s="95" t="s">
        <v>13</v>
      </c>
      <c r="D68" s="95"/>
      <c r="E68" s="95"/>
      <c r="F68" s="76"/>
    </row>
    <row r="69" spans="1:14" ht="25.5" x14ac:dyDescent="0.2">
      <c r="A69" s="11" t="s">
        <v>138</v>
      </c>
      <c r="B69" s="94" t="s">
        <v>139</v>
      </c>
      <c r="C69" s="95" t="s">
        <v>30</v>
      </c>
      <c r="D69" s="95"/>
      <c r="E69" s="95"/>
      <c r="F69" s="76"/>
    </row>
    <row r="70" spans="1:14" x14ac:dyDescent="0.2">
      <c r="A70" s="11" t="s">
        <v>140</v>
      </c>
      <c r="B70" s="86" t="s">
        <v>141</v>
      </c>
      <c r="C70" s="81" t="s">
        <v>13</v>
      </c>
      <c r="D70" s="31"/>
      <c r="E70" s="34"/>
      <c r="F70" s="76">
        <f>VLOOKUP(C70,Blad1!$G$2:$H$4,2,FALSE)</f>
        <v>0</v>
      </c>
      <c r="G70" s="20"/>
      <c r="H70" s="20"/>
      <c r="I70" s="20"/>
      <c r="J70" s="20"/>
      <c r="K70" s="20"/>
      <c r="L70" s="20"/>
    </row>
    <row r="71" spans="1:14" ht="38.25" x14ac:dyDescent="0.2">
      <c r="A71" s="11" t="s">
        <v>142</v>
      </c>
      <c r="B71" s="84" t="s">
        <v>143</v>
      </c>
      <c r="C71" s="81" t="s">
        <v>30</v>
      </c>
      <c r="D71" s="31"/>
      <c r="E71" s="36"/>
      <c r="F71" s="76">
        <f>VLOOKUP(C71,Blad1!$G$2:$H$4,2,FALSE)</f>
        <v>1</v>
      </c>
      <c r="G71" s="20"/>
      <c r="H71" s="20"/>
      <c r="I71" s="20"/>
      <c r="J71" s="20"/>
      <c r="K71" s="20"/>
      <c r="L71" s="20"/>
    </row>
    <row r="72" spans="1:14" ht="25.5" x14ac:dyDescent="0.2">
      <c r="A72" s="11" t="s">
        <v>144</v>
      </c>
      <c r="B72" s="96" t="s">
        <v>145</v>
      </c>
      <c r="C72" s="81" t="s">
        <v>13</v>
      </c>
      <c r="D72" s="31"/>
      <c r="E72" s="41"/>
      <c r="F72" s="76">
        <f>VLOOKUP(C72,Blad1!$G$2:$H$4,2,FALSE)</f>
        <v>0</v>
      </c>
      <c r="G72" s="20"/>
      <c r="H72" s="20"/>
      <c r="I72" s="20"/>
      <c r="J72" s="20"/>
      <c r="K72" s="20"/>
      <c r="L72" s="20"/>
    </row>
    <row r="73" spans="1:14" x14ac:dyDescent="0.2">
      <c r="A73" s="11" t="s">
        <v>146</v>
      </c>
      <c r="B73" s="97" t="s">
        <v>147</v>
      </c>
      <c r="C73" s="81" t="s">
        <v>13</v>
      </c>
      <c r="D73" s="31"/>
      <c r="E73" s="42"/>
      <c r="F73" s="76">
        <f>VLOOKUP(C73,Blad1!$G$2:$H$4,2,FALSE)</f>
        <v>0</v>
      </c>
      <c r="G73" s="20"/>
      <c r="H73" s="20"/>
      <c r="I73" s="20"/>
      <c r="J73" s="20"/>
      <c r="K73" s="20"/>
      <c r="L73" s="20"/>
    </row>
    <row r="74" spans="1:14" x14ac:dyDescent="0.2">
      <c r="A74" s="11" t="s">
        <v>148</v>
      </c>
      <c r="B74" s="98" t="s">
        <v>149</v>
      </c>
      <c r="C74" s="81" t="s">
        <v>13</v>
      </c>
      <c r="D74" s="31"/>
      <c r="E74" s="43"/>
      <c r="F74" s="76">
        <f>VLOOKUP(C74,Blad1!$G$2:$H$4,2,FALSE)</f>
        <v>0</v>
      </c>
    </row>
    <row r="75" spans="1:14" x14ac:dyDescent="0.2">
      <c r="A75" s="11" t="s">
        <v>150</v>
      </c>
      <c r="B75" s="97" t="s">
        <v>151</v>
      </c>
      <c r="C75" s="81" t="s">
        <v>13</v>
      </c>
      <c r="D75" s="31"/>
      <c r="E75" s="42"/>
      <c r="F75" s="76">
        <f>VLOOKUP(C75,Blad1!$G$2:$H$4,2,FALSE)</f>
        <v>0</v>
      </c>
      <c r="G75" s="16"/>
      <c r="H75" s="22"/>
      <c r="I75" s="22"/>
      <c r="J75" s="16"/>
      <c r="K75" s="16"/>
      <c r="L75" s="16"/>
      <c r="M75" s="16"/>
      <c r="N75" s="16"/>
    </row>
    <row r="76" spans="1:14" x14ac:dyDescent="0.2">
      <c r="A76" s="11" t="s">
        <v>152</v>
      </c>
      <c r="B76" s="97" t="s">
        <v>153</v>
      </c>
      <c r="C76" s="81" t="s">
        <v>13</v>
      </c>
      <c r="D76" s="31"/>
      <c r="E76" s="42"/>
      <c r="F76" s="76">
        <f>VLOOKUP(C76,Blad1!$G$2:$H$4,2,FALSE)</f>
        <v>0</v>
      </c>
      <c r="G76" s="16"/>
      <c r="H76" s="22"/>
      <c r="I76" s="22"/>
      <c r="J76" s="16"/>
      <c r="K76" s="16"/>
      <c r="L76" s="16"/>
      <c r="M76" s="16"/>
      <c r="N76" s="16"/>
    </row>
    <row r="77" spans="1:14" x14ac:dyDescent="0.2">
      <c r="A77" s="11" t="s">
        <v>154</v>
      </c>
      <c r="B77" s="97" t="s">
        <v>155</v>
      </c>
      <c r="C77" s="81" t="s">
        <v>13</v>
      </c>
      <c r="D77" s="31"/>
      <c r="E77" s="42"/>
      <c r="F77" s="76">
        <f>VLOOKUP(C77,Blad1!$G$2:$H$4,2,FALSE)</f>
        <v>0</v>
      </c>
    </row>
    <row r="78" spans="1:14" ht="25.5" x14ac:dyDescent="0.2">
      <c r="A78" s="11" t="s">
        <v>156</v>
      </c>
      <c r="B78" s="97" t="s">
        <v>157</v>
      </c>
      <c r="C78" s="81" t="s">
        <v>13</v>
      </c>
      <c r="D78" s="31"/>
      <c r="E78" s="42"/>
      <c r="F78" s="76">
        <f>VLOOKUP(C78,Blad1!$G$2:$H$4,2,FALSE)</f>
        <v>0</v>
      </c>
    </row>
    <row r="79" spans="1:14" x14ac:dyDescent="0.2">
      <c r="A79" s="11" t="s">
        <v>158</v>
      </c>
      <c r="B79" s="97" t="s">
        <v>159</v>
      </c>
      <c r="C79" s="81" t="s">
        <v>13</v>
      </c>
      <c r="D79" s="31"/>
      <c r="E79" s="42"/>
      <c r="F79" s="76">
        <f>VLOOKUP(C79,Blad1!$G$2:$H$4,2,FALSE)</f>
        <v>0</v>
      </c>
    </row>
    <row r="80" spans="1:14" ht="25.5" x14ac:dyDescent="0.2">
      <c r="A80" s="11" t="s">
        <v>160</v>
      </c>
      <c r="B80" s="97" t="s">
        <v>161</v>
      </c>
      <c r="C80" s="81" t="s">
        <v>30</v>
      </c>
      <c r="D80" s="31"/>
      <c r="E80" s="42"/>
      <c r="F80" s="76">
        <f>VLOOKUP(C80,Blad1!$G$2:$H$4,2,FALSE)</f>
        <v>1</v>
      </c>
      <c r="G80" s="16"/>
      <c r="H80" s="16"/>
      <c r="I80" s="16"/>
      <c r="J80" s="16"/>
      <c r="K80" s="16"/>
      <c r="L80" s="16"/>
      <c r="M80" s="16"/>
      <c r="N80" s="16"/>
    </row>
    <row r="81" spans="1:8" x14ac:dyDescent="0.2">
      <c r="A81" s="11" t="s">
        <v>162</v>
      </c>
      <c r="B81" s="98" t="s">
        <v>163</v>
      </c>
      <c r="C81" s="81" t="s">
        <v>13</v>
      </c>
      <c r="D81" s="31"/>
      <c r="E81" s="42"/>
      <c r="F81" s="76">
        <f>VLOOKUP(C81,Blad1!$G$2:$H$4,2,FALSE)</f>
        <v>0</v>
      </c>
    </row>
    <row r="82" spans="1:8" x14ac:dyDescent="0.2">
      <c r="A82" s="11" t="s">
        <v>164</v>
      </c>
      <c r="B82" s="97" t="s">
        <v>165</v>
      </c>
      <c r="C82" s="81" t="s">
        <v>13</v>
      </c>
      <c r="D82" s="31"/>
      <c r="E82" s="42"/>
      <c r="F82" s="76">
        <f>VLOOKUP(C82,Blad1!$G$2:$H$4,2,FALSE)</f>
        <v>0</v>
      </c>
      <c r="H82" s="16"/>
    </row>
    <row r="83" spans="1:8" x14ac:dyDescent="0.2">
      <c r="A83" s="11" t="s">
        <v>166</v>
      </c>
      <c r="B83" s="98" t="s">
        <v>167</v>
      </c>
      <c r="C83" s="81" t="s">
        <v>13</v>
      </c>
      <c r="D83" s="31"/>
      <c r="E83" s="42"/>
      <c r="F83" s="76">
        <f>VLOOKUP(C83,Blad1!$G$2:$H$4,2,FALSE)</f>
        <v>0</v>
      </c>
    </row>
    <row r="84" spans="1:8" ht="38.25" x14ac:dyDescent="0.2">
      <c r="A84" s="11" t="s">
        <v>168</v>
      </c>
      <c r="B84" s="97" t="s">
        <v>169</v>
      </c>
      <c r="C84" s="81" t="s">
        <v>13</v>
      </c>
      <c r="D84" s="31"/>
      <c r="E84" s="42"/>
      <c r="F84" s="76">
        <f>VLOOKUP(C84,Blad1!$G$2:$H$4,2,FALSE)</f>
        <v>0</v>
      </c>
    </row>
    <row r="85" spans="1:8" x14ac:dyDescent="0.2">
      <c r="A85" s="11" t="s">
        <v>170</v>
      </c>
      <c r="B85" s="97" t="s">
        <v>171</v>
      </c>
      <c r="C85" s="81" t="s">
        <v>30</v>
      </c>
      <c r="D85" s="31"/>
      <c r="E85" s="42"/>
      <c r="F85" s="76">
        <f>VLOOKUP(C85,Blad1!$G$2:$H$4,2,FALSE)</f>
        <v>1</v>
      </c>
    </row>
    <row r="86" spans="1:8" x14ac:dyDescent="0.2">
      <c r="A86" s="11" t="s">
        <v>172</v>
      </c>
      <c r="B86" s="98" t="s">
        <v>173</v>
      </c>
      <c r="C86" s="81" t="s">
        <v>30</v>
      </c>
      <c r="D86" s="31"/>
      <c r="E86" s="42"/>
      <c r="F86" s="76">
        <f>VLOOKUP(C86,Blad1!$G$2:$H$4,2,FALSE)</f>
        <v>1</v>
      </c>
    </row>
    <row r="87" spans="1:8" ht="25.5" x14ac:dyDescent="0.2">
      <c r="A87" s="11" t="s">
        <v>174</v>
      </c>
      <c r="B87" s="97" t="s">
        <v>175</v>
      </c>
      <c r="C87" s="81" t="s">
        <v>30</v>
      </c>
      <c r="D87" s="31"/>
      <c r="E87" s="42"/>
      <c r="F87" s="76">
        <f>VLOOKUP(C87,Blad1!$G$2:$H$4,2,FALSE)</f>
        <v>1</v>
      </c>
    </row>
    <row r="88" spans="1:8" s="26" customFormat="1" x14ac:dyDescent="0.2">
      <c r="A88" s="58"/>
      <c r="B88" s="99" t="s">
        <v>176</v>
      </c>
      <c r="C88" s="54"/>
      <c r="D88" s="54"/>
      <c r="E88" s="59"/>
      <c r="F88" s="75"/>
    </row>
    <row r="89" spans="1:8" ht="38.25" x14ac:dyDescent="0.2">
      <c r="A89" s="49" t="s">
        <v>177</v>
      </c>
      <c r="B89" s="100" t="s">
        <v>178</v>
      </c>
      <c r="C89" s="81" t="s">
        <v>13</v>
      </c>
      <c r="D89" s="31"/>
      <c r="E89" s="43"/>
      <c r="F89" s="76">
        <f>VLOOKUP(C89,Blad1!$G$2:$H$4,2,FALSE)</f>
        <v>0</v>
      </c>
    </row>
    <row r="90" spans="1:8" x14ac:dyDescent="0.2">
      <c r="A90" s="21" t="s">
        <v>179</v>
      </c>
      <c r="B90" s="97" t="s">
        <v>180</v>
      </c>
      <c r="C90" s="81" t="s">
        <v>13</v>
      </c>
      <c r="D90" s="31"/>
      <c r="E90" s="42"/>
      <c r="F90" s="76">
        <f>VLOOKUP(C90,Blad1!$G$2:$H$4,2,FALSE)</f>
        <v>0</v>
      </c>
    </row>
    <row r="91" spans="1:8" ht="38.25" x14ac:dyDescent="0.2">
      <c r="A91" s="49" t="s">
        <v>181</v>
      </c>
      <c r="B91" s="97" t="s">
        <v>182</v>
      </c>
      <c r="C91" s="81" t="s">
        <v>13</v>
      </c>
      <c r="D91" s="31"/>
      <c r="E91" s="44"/>
      <c r="F91" s="76">
        <f>VLOOKUP(C91,Blad1!$G$2:$H$4,2,FALSE)</f>
        <v>0</v>
      </c>
    </row>
    <row r="92" spans="1:8" ht="102" x14ac:dyDescent="0.2">
      <c r="A92" s="21" t="s">
        <v>183</v>
      </c>
      <c r="B92" s="101" t="s">
        <v>184</v>
      </c>
      <c r="C92" s="81" t="s">
        <v>13</v>
      </c>
      <c r="D92" s="31"/>
      <c r="E92" s="45"/>
      <c r="F92" s="76">
        <f>VLOOKUP(C92,Blad1!$G$2:$H$4,2,FALSE)</f>
        <v>0</v>
      </c>
    </row>
    <row r="93" spans="1:8" ht="38.25" x14ac:dyDescent="0.2">
      <c r="A93" s="49" t="s">
        <v>185</v>
      </c>
      <c r="B93" s="101" t="s">
        <v>186</v>
      </c>
      <c r="C93" s="81" t="s">
        <v>13</v>
      </c>
      <c r="D93" s="31"/>
      <c r="E93" s="43"/>
      <c r="F93" s="76">
        <f>VLOOKUP(C93,Blad1!$G$2:$H$4,2,FALSE)</f>
        <v>0</v>
      </c>
    </row>
    <row r="94" spans="1:8" x14ac:dyDescent="0.2">
      <c r="A94" s="21" t="s">
        <v>187</v>
      </c>
      <c r="B94" s="97" t="s">
        <v>188</v>
      </c>
      <c r="C94" s="81" t="s">
        <v>30</v>
      </c>
      <c r="D94" s="31"/>
      <c r="E94" s="42"/>
      <c r="F94" s="76">
        <f>VLOOKUP(C94,Blad1!$G$2:$H$4,2,FALSE)</f>
        <v>1</v>
      </c>
    </row>
    <row r="95" spans="1:8" x14ac:dyDescent="0.2">
      <c r="A95" s="49" t="s">
        <v>189</v>
      </c>
      <c r="B95" s="97" t="s">
        <v>190</v>
      </c>
      <c r="C95" s="81" t="s">
        <v>30</v>
      </c>
      <c r="D95" s="31"/>
      <c r="E95" s="42"/>
      <c r="F95" s="76">
        <f>VLOOKUP(C95,Blad1!$G$2:$H$4,2,FALSE)</f>
        <v>1</v>
      </c>
    </row>
    <row r="96" spans="1:8" ht="114.75" x14ac:dyDescent="0.2">
      <c r="A96" s="21" t="s">
        <v>191</v>
      </c>
      <c r="B96" s="97" t="s">
        <v>192</v>
      </c>
      <c r="C96" s="81" t="s">
        <v>13</v>
      </c>
      <c r="D96" s="31"/>
      <c r="E96" s="42"/>
      <c r="F96" s="76">
        <f>VLOOKUP(C96,Blad1!$G$2:$H$4,2,FALSE)</f>
        <v>0</v>
      </c>
    </row>
    <row r="97" spans="1:15" ht="114.75" x14ac:dyDescent="0.2">
      <c r="A97" s="49" t="s">
        <v>193</v>
      </c>
      <c r="B97" s="97" t="s">
        <v>194</v>
      </c>
      <c r="C97" s="81" t="s">
        <v>13</v>
      </c>
      <c r="D97" s="31"/>
      <c r="E97" s="42"/>
      <c r="F97" s="76">
        <f>VLOOKUP(C97,Blad1!$G$2:$H$4,2,FALSE)</f>
        <v>0</v>
      </c>
    </row>
    <row r="98" spans="1:15" ht="114.75" x14ac:dyDescent="0.2">
      <c r="A98" s="21" t="s">
        <v>195</v>
      </c>
      <c r="B98" s="97" t="s">
        <v>196</v>
      </c>
      <c r="C98" s="81" t="s">
        <v>13</v>
      </c>
      <c r="D98" s="31"/>
      <c r="E98" s="42"/>
      <c r="F98" s="76">
        <f>VLOOKUP(C98,Blad1!$G$2:$H$4,2,FALSE)</f>
        <v>0</v>
      </c>
    </row>
    <row r="99" spans="1:15" ht="140.25" x14ac:dyDescent="0.2">
      <c r="A99" s="49" t="s">
        <v>197</v>
      </c>
      <c r="B99" s="97" t="s">
        <v>198</v>
      </c>
      <c r="C99" s="81" t="s">
        <v>13</v>
      </c>
      <c r="D99" s="31"/>
      <c r="E99" s="42"/>
      <c r="F99" s="76">
        <f>VLOOKUP(C99,Blad1!$G$2:$H$4,2,FALSE)</f>
        <v>0</v>
      </c>
    </row>
    <row r="100" spans="1:15" ht="25.5" x14ac:dyDescent="0.2">
      <c r="A100" s="21" t="s">
        <v>199</v>
      </c>
      <c r="B100" s="97" t="s">
        <v>200</v>
      </c>
      <c r="C100" s="81" t="s">
        <v>13</v>
      </c>
      <c r="D100" s="31"/>
      <c r="E100" s="42"/>
      <c r="F100" s="76">
        <f>VLOOKUP(C100,Blad1!$G$2:$H$4,2,FALSE)</f>
        <v>0</v>
      </c>
    </row>
    <row r="101" spans="1:15" ht="25.5" x14ac:dyDescent="0.2">
      <c r="A101" s="49" t="s">
        <v>201</v>
      </c>
      <c r="B101" s="97" t="s">
        <v>202</v>
      </c>
      <c r="C101" s="81" t="s">
        <v>13</v>
      </c>
      <c r="D101" s="31"/>
      <c r="E101" s="42"/>
      <c r="F101" s="76">
        <f>VLOOKUP(C101,Blad1!$G$2:$H$4,2,FALSE)</f>
        <v>0</v>
      </c>
    </row>
    <row r="102" spans="1:15" ht="25.5" x14ac:dyDescent="0.2">
      <c r="A102" s="21" t="s">
        <v>203</v>
      </c>
      <c r="B102" s="97" t="s">
        <v>204</v>
      </c>
      <c r="C102" s="81" t="s">
        <v>13</v>
      </c>
      <c r="D102" s="31"/>
      <c r="E102" s="42"/>
      <c r="F102" s="76">
        <f>VLOOKUP(C102,Blad1!$G$2:$H$4,2,FALSE)</f>
        <v>0</v>
      </c>
      <c r="G102"/>
    </row>
    <row r="103" spans="1:15" x14ac:dyDescent="0.2">
      <c r="A103" s="49" t="s">
        <v>205</v>
      </c>
      <c r="B103" s="97" t="s">
        <v>206</v>
      </c>
      <c r="C103" s="81" t="s">
        <v>13</v>
      </c>
      <c r="D103" s="31"/>
      <c r="E103" s="42"/>
      <c r="F103" s="76">
        <f>VLOOKUP(C103,Blad1!$G$2:$H$4,2,FALSE)</f>
        <v>0</v>
      </c>
    </row>
    <row r="104" spans="1:15" ht="63.75" x14ac:dyDescent="0.2">
      <c r="A104" s="21" t="s">
        <v>207</v>
      </c>
      <c r="B104" s="102" t="s">
        <v>208</v>
      </c>
      <c r="C104" s="81" t="s">
        <v>13</v>
      </c>
      <c r="D104" s="31"/>
      <c r="E104" s="46"/>
      <c r="F104" s="76">
        <f>VLOOKUP(C104,Blad1!$G$2:$H$4,2,FALSE)</f>
        <v>0</v>
      </c>
    </row>
    <row r="105" spans="1:15" x14ac:dyDescent="0.2">
      <c r="A105" s="49" t="s">
        <v>209</v>
      </c>
      <c r="B105" s="84" t="s">
        <v>210</v>
      </c>
      <c r="C105" s="81" t="s">
        <v>13</v>
      </c>
      <c r="D105" s="31"/>
      <c r="E105" s="36"/>
      <c r="F105" s="76">
        <f>VLOOKUP(C105,Blad1!$G$2:$H$4,2,FALSE)</f>
        <v>0</v>
      </c>
    </row>
    <row r="106" spans="1:15" x14ac:dyDescent="0.2">
      <c r="A106" s="21" t="s">
        <v>211</v>
      </c>
      <c r="B106" s="84" t="s">
        <v>212</v>
      </c>
      <c r="C106" s="81" t="s">
        <v>30</v>
      </c>
      <c r="D106" s="31"/>
      <c r="E106" s="36"/>
      <c r="F106" s="76">
        <f>VLOOKUP(C106,Blad1!$G$2:$H$4,2,FALSE)</f>
        <v>1</v>
      </c>
    </row>
    <row r="107" spans="1:15" x14ac:dyDescent="0.2">
      <c r="A107" s="49" t="s">
        <v>213</v>
      </c>
      <c r="B107" s="84" t="s">
        <v>214</v>
      </c>
      <c r="C107" s="81" t="s">
        <v>13</v>
      </c>
      <c r="D107" s="31"/>
      <c r="E107" s="36"/>
      <c r="F107" s="76">
        <f>VLOOKUP(C107,Blad1!$G$2:$H$4,2,FALSE)</f>
        <v>0</v>
      </c>
    </row>
    <row r="108" spans="1:15" ht="25.5" x14ac:dyDescent="0.2">
      <c r="A108" s="21" t="s">
        <v>215</v>
      </c>
      <c r="B108" s="84" t="s">
        <v>216</v>
      </c>
      <c r="C108" s="81" t="s">
        <v>13</v>
      </c>
      <c r="D108" s="31"/>
      <c r="E108" s="36"/>
      <c r="F108" s="76">
        <f>VLOOKUP(C108,Blad1!$G$2:$H$4,2,FALSE)</f>
        <v>0</v>
      </c>
    </row>
    <row r="109" spans="1:15" x14ac:dyDescent="0.2">
      <c r="A109" s="49" t="s">
        <v>217</v>
      </c>
      <c r="B109" s="84" t="s">
        <v>218</v>
      </c>
      <c r="C109" s="81" t="s">
        <v>13</v>
      </c>
      <c r="D109" s="31"/>
      <c r="E109" s="36"/>
      <c r="F109" s="76">
        <f>VLOOKUP(C109,Blad1!$G$2:$H$4,2,FALSE)</f>
        <v>0</v>
      </c>
      <c r="G109" s="109"/>
      <c r="H109" s="109"/>
      <c r="I109" s="109"/>
    </row>
    <row r="110" spans="1:15" ht="51" x14ac:dyDescent="0.2">
      <c r="A110" s="21" t="s">
        <v>219</v>
      </c>
      <c r="B110" s="103" t="s">
        <v>220</v>
      </c>
      <c r="C110" s="81" t="s">
        <v>13</v>
      </c>
      <c r="D110" s="31"/>
      <c r="E110" s="47"/>
      <c r="F110" s="76">
        <f>VLOOKUP(C110,Blad1!$G$2:$H$4,2,FALSE)</f>
        <v>0</v>
      </c>
    </row>
    <row r="111" spans="1:15" ht="25.5" x14ac:dyDescent="0.2">
      <c r="A111" s="49" t="s">
        <v>221</v>
      </c>
      <c r="B111" s="84" t="s">
        <v>222</v>
      </c>
      <c r="C111" s="81" t="s">
        <v>13</v>
      </c>
      <c r="D111" s="31"/>
      <c r="E111" s="36"/>
      <c r="F111" s="76">
        <f>VLOOKUP(C111,Blad1!$G$2:$H$4,2,FALSE)</f>
        <v>0</v>
      </c>
      <c r="O111" s="23"/>
    </row>
    <row r="112" spans="1:15" ht="153" x14ac:dyDescent="0.2">
      <c r="A112" s="21" t="s">
        <v>223</v>
      </c>
      <c r="B112" s="84" t="s">
        <v>224</v>
      </c>
      <c r="C112" s="81" t="s">
        <v>13</v>
      </c>
      <c r="D112" s="31"/>
      <c r="E112" s="36"/>
      <c r="F112" s="76">
        <f>VLOOKUP(C112,Blad1!$G$2:$H$4,2,FALSE)</f>
        <v>0</v>
      </c>
    </row>
    <row r="113" spans="1:15" s="51" customFormat="1" x14ac:dyDescent="0.2">
      <c r="A113" s="56"/>
      <c r="B113" s="92" t="s">
        <v>225</v>
      </c>
      <c r="C113" s="54"/>
      <c r="D113" s="54"/>
      <c r="E113" s="57"/>
      <c r="F113" s="75"/>
      <c r="O113" s="26"/>
    </row>
    <row r="114" spans="1:15" ht="51" x14ac:dyDescent="0.2">
      <c r="A114" s="11" t="s">
        <v>226</v>
      </c>
      <c r="B114" s="84" t="s">
        <v>227</v>
      </c>
      <c r="C114" s="81" t="s">
        <v>13</v>
      </c>
      <c r="D114" s="31"/>
      <c r="E114" s="36"/>
      <c r="F114" s="76">
        <f>VLOOKUP(C114,Blad1!$G$2:$H$4,2,FALSE)</f>
        <v>0</v>
      </c>
    </row>
    <row r="115" spans="1:15" ht="38.25" x14ac:dyDescent="0.2">
      <c r="A115" s="11" t="s">
        <v>228</v>
      </c>
      <c r="B115" s="84" t="s">
        <v>229</v>
      </c>
      <c r="C115" s="81" t="s">
        <v>13</v>
      </c>
      <c r="D115" s="31"/>
      <c r="E115" s="36"/>
      <c r="F115" s="76">
        <f>VLOOKUP(C115,Blad1!$G$2:$H$4,2,FALSE)</f>
        <v>0</v>
      </c>
    </row>
    <row r="116" spans="1:15" ht="51" x14ac:dyDescent="0.2">
      <c r="A116" s="11" t="s">
        <v>230</v>
      </c>
      <c r="B116" s="84" t="s">
        <v>231</v>
      </c>
      <c r="C116" s="81" t="s">
        <v>30</v>
      </c>
      <c r="D116" s="31"/>
      <c r="E116" s="36"/>
      <c r="F116" s="76">
        <f>VLOOKUP(C116,Blad1!$G$2:$H$4,2,FALSE)</f>
        <v>1</v>
      </c>
    </row>
    <row r="117" spans="1:15" ht="38.25" x14ac:dyDescent="0.2">
      <c r="A117" s="11" t="s">
        <v>232</v>
      </c>
      <c r="B117" s="84" t="s">
        <v>233</v>
      </c>
      <c r="C117" s="81" t="s">
        <v>13</v>
      </c>
      <c r="D117" s="31"/>
      <c r="E117" s="36"/>
      <c r="F117" s="76">
        <f>VLOOKUP(C117,Blad1!$G$2:$H$4,2,FALSE)</f>
        <v>0</v>
      </c>
    </row>
    <row r="118" spans="1:15" ht="89.25" x14ac:dyDescent="0.2">
      <c r="A118" s="11" t="s">
        <v>234</v>
      </c>
      <c r="B118" s="84" t="s">
        <v>235</v>
      </c>
      <c r="C118" s="81" t="s">
        <v>13</v>
      </c>
      <c r="D118" s="31"/>
      <c r="E118" s="36"/>
      <c r="F118" s="76">
        <f>VLOOKUP(C118,Blad1!$G$2:$H$4,2,FALSE)</f>
        <v>0</v>
      </c>
    </row>
    <row r="119" spans="1:15" x14ac:dyDescent="0.2">
      <c r="A119" s="11" t="s">
        <v>236</v>
      </c>
      <c r="B119" s="84" t="s">
        <v>237</v>
      </c>
      <c r="C119" s="81" t="s">
        <v>13</v>
      </c>
      <c r="D119" s="31"/>
      <c r="E119" s="36"/>
      <c r="F119" s="76">
        <f>VLOOKUP(C119,Blad1!$G$2:$H$4,2,FALSE)</f>
        <v>0</v>
      </c>
    </row>
    <row r="120" spans="1:15" ht="38.25" x14ac:dyDescent="0.2">
      <c r="A120" s="11" t="s">
        <v>238</v>
      </c>
      <c r="B120" s="107" t="s">
        <v>296</v>
      </c>
      <c r="C120" s="81" t="s">
        <v>13</v>
      </c>
      <c r="D120" s="31"/>
      <c r="E120" s="36"/>
      <c r="F120" s="76">
        <f>VLOOKUP(C120,Blad1!$G$2:$H$4,2,FALSE)</f>
        <v>0</v>
      </c>
    </row>
    <row r="121" spans="1:15" x14ac:dyDescent="0.2">
      <c r="A121" s="11" t="s">
        <v>239</v>
      </c>
      <c r="B121" s="84" t="s">
        <v>240</v>
      </c>
      <c r="C121" s="81" t="s">
        <v>13</v>
      </c>
      <c r="D121" s="31"/>
      <c r="E121" s="36"/>
      <c r="F121" s="76">
        <f>VLOOKUP(C121,Blad1!$G$2:$H$4,2,FALSE)</f>
        <v>0</v>
      </c>
      <c r="O121" s="23"/>
    </row>
    <row r="122" spans="1:15" ht="89.25" x14ac:dyDescent="0.2">
      <c r="A122" s="11" t="s">
        <v>241</v>
      </c>
      <c r="B122" s="84" t="s">
        <v>242</v>
      </c>
      <c r="C122" s="81" t="s">
        <v>30</v>
      </c>
      <c r="D122" s="31"/>
      <c r="E122" s="36"/>
      <c r="F122" s="76">
        <f>VLOOKUP(C122,Blad1!$G$2:$H$4,2,FALSE)</f>
        <v>1</v>
      </c>
    </row>
    <row r="123" spans="1:15" s="23" customFormat="1" ht="76.5" x14ac:dyDescent="0.2">
      <c r="A123" s="11" t="s">
        <v>243</v>
      </c>
      <c r="B123" s="86" t="s">
        <v>244</v>
      </c>
      <c r="C123" s="81" t="s">
        <v>13</v>
      </c>
      <c r="D123" s="31"/>
      <c r="E123" s="48"/>
      <c r="F123" s="76">
        <f>VLOOKUP(C123,Blad1!$G$2:$H$4,2,FALSE)</f>
        <v>0</v>
      </c>
      <c r="O123" s="1"/>
    </row>
    <row r="124" spans="1:15" s="26" customFormat="1" x14ac:dyDescent="0.2">
      <c r="A124" s="52"/>
      <c r="B124" s="91" t="s">
        <v>245</v>
      </c>
      <c r="C124" s="54"/>
      <c r="D124" s="54"/>
      <c r="E124" s="55"/>
      <c r="F124" s="75"/>
      <c r="G124" s="108"/>
      <c r="H124" s="108"/>
      <c r="I124" s="108"/>
      <c r="O124" s="51"/>
    </row>
    <row r="125" spans="1:15" ht="153" x14ac:dyDescent="0.2">
      <c r="A125" s="11" t="s">
        <v>246</v>
      </c>
      <c r="B125" s="84" t="s">
        <v>247</v>
      </c>
      <c r="C125" s="81" t="s">
        <v>13</v>
      </c>
      <c r="D125" s="31"/>
      <c r="E125" s="36"/>
      <c r="F125" s="76">
        <f>VLOOKUP(C125,Blad1!$G$2:$H$4,2,FALSE)</f>
        <v>0</v>
      </c>
    </row>
    <row r="126" spans="1:15" s="23" customFormat="1" ht="63.75" x14ac:dyDescent="0.2">
      <c r="A126" s="11" t="s">
        <v>248</v>
      </c>
      <c r="B126" s="86" t="s">
        <v>249</v>
      </c>
      <c r="C126" s="81" t="s">
        <v>13</v>
      </c>
      <c r="D126" s="31"/>
      <c r="E126" s="48"/>
      <c r="F126" s="76">
        <f>VLOOKUP(C126,Blad1!$G$2:$H$4,2,FALSE)</f>
        <v>0</v>
      </c>
      <c r="O126" s="1"/>
    </row>
    <row r="127" spans="1:15" x14ac:dyDescent="0.2">
      <c r="A127" s="11" t="s">
        <v>250</v>
      </c>
      <c r="B127" s="104" t="s">
        <v>251</v>
      </c>
      <c r="C127" s="81" t="s">
        <v>13</v>
      </c>
      <c r="D127" s="31"/>
      <c r="E127" s="36"/>
      <c r="F127" s="76">
        <f>VLOOKUP(C127,Blad1!$G$2:$H$4,2,FALSE)</f>
        <v>0</v>
      </c>
    </row>
    <row r="128" spans="1:15" ht="25.5" x14ac:dyDescent="0.2">
      <c r="A128" s="11" t="s">
        <v>252</v>
      </c>
      <c r="B128" s="84" t="s">
        <v>253</v>
      </c>
      <c r="C128" s="81" t="s">
        <v>13</v>
      </c>
      <c r="D128" s="31"/>
      <c r="E128" s="36"/>
      <c r="F128" s="76">
        <f>VLOOKUP(C128,Blad1!$G$2:$H$4,2,FALSE)</f>
        <v>0</v>
      </c>
      <c r="O128" s="23"/>
    </row>
    <row r="129" spans="1:15" ht="25.5" x14ac:dyDescent="0.2">
      <c r="A129" s="11" t="s">
        <v>254</v>
      </c>
      <c r="B129" s="84" t="s">
        <v>255</v>
      </c>
      <c r="C129" s="81" t="s">
        <v>13</v>
      </c>
      <c r="D129" s="31"/>
      <c r="E129" s="36"/>
      <c r="F129" s="76">
        <f>VLOOKUP(C129,Blad1!$G$2:$H$4,2,FALSE)</f>
        <v>0</v>
      </c>
    </row>
    <row r="130" spans="1:15" s="23" customFormat="1" ht="38.25" x14ac:dyDescent="0.2">
      <c r="A130" s="11" t="s">
        <v>256</v>
      </c>
      <c r="B130" s="84" t="s">
        <v>257</v>
      </c>
      <c r="C130" s="81" t="s">
        <v>13</v>
      </c>
      <c r="D130" s="31"/>
      <c r="E130" s="48"/>
      <c r="F130" s="76">
        <f>VLOOKUP(C130,Blad1!$G$2:$H$4,2,FALSE)</f>
        <v>0</v>
      </c>
      <c r="O130" s="1"/>
    </row>
    <row r="131" spans="1:15" ht="25.5" x14ac:dyDescent="0.2">
      <c r="A131" s="11" t="s">
        <v>258</v>
      </c>
      <c r="B131" s="84" t="s">
        <v>259</v>
      </c>
      <c r="C131" s="81" t="s">
        <v>13</v>
      </c>
      <c r="D131" s="31"/>
      <c r="E131" s="36"/>
      <c r="F131" s="76">
        <f>VLOOKUP(C131,Blad1!$G$2:$H$4,2,FALSE)</f>
        <v>0</v>
      </c>
    </row>
    <row r="132" spans="1:15" ht="38.25" x14ac:dyDescent="0.2">
      <c r="A132" s="11" t="s">
        <v>260</v>
      </c>
      <c r="B132" s="105" t="s">
        <v>261</v>
      </c>
      <c r="C132" s="81" t="s">
        <v>13</v>
      </c>
      <c r="D132" s="31"/>
      <c r="E132" s="36"/>
      <c r="F132" s="76">
        <f>VLOOKUP(C132,Blad1!$G$2:$H$4,2,FALSE)</f>
        <v>0</v>
      </c>
    </row>
    <row r="133" spans="1:15" ht="25.5" x14ac:dyDescent="0.2">
      <c r="A133" s="11" t="s">
        <v>262</v>
      </c>
      <c r="B133" s="84" t="s">
        <v>263</v>
      </c>
      <c r="C133" s="81" t="s">
        <v>13</v>
      </c>
      <c r="D133" s="31"/>
      <c r="E133" s="36"/>
      <c r="F133" s="76">
        <f>VLOOKUP(C133,Blad1!$G$2:$H$4,2,FALSE)</f>
        <v>0</v>
      </c>
    </row>
    <row r="134" spans="1:15" s="26" customFormat="1" x14ac:dyDescent="0.2">
      <c r="A134" s="52"/>
      <c r="B134" s="91" t="s">
        <v>264</v>
      </c>
      <c r="C134" s="54"/>
      <c r="D134" s="54"/>
      <c r="E134" s="55"/>
      <c r="F134" s="75"/>
      <c r="O134" s="51"/>
    </row>
    <row r="135" spans="1:15" ht="395.25" x14ac:dyDescent="0.2">
      <c r="A135" s="11" t="s">
        <v>265</v>
      </c>
      <c r="B135" s="106" t="s">
        <v>266</v>
      </c>
      <c r="C135" s="81" t="s">
        <v>13</v>
      </c>
      <c r="D135" s="31"/>
      <c r="E135" s="36"/>
      <c r="F135" s="76">
        <f>VLOOKUP(C135,Blad1!$G$2:$H$4,2,FALSE)</f>
        <v>0</v>
      </c>
    </row>
    <row r="136" spans="1:15" s="23" customFormat="1" x14ac:dyDescent="0.2">
      <c r="A136" s="11" t="s">
        <v>267</v>
      </c>
      <c r="B136" s="86" t="s">
        <v>268</v>
      </c>
      <c r="C136" s="81" t="s">
        <v>13</v>
      </c>
      <c r="D136" s="31"/>
      <c r="E136" s="48"/>
      <c r="F136" s="76">
        <f>VLOOKUP(C136,Blad1!$G$2:$H$4,2,FALSE)</f>
        <v>0</v>
      </c>
      <c r="O136" s="1"/>
    </row>
    <row r="137" spans="1:15" ht="25.5" x14ac:dyDescent="0.2">
      <c r="A137" s="11" t="s">
        <v>269</v>
      </c>
      <c r="B137" s="84" t="s">
        <v>270</v>
      </c>
      <c r="C137" s="81" t="s">
        <v>13</v>
      </c>
      <c r="D137" s="31"/>
      <c r="E137" s="36"/>
      <c r="F137" s="76">
        <f>VLOOKUP(C137,Blad1!$G$2:$H$4,2,FALSE)</f>
        <v>0</v>
      </c>
    </row>
    <row r="138" spans="1:15" ht="63.75" x14ac:dyDescent="0.2">
      <c r="A138" s="11" t="s">
        <v>271</v>
      </c>
      <c r="B138" s="84" t="s">
        <v>272</v>
      </c>
      <c r="C138" s="81" t="s">
        <v>13</v>
      </c>
      <c r="D138" s="31"/>
      <c r="E138" s="36"/>
      <c r="F138" s="76">
        <f>VLOOKUP(C138,Blad1!$G$2:$H$4,2,FALSE)</f>
        <v>0</v>
      </c>
    </row>
    <row r="139" spans="1:15" x14ac:dyDescent="0.2">
      <c r="A139" s="11" t="s">
        <v>273</v>
      </c>
      <c r="B139" s="84" t="s">
        <v>274</v>
      </c>
      <c r="C139" s="81" t="s">
        <v>13</v>
      </c>
      <c r="D139" s="31"/>
      <c r="E139" s="36"/>
      <c r="F139" s="76">
        <f>VLOOKUP(C139,Blad1!$G$2:$H$4,2,FALSE)</f>
        <v>0</v>
      </c>
    </row>
    <row r="140" spans="1:15" ht="25.5" x14ac:dyDescent="0.2">
      <c r="A140" s="11" t="s">
        <v>275</v>
      </c>
      <c r="B140" s="84" t="s">
        <v>276</v>
      </c>
      <c r="C140" s="81" t="s">
        <v>13</v>
      </c>
      <c r="D140" s="31"/>
      <c r="E140" s="36"/>
      <c r="F140" s="76">
        <f>VLOOKUP(C140,Blad1!$G$2:$H$4,2,FALSE)</f>
        <v>0</v>
      </c>
    </row>
    <row r="141" spans="1:15" x14ac:dyDescent="0.2">
      <c r="A141" s="11" t="s">
        <v>277</v>
      </c>
      <c r="B141" s="84" t="s">
        <v>278</v>
      </c>
      <c r="C141" s="81" t="s">
        <v>13</v>
      </c>
      <c r="D141" s="31"/>
      <c r="E141" s="36"/>
      <c r="F141" s="76">
        <f>VLOOKUP(C141,Blad1!$G$2:$H$4,2,FALSE)</f>
        <v>0</v>
      </c>
    </row>
    <row r="142" spans="1:15" x14ac:dyDescent="0.2">
      <c r="A142" s="11" t="s">
        <v>279</v>
      </c>
      <c r="B142" s="84" t="s">
        <v>280</v>
      </c>
      <c r="C142" s="81" t="s">
        <v>13</v>
      </c>
      <c r="D142" s="31"/>
      <c r="E142" s="36"/>
      <c r="F142" s="76">
        <f>VLOOKUP(C142,Blad1!$G$2:$H$4,2,FALSE)</f>
        <v>0</v>
      </c>
      <c r="G142" s="109"/>
      <c r="H142" s="109"/>
      <c r="I142" s="109"/>
    </row>
    <row r="143" spans="1:15" ht="140.25" x14ac:dyDescent="0.2">
      <c r="A143" s="11" t="s">
        <v>281</v>
      </c>
      <c r="B143" s="84" t="s">
        <v>282</v>
      </c>
      <c r="C143" s="81" t="s">
        <v>13</v>
      </c>
      <c r="D143" s="31"/>
      <c r="E143" s="36"/>
      <c r="F143" s="76">
        <f>VLOOKUP(C143,Blad1!$G$2:$H$4,2,FALSE)</f>
        <v>0</v>
      </c>
    </row>
    <row r="144" spans="1:15" ht="76.5" x14ac:dyDescent="0.2">
      <c r="A144" s="11" t="s">
        <v>283</v>
      </c>
      <c r="B144" s="84" t="s">
        <v>284</v>
      </c>
      <c r="C144" s="81" t="s">
        <v>30</v>
      </c>
      <c r="D144" s="31"/>
      <c r="E144" s="36"/>
      <c r="F144" s="76">
        <f>VLOOKUP(C144,Blad1!$G$2:$H$4,2,FALSE)</f>
        <v>1</v>
      </c>
    </row>
    <row r="145" spans="1:15" x14ac:dyDescent="0.2">
      <c r="A145" s="52"/>
      <c r="B145" s="91" t="s">
        <v>285</v>
      </c>
      <c r="C145" s="54"/>
      <c r="D145" s="54"/>
      <c r="E145" s="55"/>
      <c r="F145" s="75"/>
    </row>
    <row r="146" spans="1:15" ht="153" x14ac:dyDescent="0.2">
      <c r="A146" s="11" t="s">
        <v>286</v>
      </c>
      <c r="B146" s="84" t="s">
        <v>287</v>
      </c>
      <c r="C146" s="81" t="s">
        <v>13</v>
      </c>
      <c r="D146" s="31"/>
      <c r="E146" s="36"/>
      <c r="F146" s="76">
        <f>VLOOKUP(C146,Blad1!$G$2:$H$4,2,FALSE)</f>
        <v>0</v>
      </c>
      <c r="O146" s="23"/>
    </row>
    <row r="147" spans="1:15" x14ac:dyDescent="0.2">
      <c r="A147" s="11" t="s">
        <v>288</v>
      </c>
      <c r="B147" s="86" t="s">
        <v>289</v>
      </c>
      <c r="C147" s="81" t="s">
        <v>13</v>
      </c>
      <c r="D147" s="31"/>
      <c r="E147" s="36"/>
      <c r="F147" s="76">
        <f>VLOOKUP(C147,Blad1!$G$2:$H$4,2,FALSE)</f>
        <v>0</v>
      </c>
    </row>
    <row r="148" spans="1:15" s="23" customFormat="1" x14ac:dyDescent="0.2">
      <c r="A148" s="52"/>
      <c r="B148" s="91" t="s">
        <v>290</v>
      </c>
      <c r="C148" s="54"/>
      <c r="D148" s="54"/>
      <c r="E148" s="55"/>
      <c r="F148" s="75"/>
      <c r="O148" s="1"/>
    </row>
    <row r="149" spans="1:15" x14ac:dyDescent="0.2">
      <c r="A149" s="11" t="s">
        <v>291</v>
      </c>
      <c r="B149" s="84" t="s">
        <v>292</v>
      </c>
      <c r="C149" s="81" t="s">
        <v>13</v>
      </c>
      <c r="D149" s="31"/>
      <c r="E149" s="36"/>
      <c r="F149" s="76">
        <f>VLOOKUP(C149,Blad1!$G$2:$H$4,2,FALSE)</f>
        <v>0</v>
      </c>
    </row>
    <row r="150" spans="1:15" x14ac:dyDescent="0.2">
      <c r="A150"/>
      <c r="B150"/>
      <c r="C150"/>
      <c r="D150" s="79"/>
      <c r="E150" s="79"/>
      <c r="F150" s="77"/>
    </row>
    <row r="151" spans="1:15" x14ac:dyDescent="0.2">
      <c r="A151"/>
      <c r="B151"/>
      <c r="C151"/>
      <c r="D151"/>
      <c r="E151"/>
      <c r="F151" s="77"/>
    </row>
    <row r="152" spans="1:15" x14ac:dyDescent="0.2">
      <c r="A152"/>
      <c r="B152"/>
      <c r="C152"/>
      <c r="D152"/>
      <c r="E152"/>
      <c r="F152" s="77"/>
    </row>
    <row r="153" spans="1:15" x14ac:dyDescent="0.2">
      <c r="A153"/>
      <c r="B153"/>
      <c r="C153"/>
      <c r="D153"/>
      <c r="E153"/>
      <c r="F153" s="77"/>
    </row>
    <row r="154" spans="1:15" x14ac:dyDescent="0.2">
      <c r="A154"/>
      <c r="B154"/>
      <c r="C154"/>
      <c r="D154"/>
      <c r="E154"/>
      <c r="F154" s="77"/>
    </row>
    <row r="155" spans="1:15" x14ac:dyDescent="0.2">
      <c r="A155"/>
      <c r="B155"/>
      <c r="C155"/>
      <c r="D155"/>
      <c r="E155"/>
      <c r="F155" s="77"/>
    </row>
    <row r="156" spans="1:15" x14ac:dyDescent="0.2">
      <c r="A156"/>
      <c r="B156"/>
      <c r="C156"/>
      <c r="D156"/>
      <c r="E156"/>
      <c r="F156" s="77"/>
    </row>
    <row r="157" spans="1:15" x14ac:dyDescent="0.2">
      <c r="A157"/>
      <c r="B157"/>
      <c r="C157"/>
      <c r="D157"/>
      <c r="E157"/>
      <c r="F157" s="77"/>
    </row>
    <row r="158" spans="1:15" x14ac:dyDescent="0.2">
      <c r="A158"/>
      <c r="B158"/>
      <c r="C158"/>
      <c r="D158"/>
      <c r="E158"/>
      <c r="F158" s="77"/>
    </row>
    <row r="159" spans="1:15" x14ac:dyDescent="0.2">
      <c r="A159"/>
      <c r="B159"/>
      <c r="C159"/>
      <c r="D159"/>
      <c r="E159"/>
      <c r="F159" s="77"/>
    </row>
    <row r="160" spans="1:15" x14ac:dyDescent="0.2">
      <c r="A160"/>
      <c r="B160"/>
      <c r="C160"/>
      <c r="D160"/>
      <c r="E160"/>
      <c r="F160" s="77"/>
    </row>
    <row r="161" spans="1:10" x14ac:dyDescent="0.2">
      <c r="A161"/>
      <c r="B161"/>
      <c r="C161"/>
      <c r="D161"/>
      <c r="E161"/>
      <c r="F161" s="77"/>
    </row>
    <row r="162" spans="1:10" x14ac:dyDescent="0.2">
      <c r="A162"/>
      <c r="B162"/>
      <c r="C162"/>
      <c r="D162"/>
      <c r="E162"/>
      <c r="F162" s="77"/>
      <c r="G162" s="24"/>
      <c r="H162" s="24"/>
      <c r="I162" s="24"/>
      <c r="J162" s="24"/>
    </row>
    <row r="163" spans="1:10" x14ac:dyDescent="0.2">
      <c r="A163"/>
      <c r="B163"/>
      <c r="C163"/>
      <c r="D163"/>
      <c r="E163"/>
      <c r="F163" s="77"/>
    </row>
    <row r="164" spans="1:10" x14ac:dyDescent="0.2">
      <c r="A164"/>
      <c r="B164"/>
      <c r="C164"/>
      <c r="D164"/>
      <c r="E164"/>
      <c r="F164" s="77"/>
    </row>
    <row r="165" spans="1:10" x14ac:dyDescent="0.2">
      <c r="A165"/>
      <c r="B165"/>
      <c r="C165"/>
      <c r="D165"/>
      <c r="E165"/>
      <c r="F165" s="77"/>
    </row>
    <row r="166" spans="1:10" x14ac:dyDescent="0.2">
      <c r="A166"/>
      <c r="B166"/>
      <c r="C166"/>
      <c r="D166"/>
      <c r="E166"/>
      <c r="F166" s="77"/>
    </row>
    <row r="167" spans="1:10" x14ac:dyDescent="0.2">
      <c r="A167"/>
      <c r="B167"/>
      <c r="C167"/>
      <c r="D167"/>
      <c r="E167"/>
      <c r="F167" s="77"/>
    </row>
    <row r="168" spans="1:10" x14ac:dyDescent="0.2">
      <c r="A168"/>
      <c r="B168"/>
      <c r="C168"/>
      <c r="D168"/>
      <c r="E168"/>
      <c r="F168" s="77"/>
    </row>
    <row r="169" spans="1:10" x14ac:dyDescent="0.2">
      <c r="A169"/>
      <c r="B169"/>
      <c r="C169"/>
      <c r="D169"/>
      <c r="E169"/>
      <c r="F169" s="77"/>
    </row>
    <row r="170" spans="1:10" x14ac:dyDescent="0.2">
      <c r="A170"/>
      <c r="B170"/>
      <c r="C170"/>
      <c r="D170"/>
      <c r="E170"/>
      <c r="F170" s="77"/>
    </row>
    <row r="171" spans="1:10" x14ac:dyDescent="0.2">
      <c r="A171"/>
      <c r="B171"/>
      <c r="C171"/>
      <c r="D171"/>
      <c r="E171"/>
      <c r="F171" s="77"/>
    </row>
    <row r="172" spans="1:10" x14ac:dyDescent="0.2">
      <c r="A172"/>
      <c r="B172"/>
      <c r="C172"/>
      <c r="D172"/>
      <c r="E172"/>
      <c r="F172" s="77"/>
    </row>
    <row r="173" spans="1:10" x14ac:dyDescent="0.2">
      <c r="A173"/>
      <c r="B173"/>
      <c r="C173"/>
      <c r="D173"/>
      <c r="E173"/>
      <c r="F173" s="77"/>
    </row>
    <row r="174" spans="1:10" x14ac:dyDescent="0.2">
      <c r="A174"/>
      <c r="B174"/>
      <c r="C174"/>
      <c r="D174"/>
      <c r="E174"/>
      <c r="F174" s="77"/>
    </row>
    <row r="175" spans="1:10" x14ac:dyDescent="0.2">
      <c r="A175"/>
      <c r="B175"/>
      <c r="C175"/>
      <c r="D175"/>
      <c r="E175"/>
      <c r="F175" s="77"/>
    </row>
    <row r="176" spans="1:10" x14ac:dyDescent="0.2">
      <c r="A176"/>
      <c r="B176"/>
      <c r="C176"/>
      <c r="D176"/>
      <c r="E176"/>
      <c r="F176" s="77"/>
    </row>
    <row r="177" spans="1:6" x14ac:dyDescent="0.2">
      <c r="A177"/>
      <c r="B177"/>
      <c r="C177"/>
      <c r="D177"/>
      <c r="E177"/>
      <c r="F177" s="77"/>
    </row>
    <row r="178" spans="1:6" x14ac:dyDescent="0.2">
      <c r="A178"/>
      <c r="B178"/>
      <c r="C178"/>
      <c r="D178"/>
      <c r="E178"/>
      <c r="F178" s="77"/>
    </row>
    <row r="179" spans="1:6" x14ac:dyDescent="0.2">
      <c r="A179"/>
      <c r="B179"/>
      <c r="C179"/>
      <c r="D179"/>
      <c r="E179"/>
      <c r="F179" s="77"/>
    </row>
    <row r="180" spans="1:6" x14ac:dyDescent="0.2">
      <c r="A180"/>
      <c r="B180"/>
      <c r="C180"/>
      <c r="D180"/>
      <c r="E180"/>
      <c r="F180" s="77"/>
    </row>
    <row r="181" spans="1:6" x14ac:dyDescent="0.2">
      <c r="A181"/>
      <c r="B181"/>
      <c r="C181"/>
      <c r="D181"/>
      <c r="E181"/>
      <c r="F181" s="77"/>
    </row>
    <row r="182" spans="1:6" x14ac:dyDescent="0.2">
      <c r="A182"/>
      <c r="B182"/>
      <c r="C182"/>
      <c r="D182"/>
      <c r="E182"/>
      <c r="F182" s="77"/>
    </row>
    <row r="183" spans="1:6" x14ac:dyDescent="0.2">
      <c r="A183"/>
      <c r="B183"/>
      <c r="C183"/>
      <c r="D183"/>
      <c r="E183"/>
      <c r="F183" s="77"/>
    </row>
    <row r="184" spans="1:6" x14ac:dyDescent="0.2">
      <c r="A184"/>
      <c r="B184"/>
      <c r="C184"/>
      <c r="D184"/>
      <c r="E184"/>
      <c r="F184" s="77"/>
    </row>
    <row r="185" spans="1:6" x14ac:dyDescent="0.2">
      <c r="A185"/>
      <c r="B185"/>
      <c r="C185"/>
      <c r="D185"/>
      <c r="E185"/>
      <c r="F185" s="77"/>
    </row>
    <row r="186" spans="1:6" x14ac:dyDescent="0.2">
      <c r="A186"/>
      <c r="B186"/>
      <c r="C186"/>
      <c r="D186"/>
      <c r="E186"/>
      <c r="F186" s="77"/>
    </row>
    <row r="187" spans="1:6" x14ac:dyDescent="0.2">
      <c r="A187"/>
      <c r="B187"/>
      <c r="C187"/>
      <c r="D187"/>
      <c r="E187"/>
      <c r="F187" s="77"/>
    </row>
    <row r="188" spans="1:6" x14ac:dyDescent="0.2">
      <c r="A188"/>
      <c r="B188"/>
      <c r="C188"/>
      <c r="D188"/>
      <c r="E188"/>
      <c r="F188" s="77"/>
    </row>
    <row r="189" spans="1:6" x14ac:dyDescent="0.2">
      <c r="A189"/>
      <c r="B189"/>
      <c r="C189"/>
      <c r="D189"/>
      <c r="E189"/>
      <c r="F189" s="77"/>
    </row>
    <row r="190" spans="1:6" x14ac:dyDescent="0.2">
      <c r="A190"/>
      <c r="B190"/>
      <c r="C190"/>
      <c r="D190"/>
      <c r="E190"/>
      <c r="F190" s="77"/>
    </row>
    <row r="191" spans="1:6" x14ac:dyDescent="0.2">
      <c r="A191"/>
      <c r="B191"/>
      <c r="C191"/>
      <c r="D191"/>
      <c r="E191"/>
      <c r="F191" s="77"/>
    </row>
    <row r="192" spans="1:6" x14ac:dyDescent="0.2">
      <c r="A192"/>
      <c r="B192"/>
      <c r="C192"/>
      <c r="D192"/>
      <c r="E192"/>
      <c r="F192" s="77"/>
    </row>
    <row r="193" spans="1:6" x14ac:dyDescent="0.2">
      <c r="A193"/>
      <c r="B193"/>
      <c r="C193"/>
      <c r="D193"/>
      <c r="E193"/>
      <c r="F193" s="77"/>
    </row>
    <row r="194" spans="1:6" x14ac:dyDescent="0.2">
      <c r="A194"/>
      <c r="B194"/>
      <c r="C194"/>
      <c r="D194"/>
      <c r="E194"/>
      <c r="F194" s="77"/>
    </row>
    <row r="195" spans="1:6" x14ac:dyDescent="0.2">
      <c r="A195"/>
      <c r="B195"/>
      <c r="C195"/>
      <c r="D195"/>
      <c r="E195"/>
      <c r="F195" s="77"/>
    </row>
    <row r="196" spans="1:6" x14ac:dyDescent="0.2">
      <c r="A196"/>
      <c r="B196"/>
      <c r="C196"/>
      <c r="D196"/>
      <c r="E196"/>
      <c r="F196" s="77"/>
    </row>
    <row r="197" spans="1:6" x14ac:dyDescent="0.2">
      <c r="A197"/>
      <c r="B197"/>
      <c r="C197"/>
      <c r="D197"/>
      <c r="E197"/>
      <c r="F197" s="77"/>
    </row>
    <row r="198" spans="1:6" x14ac:dyDescent="0.2">
      <c r="A198"/>
      <c r="B198"/>
      <c r="C198"/>
      <c r="D198"/>
      <c r="E198"/>
      <c r="F198" s="77"/>
    </row>
    <row r="199" spans="1:6" x14ac:dyDescent="0.2">
      <c r="A199"/>
      <c r="B199"/>
      <c r="C199"/>
      <c r="D199"/>
      <c r="E199"/>
      <c r="F199" s="77"/>
    </row>
    <row r="200" spans="1:6" x14ac:dyDescent="0.2">
      <c r="A200"/>
      <c r="B200"/>
      <c r="C200"/>
      <c r="D200"/>
      <c r="E200"/>
      <c r="F200" s="77"/>
    </row>
    <row r="201" spans="1:6" x14ac:dyDescent="0.2">
      <c r="A201"/>
      <c r="B201"/>
      <c r="C201"/>
      <c r="D201"/>
      <c r="E201"/>
      <c r="F201" s="77"/>
    </row>
    <row r="202" spans="1:6" x14ac:dyDescent="0.2">
      <c r="A202"/>
      <c r="B202"/>
      <c r="C202"/>
      <c r="D202"/>
      <c r="E202"/>
      <c r="F202" s="77"/>
    </row>
    <row r="203" spans="1:6" x14ac:dyDescent="0.2">
      <c r="A203"/>
      <c r="B203"/>
      <c r="C203"/>
      <c r="D203"/>
      <c r="E203"/>
      <c r="F203" s="77"/>
    </row>
    <row r="204" spans="1:6" x14ac:dyDescent="0.2">
      <c r="A204"/>
      <c r="B204"/>
      <c r="C204"/>
      <c r="D204"/>
      <c r="E204"/>
      <c r="F204" s="77"/>
    </row>
    <row r="205" spans="1:6" x14ac:dyDescent="0.2">
      <c r="A205"/>
      <c r="B205"/>
      <c r="C205"/>
      <c r="D205"/>
      <c r="E205"/>
      <c r="F205" s="77"/>
    </row>
    <row r="206" spans="1:6" x14ac:dyDescent="0.2">
      <c r="A206"/>
      <c r="B206"/>
      <c r="C206"/>
      <c r="D206"/>
      <c r="E206"/>
      <c r="F206" s="77"/>
    </row>
    <row r="207" spans="1:6" x14ac:dyDescent="0.2">
      <c r="A207"/>
      <c r="B207"/>
      <c r="C207"/>
      <c r="D207"/>
      <c r="E207"/>
      <c r="F207" s="77"/>
    </row>
    <row r="208" spans="1:6" x14ac:dyDescent="0.2">
      <c r="A208"/>
      <c r="B208"/>
      <c r="C208"/>
      <c r="D208"/>
      <c r="E208"/>
      <c r="F208" s="77"/>
    </row>
    <row r="209" spans="1:15" x14ac:dyDescent="0.2">
      <c r="A209"/>
      <c r="B209"/>
      <c r="C209"/>
      <c r="D209"/>
      <c r="E209"/>
      <c r="F209" s="77"/>
      <c r="O209" s="23"/>
    </row>
    <row r="210" spans="1:15" x14ac:dyDescent="0.2">
      <c r="A210"/>
      <c r="B210"/>
      <c r="C210"/>
      <c r="D210"/>
      <c r="E210"/>
      <c r="F210" s="77"/>
      <c r="O210" s="23"/>
    </row>
    <row r="211" spans="1:15" s="23" customFormat="1" x14ac:dyDescent="0.2">
      <c r="A211"/>
      <c r="B211"/>
      <c r="C211"/>
      <c r="D211"/>
      <c r="E211"/>
      <c r="F211" s="77"/>
      <c r="O211" s="1"/>
    </row>
    <row r="212" spans="1:15" s="23" customFormat="1" x14ac:dyDescent="0.2">
      <c r="A212"/>
      <c r="B212"/>
      <c r="C212"/>
      <c r="D212"/>
      <c r="E212"/>
      <c r="F212" s="77"/>
      <c r="O212" s="1"/>
    </row>
    <row r="213" spans="1:15" x14ac:dyDescent="0.2">
      <c r="A213"/>
      <c r="B213"/>
      <c r="C213"/>
      <c r="D213"/>
      <c r="E213"/>
      <c r="F213" s="77"/>
    </row>
    <row r="214" spans="1:15" x14ac:dyDescent="0.2">
      <c r="A214"/>
      <c r="B214"/>
      <c r="C214"/>
      <c r="D214"/>
      <c r="E214"/>
      <c r="F214" s="77"/>
    </row>
    <row r="215" spans="1:15" x14ac:dyDescent="0.2">
      <c r="A215"/>
      <c r="B215"/>
      <c r="C215"/>
      <c r="D215"/>
      <c r="E215"/>
      <c r="F215" s="77"/>
    </row>
    <row r="216" spans="1:15" x14ac:dyDescent="0.2">
      <c r="A216"/>
      <c r="B216"/>
      <c r="C216"/>
      <c r="D216"/>
      <c r="E216"/>
      <c r="F216" s="77"/>
    </row>
    <row r="217" spans="1:15" x14ac:dyDescent="0.2">
      <c r="A217"/>
      <c r="B217"/>
      <c r="C217"/>
      <c r="D217"/>
      <c r="E217"/>
      <c r="F217" s="77"/>
    </row>
    <row r="218" spans="1:15" x14ac:dyDescent="0.2">
      <c r="A218"/>
      <c r="B218"/>
      <c r="C218"/>
      <c r="D218"/>
      <c r="E218"/>
      <c r="F218" s="77"/>
    </row>
    <row r="219" spans="1:15" x14ac:dyDescent="0.2">
      <c r="A219"/>
      <c r="B219"/>
      <c r="C219"/>
      <c r="D219"/>
      <c r="E219"/>
      <c r="F219" s="77"/>
    </row>
    <row r="220" spans="1:15" x14ac:dyDescent="0.2">
      <c r="A220"/>
      <c r="B220"/>
      <c r="C220"/>
      <c r="D220"/>
      <c r="E220"/>
      <c r="F220" s="77"/>
    </row>
    <row r="221" spans="1:15" x14ac:dyDescent="0.2">
      <c r="A221"/>
      <c r="B221"/>
      <c r="C221"/>
      <c r="D221"/>
      <c r="E221"/>
      <c r="F221" s="77"/>
    </row>
    <row r="222" spans="1:15" x14ac:dyDescent="0.2">
      <c r="A222"/>
      <c r="B222"/>
      <c r="C222"/>
      <c r="D222"/>
      <c r="E222"/>
      <c r="F222" s="77"/>
      <c r="O222" s="23"/>
    </row>
    <row r="223" spans="1:15" x14ac:dyDescent="0.2">
      <c r="A223"/>
      <c r="B223"/>
      <c r="C223"/>
      <c r="D223"/>
      <c r="E223"/>
      <c r="F223" s="77"/>
    </row>
    <row r="224" spans="1:15" s="23" customFormat="1" x14ac:dyDescent="0.2">
      <c r="A224"/>
      <c r="B224"/>
      <c r="C224"/>
      <c r="D224"/>
      <c r="E224"/>
      <c r="F224" s="77"/>
      <c r="O224" s="1"/>
    </row>
    <row r="225" spans="1:15" x14ac:dyDescent="0.2">
      <c r="A225"/>
      <c r="B225"/>
      <c r="C225"/>
      <c r="D225"/>
      <c r="E225"/>
      <c r="F225" s="77"/>
    </row>
    <row r="226" spans="1:15" x14ac:dyDescent="0.2">
      <c r="A226"/>
      <c r="B226"/>
      <c r="C226"/>
      <c r="D226"/>
      <c r="E226"/>
      <c r="F226" s="77"/>
    </row>
    <row r="227" spans="1:15" x14ac:dyDescent="0.2">
      <c r="A227"/>
      <c r="B227"/>
      <c r="C227"/>
      <c r="D227"/>
      <c r="E227"/>
      <c r="F227" s="77"/>
    </row>
    <row r="228" spans="1:15" x14ac:dyDescent="0.2">
      <c r="A228"/>
      <c r="B228"/>
      <c r="C228"/>
      <c r="D228"/>
      <c r="E228"/>
      <c r="F228" s="77"/>
    </row>
    <row r="229" spans="1:15" ht="14.25" x14ac:dyDescent="0.2">
      <c r="A229"/>
      <c r="B229"/>
      <c r="C229"/>
      <c r="D229"/>
      <c r="E229"/>
      <c r="F229" s="77"/>
      <c r="O229" s="25"/>
    </row>
    <row r="230" spans="1:15" x14ac:dyDescent="0.2">
      <c r="A230"/>
      <c r="B230"/>
      <c r="C230"/>
      <c r="D230"/>
      <c r="E230"/>
      <c r="F230" s="77"/>
    </row>
    <row r="231" spans="1:15" s="25" customFormat="1" ht="14.25" x14ac:dyDescent="0.2">
      <c r="A231"/>
      <c r="B231"/>
      <c r="C231"/>
      <c r="D231"/>
      <c r="E231"/>
      <c r="F231" s="77"/>
      <c r="O231" s="1"/>
    </row>
    <row r="232" spans="1:15" x14ac:dyDescent="0.2">
      <c r="A232"/>
      <c r="B232"/>
      <c r="C232"/>
      <c r="D232"/>
      <c r="E232"/>
      <c r="F232" s="77"/>
    </row>
    <row r="233" spans="1:15" x14ac:dyDescent="0.2">
      <c r="A233"/>
      <c r="B233"/>
      <c r="C233"/>
      <c r="D233"/>
      <c r="E233"/>
      <c r="F233" s="77"/>
    </row>
    <row r="234" spans="1:15" x14ac:dyDescent="0.2">
      <c r="A234"/>
      <c r="B234"/>
      <c r="C234"/>
      <c r="D234"/>
      <c r="E234"/>
      <c r="F234" s="77"/>
    </row>
    <row r="235" spans="1:15" x14ac:dyDescent="0.2">
      <c r="A235"/>
      <c r="B235"/>
      <c r="C235"/>
      <c r="D235"/>
      <c r="E235"/>
      <c r="F235" s="77"/>
    </row>
    <row r="236" spans="1:15" x14ac:dyDescent="0.2">
      <c r="A236"/>
      <c r="B236"/>
      <c r="C236"/>
      <c r="D236"/>
      <c r="E236"/>
      <c r="F236" s="77"/>
    </row>
    <row r="237" spans="1:15" x14ac:dyDescent="0.2">
      <c r="A237"/>
      <c r="B237"/>
      <c r="C237"/>
      <c r="D237"/>
      <c r="E237"/>
      <c r="F237" s="77"/>
    </row>
    <row r="238" spans="1:15" x14ac:dyDescent="0.2">
      <c r="A238"/>
      <c r="B238"/>
      <c r="C238"/>
      <c r="D238"/>
      <c r="E238"/>
      <c r="F238" s="77"/>
    </row>
    <row r="239" spans="1:15" x14ac:dyDescent="0.2">
      <c r="A239"/>
      <c r="B239"/>
      <c r="C239"/>
      <c r="D239"/>
      <c r="E239"/>
      <c r="F239" s="77"/>
    </row>
    <row r="240" spans="1:15" x14ac:dyDescent="0.2">
      <c r="A240"/>
      <c r="B240"/>
      <c r="C240"/>
      <c r="D240"/>
      <c r="E240"/>
      <c r="F240" s="77"/>
    </row>
    <row r="241" spans="1:6" x14ac:dyDescent="0.2">
      <c r="A241"/>
      <c r="B241"/>
      <c r="C241"/>
      <c r="D241"/>
      <c r="E241"/>
      <c r="F241" s="77"/>
    </row>
    <row r="242" spans="1:6" x14ac:dyDescent="0.2">
      <c r="A242"/>
      <c r="B242"/>
      <c r="C242"/>
      <c r="D242"/>
      <c r="E242"/>
      <c r="F242" s="77"/>
    </row>
    <row r="243" spans="1:6" x14ac:dyDescent="0.2">
      <c r="A243"/>
      <c r="B243"/>
      <c r="C243"/>
      <c r="D243"/>
      <c r="E243"/>
      <c r="F243" s="77"/>
    </row>
    <row r="244" spans="1:6" x14ac:dyDescent="0.2">
      <c r="A244"/>
      <c r="B244"/>
      <c r="C244"/>
      <c r="D244"/>
      <c r="E244"/>
      <c r="F244" s="77"/>
    </row>
    <row r="245" spans="1:6" x14ac:dyDescent="0.2">
      <c r="A245"/>
      <c r="B245"/>
      <c r="C245"/>
      <c r="D245"/>
      <c r="E245"/>
      <c r="F245" s="77"/>
    </row>
    <row r="246" spans="1:6" x14ac:dyDescent="0.2">
      <c r="A246"/>
      <c r="B246"/>
      <c r="C246"/>
      <c r="D246"/>
      <c r="E246"/>
      <c r="F246" s="77"/>
    </row>
    <row r="247" spans="1:6" x14ac:dyDescent="0.2">
      <c r="A247"/>
      <c r="B247"/>
      <c r="C247"/>
      <c r="D247"/>
      <c r="E247"/>
      <c r="F247" s="77"/>
    </row>
    <row r="248" spans="1:6" x14ac:dyDescent="0.2">
      <c r="A248"/>
      <c r="B248"/>
      <c r="C248"/>
      <c r="D248"/>
      <c r="E248"/>
      <c r="F248" s="77"/>
    </row>
    <row r="249" spans="1:6" x14ac:dyDescent="0.2">
      <c r="A249"/>
      <c r="B249"/>
      <c r="C249"/>
      <c r="D249"/>
      <c r="E249"/>
      <c r="F249" s="77"/>
    </row>
    <row r="250" spans="1:6" x14ac:dyDescent="0.2">
      <c r="A250"/>
      <c r="B250"/>
      <c r="C250"/>
      <c r="D250"/>
      <c r="E250"/>
      <c r="F250" s="77"/>
    </row>
    <row r="251" spans="1:6" x14ac:dyDescent="0.2">
      <c r="A251"/>
      <c r="B251"/>
      <c r="C251"/>
      <c r="D251"/>
      <c r="E251"/>
      <c r="F251" s="77"/>
    </row>
    <row r="252" spans="1:6" x14ac:dyDescent="0.2">
      <c r="A252"/>
      <c r="B252"/>
      <c r="C252"/>
      <c r="D252"/>
      <c r="E252"/>
      <c r="F252" s="77"/>
    </row>
    <row r="253" spans="1:6" x14ac:dyDescent="0.2">
      <c r="A253"/>
      <c r="B253"/>
      <c r="C253"/>
      <c r="D253"/>
      <c r="E253"/>
      <c r="F253" s="77"/>
    </row>
    <row r="254" spans="1:6" x14ac:dyDescent="0.2">
      <c r="A254"/>
      <c r="B254"/>
      <c r="C254"/>
      <c r="D254"/>
      <c r="E254"/>
      <c r="F254" s="77"/>
    </row>
    <row r="255" spans="1:6" x14ac:dyDescent="0.2">
      <c r="A255"/>
      <c r="B255"/>
      <c r="C255"/>
      <c r="D255"/>
      <c r="E255"/>
      <c r="F255" s="77"/>
    </row>
    <row r="256" spans="1:6" x14ac:dyDescent="0.2">
      <c r="A256"/>
      <c r="B256"/>
      <c r="C256"/>
      <c r="D256"/>
      <c r="E256"/>
      <c r="F256" s="77"/>
    </row>
    <row r="257" spans="1:6" x14ac:dyDescent="0.2">
      <c r="A257"/>
      <c r="B257"/>
      <c r="C257"/>
      <c r="D257"/>
      <c r="E257"/>
      <c r="F257" s="77"/>
    </row>
    <row r="258" spans="1:6" x14ac:dyDescent="0.2">
      <c r="A258"/>
      <c r="B258"/>
      <c r="C258"/>
      <c r="D258"/>
      <c r="E258"/>
      <c r="F258" s="77"/>
    </row>
    <row r="259" spans="1:6" x14ac:dyDescent="0.2">
      <c r="A259"/>
      <c r="B259"/>
      <c r="C259"/>
      <c r="D259"/>
      <c r="E259"/>
      <c r="F259" s="77"/>
    </row>
    <row r="260" spans="1:6" x14ac:dyDescent="0.2">
      <c r="A260"/>
      <c r="B260"/>
      <c r="C260"/>
      <c r="D260"/>
      <c r="E260"/>
      <c r="F260" s="77"/>
    </row>
    <row r="261" spans="1:6" x14ac:dyDescent="0.2">
      <c r="A261"/>
      <c r="B261"/>
      <c r="C261"/>
      <c r="D261"/>
      <c r="E261"/>
      <c r="F261" s="77"/>
    </row>
    <row r="262" spans="1:6" x14ac:dyDescent="0.2">
      <c r="A262"/>
      <c r="B262"/>
      <c r="C262"/>
      <c r="D262"/>
      <c r="E262"/>
      <c r="F262" s="77"/>
    </row>
    <row r="263" spans="1:6" x14ac:dyDescent="0.2">
      <c r="A263"/>
      <c r="B263"/>
      <c r="C263"/>
      <c r="D263"/>
      <c r="E263"/>
      <c r="F263" s="77"/>
    </row>
    <row r="264" spans="1:6" x14ac:dyDescent="0.2">
      <c r="A264"/>
      <c r="B264"/>
      <c r="C264"/>
      <c r="D264"/>
      <c r="E264"/>
      <c r="F264" s="77"/>
    </row>
    <row r="265" spans="1:6" x14ac:dyDescent="0.2">
      <c r="A265"/>
      <c r="B265"/>
      <c r="C265"/>
      <c r="D265"/>
      <c r="E265"/>
      <c r="F265" s="77"/>
    </row>
    <row r="266" spans="1:6" x14ac:dyDescent="0.2">
      <c r="A266"/>
      <c r="B266"/>
      <c r="C266"/>
      <c r="D266"/>
      <c r="E266"/>
      <c r="F266" s="77"/>
    </row>
    <row r="267" spans="1:6" x14ac:dyDescent="0.2">
      <c r="A267"/>
      <c r="B267"/>
      <c r="C267"/>
      <c r="D267"/>
      <c r="E267"/>
      <c r="F267" s="77"/>
    </row>
    <row r="268" spans="1:6" x14ac:dyDescent="0.2">
      <c r="A268"/>
      <c r="B268"/>
      <c r="C268"/>
      <c r="D268"/>
      <c r="E268"/>
      <c r="F268" s="77"/>
    </row>
    <row r="269" spans="1:6" x14ac:dyDescent="0.2">
      <c r="A269"/>
      <c r="B269"/>
      <c r="C269"/>
      <c r="D269"/>
      <c r="E269"/>
      <c r="F269" s="77"/>
    </row>
    <row r="270" spans="1:6" x14ac:dyDescent="0.2">
      <c r="A270"/>
      <c r="B270"/>
      <c r="C270"/>
      <c r="D270"/>
      <c r="E270"/>
      <c r="F270" s="77"/>
    </row>
    <row r="271" spans="1:6" x14ac:dyDescent="0.2">
      <c r="A271"/>
      <c r="B271"/>
      <c r="C271"/>
      <c r="D271"/>
      <c r="E271"/>
      <c r="F271" s="77"/>
    </row>
    <row r="272" spans="1:6" x14ac:dyDescent="0.2">
      <c r="A272"/>
      <c r="B272"/>
      <c r="C272"/>
      <c r="D272"/>
      <c r="E272"/>
      <c r="F272" s="77"/>
    </row>
    <row r="273" spans="1:8" x14ac:dyDescent="0.2">
      <c r="A273"/>
      <c r="B273"/>
      <c r="C273"/>
      <c r="D273"/>
      <c r="E273"/>
      <c r="F273" s="77"/>
    </row>
    <row r="274" spans="1:8" x14ac:dyDescent="0.2">
      <c r="A274"/>
      <c r="B274"/>
      <c r="C274"/>
      <c r="D274"/>
      <c r="E274"/>
      <c r="F274" s="77"/>
    </row>
    <row r="275" spans="1:8" x14ac:dyDescent="0.2">
      <c r="A275"/>
      <c r="B275"/>
      <c r="C275"/>
      <c r="D275"/>
      <c r="E275"/>
      <c r="F275" s="77"/>
    </row>
    <row r="276" spans="1:8" x14ac:dyDescent="0.2">
      <c r="A276"/>
      <c r="B276"/>
      <c r="C276"/>
      <c r="D276"/>
      <c r="E276"/>
      <c r="F276" s="77"/>
    </row>
    <row r="277" spans="1:8" x14ac:dyDescent="0.2">
      <c r="A277"/>
      <c r="B277"/>
      <c r="C277"/>
      <c r="D277"/>
      <c r="E277"/>
      <c r="F277" s="77"/>
    </row>
    <row r="278" spans="1:8" x14ac:dyDescent="0.2">
      <c r="A278"/>
      <c r="B278"/>
      <c r="C278"/>
      <c r="D278"/>
      <c r="E278"/>
      <c r="F278" s="77"/>
    </row>
    <row r="279" spans="1:8" x14ac:dyDescent="0.2">
      <c r="A279"/>
      <c r="B279"/>
      <c r="C279"/>
      <c r="D279"/>
      <c r="E279"/>
      <c r="F279" s="77"/>
    </row>
    <row r="280" spans="1:8" x14ac:dyDescent="0.2">
      <c r="A280"/>
      <c r="B280"/>
      <c r="C280"/>
      <c r="D280"/>
      <c r="E280"/>
      <c r="F280" s="77"/>
    </row>
    <row r="281" spans="1:8" x14ac:dyDescent="0.2">
      <c r="A281"/>
      <c r="B281"/>
      <c r="C281"/>
      <c r="D281"/>
      <c r="E281"/>
      <c r="F281" s="77"/>
      <c r="H281" s="26"/>
    </row>
    <row r="282" spans="1:8" x14ac:dyDescent="0.2">
      <c r="A282"/>
      <c r="B282"/>
      <c r="C282"/>
      <c r="D282"/>
      <c r="E282"/>
      <c r="F282" s="77"/>
    </row>
    <row r="283" spans="1:8" x14ac:dyDescent="0.2">
      <c r="A283"/>
      <c r="B283"/>
      <c r="C283"/>
      <c r="D283"/>
      <c r="E283"/>
      <c r="F283" s="77"/>
    </row>
    <row r="284" spans="1:8" x14ac:dyDescent="0.2">
      <c r="A284"/>
      <c r="B284"/>
      <c r="C284"/>
      <c r="D284"/>
      <c r="E284"/>
      <c r="F284" s="77"/>
      <c r="G284" s="26"/>
    </row>
    <row r="285" spans="1:8" x14ac:dyDescent="0.2">
      <c r="A285"/>
      <c r="B285"/>
      <c r="C285"/>
      <c r="D285"/>
      <c r="E285"/>
      <c r="F285" s="77"/>
    </row>
    <row r="286" spans="1:8" x14ac:dyDescent="0.2">
      <c r="A286"/>
      <c r="B286"/>
      <c r="C286"/>
      <c r="D286"/>
      <c r="E286"/>
      <c r="F286" s="77"/>
    </row>
    <row r="287" spans="1:8" x14ac:dyDescent="0.2">
      <c r="A287"/>
      <c r="B287"/>
      <c r="C287"/>
      <c r="D287"/>
      <c r="E287"/>
      <c r="F287" s="77"/>
    </row>
    <row r="288" spans="1:8" x14ac:dyDescent="0.2">
      <c r="A288"/>
      <c r="B288"/>
      <c r="C288"/>
      <c r="D288"/>
      <c r="E288"/>
      <c r="F288" s="77"/>
    </row>
    <row r="289" spans="1:6" x14ac:dyDescent="0.2">
      <c r="A289"/>
      <c r="B289"/>
      <c r="C289"/>
      <c r="D289"/>
      <c r="E289"/>
      <c r="F289" s="77"/>
    </row>
    <row r="290" spans="1:6" x14ac:dyDescent="0.2">
      <c r="A290"/>
      <c r="B290"/>
      <c r="C290"/>
      <c r="D290"/>
      <c r="E290"/>
      <c r="F290" s="77"/>
    </row>
    <row r="291" spans="1:6" x14ac:dyDescent="0.2">
      <c r="A291"/>
      <c r="B291"/>
      <c r="C291"/>
      <c r="D291"/>
      <c r="E291"/>
      <c r="F291" s="77"/>
    </row>
    <row r="292" spans="1:6" x14ac:dyDescent="0.2">
      <c r="A292"/>
      <c r="B292"/>
      <c r="C292"/>
      <c r="D292"/>
      <c r="E292"/>
      <c r="F292" s="77"/>
    </row>
    <row r="293" spans="1:6" x14ac:dyDescent="0.2">
      <c r="A293"/>
      <c r="B293"/>
      <c r="C293"/>
      <c r="D293"/>
      <c r="E293"/>
      <c r="F293" s="77"/>
    </row>
    <row r="294" spans="1:6" x14ac:dyDescent="0.2">
      <c r="A294"/>
      <c r="B294"/>
      <c r="C294"/>
      <c r="D294"/>
      <c r="E294"/>
      <c r="F294" s="77"/>
    </row>
    <row r="295" spans="1:6" x14ac:dyDescent="0.2">
      <c r="A295"/>
      <c r="B295"/>
      <c r="C295"/>
      <c r="D295"/>
      <c r="E295"/>
      <c r="F295" s="77"/>
    </row>
    <row r="296" spans="1:6" x14ac:dyDescent="0.2">
      <c r="A296"/>
      <c r="B296"/>
      <c r="C296"/>
      <c r="D296"/>
      <c r="E296"/>
      <c r="F296" s="77"/>
    </row>
    <row r="297" spans="1:6" x14ac:dyDescent="0.2">
      <c r="A297"/>
      <c r="B297"/>
      <c r="C297"/>
      <c r="D297"/>
      <c r="E297"/>
      <c r="F297" s="77"/>
    </row>
    <row r="298" spans="1:6" x14ac:dyDescent="0.2">
      <c r="A298"/>
      <c r="B298"/>
      <c r="C298"/>
      <c r="D298"/>
      <c r="E298"/>
      <c r="F298" s="77"/>
    </row>
    <row r="299" spans="1:6" x14ac:dyDescent="0.2">
      <c r="A299"/>
      <c r="B299"/>
      <c r="C299"/>
      <c r="D299"/>
      <c r="E299"/>
      <c r="F299" s="77"/>
    </row>
    <row r="300" spans="1:6" x14ac:dyDescent="0.2">
      <c r="A300"/>
      <c r="B300"/>
      <c r="C300"/>
      <c r="D300"/>
      <c r="E300"/>
      <c r="F300" s="77"/>
    </row>
    <row r="301" spans="1:6" x14ac:dyDescent="0.2">
      <c r="A301"/>
      <c r="B301"/>
      <c r="C301"/>
      <c r="D301"/>
      <c r="E301"/>
      <c r="F301" s="77"/>
    </row>
    <row r="302" spans="1:6" x14ac:dyDescent="0.2">
      <c r="A302"/>
      <c r="B302"/>
      <c r="C302"/>
      <c r="D302"/>
      <c r="E302"/>
      <c r="F302" s="77"/>
    </row>
    <row r="303" spans="1:6" x14ac:dyDescent="0.2">
      <c r="A303"/>
      <c r="B303"/>
      <c r="C303"/>
      <c r="D303"/>
      <c r="E303"/>
      <c r="F303" s="77"/>
    </row>
    <row r="304" spans="1:6" x14ac:dyDescent="0.2">
      <c r="A304"/>
      <c r="B304"/>
      <c r="C304"/>
      <c r="D304"/>
      <c r="E304"/>
      <c r="F304" s="77"/>
    </row>
    <row r="305" spans="1:6" x14ac:dyDescent="0.2">
      <c r="A305"/>
      <c r="B305"/>
      <c r="C305"/>
      <c r="D305"/>
      <c r="E305"/>
      <c r="F305" s="77"/>
    </row>
    <row r="306" spans="1:6" x14ac:dyDescent="0.2">
      <c r="A306"/>
      <c r="B306"/>
      <c r="C306"/>
      <c r="D306"/>
      <c r="E306"/>
      <c r="F306" s="77"/>
    </row>
    <row r="307" spans="1:6" x14ac:dyDescent="0.2">
      <c r="A307"/>
      <c r="B307"/>
      <c r="C307"/>
      <c r="D307"/>
      <c r="E307"/>
      <c r="F307" s="77"/>
    </row>
    <row r="308" spans="1:6" x14ac:dyDescent="0.2">
      <c r="A308"/>
      <c r="B308"/>
      <c r="C308"/>
      <c r="D308"/>
      <c r="E308"/>
      <c r="F308" s="77"/>
    </row>
    <row r="309" spans="1:6" x14ac:dyDescent="0.2">
      <c r="A309"/>
      <c r="B309"/>
      <c r="C309"/>
      <c r="D309"/>
      <c r="E309"/>
      <c r="F309" s="77"/>
    </row>
    <row r="310" spans="1:6" x14ac:dyDescent="0.2">
      <c r="A310"/>
      <c r="B310"/>
      <c r="C310"/>
      <c r="D310"/>
      <c r="E310"/>
      <c r="F310" s="77"/>
    </row>
    <row r="311" spans="1:6" x14ac:dyDescent="0.2">
      <c r="A311"/>
      <c r="B311"/>
      <c r="C311"/>
      <c r="D311"/>
      <c r="E311"/>
      <c r="F311" s="77"/>
    </row>
    <row r="312" spans="1:6" x14ac:dyDescent="0.2">
      <c r="A312"/>
      <c r="B312"/>
      <c r="C312"/>
      <c r="D312"/>
      <c r="E312"/>
      <c r="F312" s="77"/>
    </row>
    <row r="313" spans="1:6" x14ac:dyDescent="0.2">
      <c r="A313"/>
      <c r="B313"/>
      <c r="C313"/>
      <c r="D313"/>
      <c r="E313"/>
      <c r="F313" s="77"/>
    </row>
    <row r="314" spans="1:6" x14ac:dyDescent="0.2">
      <c r="A314"/>
      <c r="B314"/>
      <c r="C314"/>
      <c r="D314"/>
      <c r="E314"/>
      <c r="F314" s="77"/>
    </row>
    <row r="315" spans="1:6" x14ac:dyDescent="0.2">
      <c r="A315"/>
      <c r="B315"/>
      <c r="C315"/>
      <c r="D315"/>
      <c r="E315"/>
      <c r="F315" s="77"/>
    </row>
    <row r="316" spans="1:6" x14ac:dyDescent="0.2">
      <c r="A316"/>
      <c r="B316"/>
      <c r="C316"/>
      <c r="D316"/>
      <c r="E316"/>
      <c r="F316" s="77"/>
    </row>
    <row r="317" spans="1:6" x14ac:dyDescent="0.2">
      <c r="A317"/>
      <c r="B317"/>
      <c r="C317"/>
      <c r="D317"/>
      <c r="E317"/>
      <c r="F317" s="77"/>
    </row>
    <row r="318" spans="1:6" x14ac:dyDescent="0.2">
      <c r="A318"/>
      <c r="B318"/>
      <c r="C318"/>
      <c r="D318"/>
      <c r="E318"/>
      <c r="F318" s="77"/>
    </row>
    <row r="319" spans="1:6" x14ac:dyDescent="0.2">
      <c r="A319"/>
      <c r="B319"/>
      <c r="C319"/>
      <c r="D319"/>
      <c r="E319"/>
      <c r="F319" s="77"/>
    </row>
    <row r="320" spans="1:6" x14ac:dyDescent="0.2">
      <c r="A320"/>
      <c r="B320"/>
      <c r="C320"/>
      <c r="D320"/>
      <c r="E320"/>
      <c r="F320" s="77"/>
    </row>
    <row r="321" spans="1:8" x14ac:dyDescent="0.2">
      <c r="A321"/>
      <c r="B321"/>
      <c r="C321"/>
      <c r="D321"/>
      <c r="E321"/>
      <c r="F321" s="77"/>
    </row>
    <row r="322" spans="1:8" x14ac:dyDescent="0.2">
      <c r="A322"/>
      <c r="B322"/>
      <c r="C322"/>
      <c r="D322"/>
      <c r="E322"/>
      <c r="F322" s="77"/>
    </row>
    <row r="323" spans="1:8" x14ac:dyDescent="0.2">
      <c r="A323"/>
      <c r="B323"/>
      <c r="C323"/>
      <c r="D323"/>
      <c r="E323"/>
      <c r="F323" s="77"/>
    </row>
    <row r="324" spans="1:8" x14ac:dyDescent="0.2">
      <c r="A324"/>
      <c r="B324"/>
      <c r="C324"/>
      <c r="D324"/>
      <c r="E324"/>
      <c r="F324" s="77"/>
    </row>
    <row r="325" spans="1:8" x14ac:dyDescent="0.2">
      <c r="A325"/>
      <c r="B325"/>
      <c r="C325"/>
      <c r="D325"/>
      <c r="E325"/>
      <c r="F325" s="77"/>
    </row>
    <row r="326" spans="1:8" x14ac:dyDescent="0.2">
      <c r="A326"/>
      <c r="B326"/>
      <c r="C326"/>
      <c r="D326"/>
      <c r="E326"/>
      <c r="F326" s="77"/>
    </row>
    <row r="327" spans="1:8" x14ac:dyDescent="0.2">
      <c r="A327"/>
      <c r="B327"/>
      <c r="C327"/>
      <c r="D327"/>
      <c r="E327"/>
      <c r="F327" s="77"/>
    </row>
    <row r="328" spans="1:8" x14ac:dyDescent="0.2">
      <c r="A328"/>
      <c r="B328"/>
      <c r="C328"/>
      <c r="D328"/>
      <c r="E328"/>
      <c r="F328" s="77"/>
      <c r="H328" s="26"/>
    </row>
    <row r="329" spans="1:8" x14ac:dyDescent="0.2">
      <c r="A329"/>
      <c r="B329"/>
      <c r="C329"/>
      <c r="D329"/>
      <c r="E329"/>
      <c r="F329" s="77"/>
      <c r="H329" s="26"/>
    </row>
    <row r="330" spans="1:8" x14ac:dyDescent="0.2">
      <c r="A330"/>
      <c r="B330"/>
      <c r="C330"/>
      <c r="D330"/>
      <c r="E330"/>
      <c r="F330" s="77"/>
      <c r="H330" s="26"/>
    </row>
    <row r="331" spans="1:8" x14ac:dyDescent="0.2">
      <c r="A331"/>
      <c r="B331"/>
      <c r="C331"/>
      <c r="D331"/>
      <c r="E331"/>
      <c r="F331" s="77"/>
      <c r="H331" s="26"/>
    </row>
    <row r="332" spans="1:8" x14ac:dyDescent="0.2">
      <c r="A332"/>
      <c r="B332"/>
      <c r="C332"/>
      <c r="D332"/>
      <c r="E332"/>
      <c r="F332" s="77"/>
      <c r="H332" s="26"/>
    </row>
    <row r="333" spans="1:8" x14ac:dyDescent="0.2">
      <c r="A333"/>
      <c r="B333"/>
      <c r="C333"/>
      <c r="D333"/>
      <c r="E333"/>
      <c r="F333" s="77"/>
      <c r="H333" s="26"/>
    </row>
    <row r="334" spans="1:8" x14ac:dyDescent="0.2">
      <c r="A334"/>
      <c r="B334"/>
      <c r="C334"/>
      <c r="D334"/>
      <c r="E334"/>
      <c r="F334" s="77"/>
      <c r="H334" s="26"/>
    </row>
    <row r="335" spans="1:8" x14ac:dyDescent="0.2">
      <c r="A335"/>
      <c r="B335"/>
      <c r="C335"/>
      <c r="D335"/>
      <c r="E335"/>
      <c r="F335" s="77"/>
    </row>
    <row r="336" spans="1:8" x14ac:dyDescent="0.2">
      <c r="A336"/>
      <c r="B336"/>
      <c r="C336"/>
      <c r="D336"/>
      <c r="E336"/>
      <c r="F336" s="77"/>
    </row>
    <row r="337" spans="1:7" x14ac:dyDescent="0.2">
      <c r="A337"/>
      <c r="B337"/>
      <c r="C337"/>
      <c r="D337"/>
      <c r="E337"/>
      <c r="F337" s="77"/>
    </row>
    <row r="338" spans="1:7" x14ac:dyDescent="0.2">
      <c r="A338"/>
      <c r="B338"/>
      <c r="C338"/>
      <c r="D338"/>
      <c r="E338"/>
      <c r="F338" s="77"/>
    </row>
    <row r="339" spans="1:7" x14ac:dyDescent="0.2">
      <c r="A339"/>
      <c r="B339"/>
      <c r="C339"/>
      <c r="D339"/>
      <c r="E339"/>
      <c r="F339" s="77"/>
    </row>
    <row r="340" spans="1:7" x14ac:dyDescent="0.2">
      <c r="A340"/>
      <c r="B340"/>
      <c r="C340"/>
      <c r="D340"/>
      <c r="E340"/>
      <c r="F340" s="77"/>
    </row>
    <row r="341" spans="1:7" x14ac:dyDescent="0.2">
      <c r="A341"/>
      <c r="B341"/>
      <c r="C341"/>
      <c r="D341"/>
      <c r="E341"/>
      <c r="F341" s="77"/>
    </row>
    <row r="342" spans="1:7" x14ac:dyDescent="0.2">
      <c r="A342"/>
      <c r="B342"/>
      <c r="C342"/>
      <c r="D342"/>
      <c r="E342"/>
      <c r="F342" s="77"/>
    </row>
    <row r="343" spans="1:7" x14ac:dyDescent="0.2">
      <c r="A343"/>
      <c r="B343"/>
      <c r="C343"/>
      <c r="D343"/>
      <c r="E343"/>
      <c r="F343" s="77"/>
    </row>
    <row r="344" spans="1:7" x14ac:dyDescent="0.2">
      <c r="A344"/>
      <c r="B344"/>
      <c r="C344"/>
      <c r="D344"/>
      <c r="E344"/>
      <c r="F344" s="77"/>
    </row>
    <row r="345" spans="1:7" x14ac:dyDescent="0.2">
      <c r="A345"/>
      <c r="B345"/>
      <c r="C345"/>
      <c r="D345"/>
      <c r="E345"/>
      <c r="F345" s="77"/>
    </row>
    <row r="346" spans="1:7" x14ac:dyDescent="0.2">
      <c r="A346"/>
      <c r="B346"/>
      <c r="C346"/>
      <c r="D346"/>
      <c r="E346"/>
      <c r="F346" s="77"/>
    </row>
    <row r="347" spans="1:7" x14ac:dyDescent="0.2">
      <c r="A347"/>
      <c r="B347"/>
      <c r="C347"/>
      <c r="D347"/>
      <c r="E347"/>
      <c r="F347" s="77"/>
    </row>
    <row r="348" spans="1:7" x14ac:dyDescent="0.2">
      <c r="A348"/>
      <c r="B348"/>
      <c r="C348"/>
      <c r="D348"/>
      <c r="E348"/>
      <c r="F348" s="77"/>
    </row>
    <row r="349" spans="1:7" x14ac:dyDescent="0.2">
      <c r="A349"/>
      <c r="B349"/>
      <c r="C349"/>
      <c r="D349"/>
      <c r="E349"/>
      <c r="F349" s="77"/>
      <c r="G349" s="27"/>
    </row>
    <row r="350" spans="1:7" x14ac:dyDescent="0.2">
      <c r="A350"/>
      <c r="B350"/>
      <c r="C350"/>
      <c r="D350"/>
      <c r="E350"/>
      <c r="F350" s="77"/>
      <c r="G350" s="27"/>
    </row>
    <row r="351" spans="1:7" x14ac:dyDescent="0.2">
      <c r="A351"/>
      <c r="B351"/>
      <c r="C351"/>
      <c r="D351"/>
      <c r="E351"/>
      <c r="F351" s="77"/>
      <c r="G351" s="27"/>
    </row>
    <row r="352" spans="1:7" x14ac:dyDescent="0.2">
      <c r="A352"/>
      <c r="B352"/>
      <c r="C352"/>
      <c r="D352"/>
      <c r="E352"/>
      <c r="F352" s="77"/>
      <c r="G352" s="27"/>
    </row>
    <row r="353" spans="1:6" x14ac:dyDescent="0.2">
      <c r="A353"/>
      <c r="B353"/>
      <c r="C353"/>
      <c r="D353"/>
      <c r="E353"/>
      <c r="F353" s="77"/>
    </row>
    <row r="354" spans="1:6" x14ac:dyDescent="0.2">
      <c r="A354"/>
      <c r="B354"/>
      <c r="C354"/>
      <c r="D354"/>
      <c r="E354"/>
      <c r="F354" s="77"/>
    </row>
    <row r="355" spans="1:6" x14ac:dyDescent="0.2">
      <c r="A355"/>
      <c r="B355"/>
      <c r="C355"/>
      <c r="D355"/>
      <c r="E355"/>
      <c r="F355" s="77"/>
    </row>
    <row r="356" spans="1:6" x14ac:dyDescent="0.2">
      <c r="A356"/>
      <c r="B356"/>
      <c r="C356"/>
      <c r="D356"/>
      <c r="E356"/>
      <c r="F356" s="77"/>
    </row>
    <row r="357" spans="1:6" x14ac:dyDescent="0.2">
      <c r="A357"/>
      <c r="B357"/>
      <c r="C357"/>
      <c r="D357"/>
      <c r="E357"/>
      <c r="F357" s="77"/>
    </row>
    <row r="358" spans="1:6" x14ac:dyDescent="0.2">
      <c r="A358"/>
      <c r="B358"/>
      <c r="C358"/>
      <c r="D358"/>
      <c r="E358"/>
      <c r="F358" s="77"/>
    </row>
    <row r="359" spans="1:6" x14ac:dyDescent="0.2">
      <c r="A359"/>
      <c r="B359"/>
      <c r="C359"/>
      <c r="D359"/>
      <c r="E359"/>
      <c r="F359" s="77"/>
    </row>
    <row r="360" spans="1:6" x14ac:dyDescent="0.2">
      <c r="A360"/>
      <c r="B360"/>
      <c r="C360"/>
      <c r="D360"/>
      <c r="E360"/>
      <c r="F360" s="77"/>
    </row>
    <row r="361" spans="1:6" x14ac:dyDescent="0.2">
      <c r="A361"/>
      <c r="B361"/>
      <c r="C361"/>
      <c r="D361"/>
      <c r="E361"/>
      <c r="F361" s="77"/>
    </row>
    <row r="362" spans="1:6" x14ac:dyDescent="0.2">
      <c r="A362"/>
      <c r="B362"/>
      <c r="C362"/>
      <c r="D362"/>
      <c r="E362"/>
      <c r="F362" s="77"/>
    </row>
    <row r="363" spans="1:6" x14ac:dyDescent="0.2">
      <c r="A363"/>
      <c r="B363"/>
      <c r="C363"/>
      <c r="D363"/>
      <c r="E363"/>
      <c r="F363" s="77"/>
    </row>
    <row r="364" spans="1:6" x14ac:dyDescent="0.2">
      <c r="A364"/>
      <c r="B364"/>
      <c r="C364"/>
      <c r="D364"/>
      <c r="E364"/>
      <c r="F364" s="77"/>
    </row>
    <row r="365" spans="1:6" x14ac:dyDescent="0.2">
      <c r="A365"/>
      <c r="B365"/>
      <c r="C365"/>
      <c r="D365"/>
      <c r="E365"/>
      <c r="F365" s="77"/>
    </row>
    <row r="366" spans="1:6" x14ac:dyDescent="0.2">
      <c r="A366"/>
      <c r="B366"/>
      <c r="C366"/>
      <c r="D366"/>
      <c r="E366"/>
      <c r="F366" s="77"/>
    </row>
    <row r="367" spans="1:6" x14ac:dyDescent="0.2">
      <c r="A367"/>
      <c r="B367"/>
      <c r="C367"/>
      <c r="D367"/>
      <c r="E367"/>
      <c r="F367" s="77"/>
    </row>
    <row r="368" spans="1:6" x14ac:dyDescent="0.2">
      <c r="A368"/>
      <c r="B368"/>
      <c r="C368"/>
      <c r="D368"/>
      <c r="E368"/>
      <c r="F368" s="77"/>
    </row>
    <row r="369" spans="1:6" x14ac:dyDescent="0.2">
      <c r="A369"/>
      <c r="B369"/>
      <c r="C369"/>
      <c r="D369"/>
      <c r="E369"/>
      <c r="F369" s="77"/>
    </row>
    <row r="370" spans="1:6" x14ac:dyDescent="0.2">
      <c r="A370"/>
      <c r="B370"/>
      <c r="C370"/>
      <c r="D370"/>
      <c r="E370"/>
      <c r="F370" s="77"/>
    </row>
    <row r="371" spans="1:6" x14ac:dyDescent="0.2">
      <c r="A371"/>
      <c r="B371"/>
      <c r="C371"/>
      <c r="D371"/>
      <c r="E371"/>
      <c r="F371" s="77"/>
    </row>
    <row r="372" spans="1:6" x14ac:dyDescent="0.2">
      <c r="A372"/>
      <c r="B372"/>
      <c r="C372"/>
      <c r="D372"/>
      <c r="E372"/>
      <c r="F372" s="77"/>
    </row>
    <row r="373" spans="1:6" x14ac:dyDescent="0.2">
      <c r="A373"/>
      <c r="B373"/>
      <c r="C373"/>
      <c r="D373"/>
      <c r="E373"/>
      <c r="F373" s="77"/>
    </row>
    <row r="374" spans="1:6" x14ac:dyDescent="0.2">
      <c r="A374"/>
      <c r="B374"/>
      <c r="C374"/>
      <c r="D374"/>
      <c r="E374"/>
      <c r="F374" s="77"/>
    </row>
    <row r="375" spans="1:6" x14ac:dyDescent="0.2">
      <c r="A375"/>
      <c r="B375"/>
      <c r="C375"/>
      <c r="D375"/>
      <c r="E375"/>
      <c r="F375" s="77"/>
    </row>
    <row r="376" spans="1:6" x14ac:dyDescent="0.2">
      <c r="A376"/>
      <c r="B376"/>
      <c r="C376"/>
      <c r="D376"/>
      <c r="E376"/>
      <c r="F376" s="77"/>
    </row>
    <row r="377" spans="1:6" x14ac:dyDescent="0.2">
      <c r="A377"/>
      <c r="B377"/>
      <c r="C377"/>
      <c r="D377"/>
      <c r="E377"/>
      <c r="F377" s="77"/>
    </row>
    <row r="378" spans="1:6" x14ac:dyDescent="0.2">
      <c r="A378"/>
      <c r="B378"/>
      <c r="C378"/>
      <c r="D378"/>
      <c r="E378"/>
      <c r="F378" s="77"/>
    </row>
    <row r="379" spans="1:6" x14ac:dyDescent="0.2">
      <c r="A379"/>
      <c r="B379"/>
      <c r="C379"/>
      <c r="D379"/>
      <c r="E379"/>
      <c r="F379" s="77"/>
    </row>
    <row r="380" spans="1:6" x14ac:dyDescent="0.2">
      <c r="A380"/>
      <c r="B380"/>
      <c r="C380"/>
      <c r="D380"/>
      <c r="E380"/>
      <c r="F380" s="77"/>
    </row>
    <row r="381" spans="1:6" x14ac:dyDescent="0.2">
      <c r="A381"/>
      <c r="B381"/>
      <c r="C381"/>
      <c r="D381"/>
      <c r="E381"/>
      <c r="F381" s="77"/>
    </row>
    <row r="382" spans="1:6" x14ac:dyDescent="0.2">
      <c r="A382"/>
      <c r="B382"/>
      <c r="C382"/>
      <c r="D382"/>
      <c r="E382"/>
      <c r="F382" s="77"/>
    </row>
    <row r="383" spans="1:6" x14ac:dyDescent="0.2">
      <c r="A383"/>
      <c r="B383"/>
      <c r="C383"/>
      <c r="D383"/>
      <c r="E383"/>
      <c r="F383" s="77"/>
    </row>
    <row r="384" spans="1:6" x14ac:dyDescent="0.2">
      <c r="A384"/>
      <c r="B384"/>
      <c r="C384"/>
      <c r="D384"/>
      <c r="E384"/>
      <c r="F384" s="77"/>
    </row>
    <row r="385" spans="1:6" x14ac:dyDescent="0.2">
      <c r="A385"/>
      <c r="B385"/>
      <c r="C385"/>
      <c r="D385"/>
      <c r="E385"/>
      <c r="F385" s="77"/>
    </row>
    <row r="386" spans="1:6" x14ac:dyDescent="0.2">
      <c r="A386"/>
      <c r="B386"/>
      <c r="C386"/>
      <c r="D386"/>
      <c r="E386"/>
      <c r="F386" s="77"/>
    </row>
    <row r="387" spans="1:6" x14ac:dyDescent="0.2">
      <c r="A387"/>
      <c r="B387"/>
      <c r="C387"/>
      <c r="D387"/>
      <c r="E387"/>
      <c r="F387" s="77"/>
    </row>
    <row r="388" spans="1:6" x14ac:dyDescent="0.2">
      <c r="A388"/>
      <c r="B388"/>
      <c r="C388"/>
      <c r="D388"/>
      <c r="E388"/>
      <c r="F388" s="77"/>
    </row>
    <row r="389" spans="1:6" x14ac:dyDescent="0.2">
      <c r="A389"/>
      <c r="B389"/>
      <c r="C389"/>
      <c r="D389"/>
      <c r="E389"/>
      <c r="F389" s="77"/>
    </row>
    <row r="390" spans="1:6" x14ac:dyDescent="0.2">
      <c r="A390"/>
      <c r="B390"/>
      <c r="C390"/>
      <c r="D390"/>
      <c r="E390"/>
      <c r="F390" s="77"/>
    </row>
    <row r="391" spans="1:6" x14ac:dyDescent="0.2">
      <c r="A391"/>
      <c r="B391"/>
      <c r="C391"/>
      <c r="D391"/>
      <c r="E391"/>
      <c r="F391" s="77"/>
    </row>
    <row r="392" spans="1:6" x14ac:dyDescent="0.2">
      <c r="A392"/>
      <c r="B392"/>
      <c r="C392"/>
      <c r="D392"/>
      <c r="E392"/>
      <c r="F392" s="77"/>
    </row>
    <row r="393" spans="1:6" x14ac:dyDescent="0.2">
      <c r="A393"/>
      <c r="B393"/>
      <c r="C393"/>
      <c r="D393"/>
      <c r="E393"/>
      <c r="F393" s="77"/>
    </row>
    <row r="394" spans="1:6" x14ac:dyDescent="0.2">
      <c r="A394"/>
      <c r="B394"/>
      <c r="C394"/>
      <c r="D394"/>
      <c r="E394"/>
      <c r="F394" s="77"/>
    </row>
    <row r="395" spans="1:6" x14ac:dyDescent="0.2">
      <c r="A395"/>
      <c r="B395"/>
      <c r="C395"/>
      <c r="D395"/>
      <c r="E395"/>
      <c r="F395" s="77"/>
    </row>
    <row r="396" spans="1:6" x14ac:dyDescent="0.2">
      <c r="A396"/>
      <c r="B396"/>
      <c r="C396"/>
      <c r="D396"/>
      <c r="E396"/>
      <c r="F396" s="77"/>
    </row>
    <row r="397" spans="1:6" x14ac:dyDescent="0.2">
      <c r="A397"/>
      <c r="B397"/>
      <c r="C397"/>
      <c r="D397"/>
      <c r="E397"/>
      <c r="F397" s="77"/>
    </row>
    <row r="398" spans="1:6" x14ac:dyDescent="0.2">
      <c r="A398" s="1"/>
      <c r="C398"/>
      <c r="D398" s="1"/>
      <c r="E398" s="1"/>
      <c r="F398" s="77"/>
    </row>
    <row r="399" spans="1:6" x14ac:dyDescent="0.2">
      <c r="F399" s="77"/>
    </row>
    <row r="400" spans="1:6" x14ac:dyDescent="0.2">
      <c r="F400" s="77"/>
    </row>
    <row r="409" spans="1:15" x14ac:dyDescent="0.2">
      <c r="O409" s="23"/>
    </row>
    <row r="411" spans="1:15" s="23" customFormat="1" x14ac:dyDescent="0.2">
      <c r="A411" s="50"/>
      <c r="B411" s="1"/>
      <c r="C411" s="29"/>
      <c r="D411" s="29"/>
      <c r="E411" s="30"/>
      <c r="F411" s="78"/>
      <c r="O411" s="1"/>
    </row>
    <row r="413" spans="1:15" x14ac:dyDescent="0.2">
      <c r="G413"/>
      <c r="O413" s="23"/>
    </row>
    <row r="415" spans="1:15" s="23" customFormat="1" x14ac:dyDescent="0.2">
      <c r="A415" s="50"/>
      <c r="B415" s="1"/>
      <c r="C415" s="29"/>
      <c r="D415" s="29"/>
      <c r="E415" s="30"/>
      <c r="F415" s="78"/>
      <c r="O415" s="1"/>
    </row>
    <row r="417" spans="1:15" x14ac:dyDescent="0.2">
      <c r="O417" s="23"/>
    </row>
    <row r="419" spans="1:15" s="23" customFormat="1" x14ac:dyDescent="0.2">
      <c r="A419" s="50"/>
      <c r="B419" s="1"/>
      <c r="C419" s="29"/>
      <c r="D419" s="29"/>
      <c r="E419" s="30"/>
      <c r="F419" s="78"/>
      <c r="O419" s="1"/>
    </row>
    <row r="432" spans="1:15" x14ac:dyDescent="0.2">
      <c r="O432" s="23"/>
    </row>
    <row r="434" spans="1:15" s="23" customFormat="1" x14ac:dyDescent="0.2">
      <c r="A434" s="50"/>
      <c r="B434" s="1"/>
      <c r="C434" s="29"/>
      <c r="D434" s="29"/>
      <c r="E434" s="30"/>
      <c r="F434" s="78"/>
      <c r="O434" s="1"/>
    </row>
    <row r="435" spans="1:15" x14ac:dyDescent="0.2">
      <c r="I435" s="26"/>
    </row>
    <row r="453" spans="7:7" x14ac:dyDescent="0.2">
      <c r="G453" s="26"/>
    </row>
    <row r="512" spans="9:9" x14ac:dyDescent="0.2">
      <c r="I512" s="28"/>
    </row>
    <row r="513" spans="7:7" x14ac:dyDescent="0.2">
      <c r="G513" s="26"/>
    </row>
    <row r="514" spans="7:7" x14ac:dyDescent="0.2">
      <c r="G514" s="26"/>
    </row>
  </sheetData>
  <sheetProtection algorithmName="SHA-512" hashValue="uhX9yOL/PYeztkCTQ4Az2jOFrDy2t0J7LX/zHplbGFovhbiyZHrctlwUYYRRy84kQMT//TYg/sA7rbg/3lP9aw==" saltValue="DE6Y1WoOKVt4U99iikVQBA==" spinCount="100000" sheet="1"/>
  <autoFilter ref="A4:F398" xr:uid="{00000000-0009-0000-0000-000000000000}"/>
  <mergeCells count="5">
    <mergeCell ref="G124:I124"/>
    <mergeCell ref="G142:I142"/>
    <mergeCell ref="G109:I109"/>
    <mergeCell ref="B3:E3"/>
    <mergeCell ref="B2:D2"/>
  </mergeCells>
  <phoneticPr fontId="4" type="noConversion"/>
  <conditionalFormatting sqref="I4:I5">
    <cfRule type="cellIs" dxfId="22" priority="25" operator="equal">
      <formula>1</formula>
    </cfRule>
    <cfRule type="cellIs" dxfId="21" priority="26" operator="greaterThan">
      <formula>1</formula>
    </cfRule>
  </conditionalFormatting>
  <conditionalFormatting sqref="E33 D1:D2 D398:D1048576 D4:D45 D70:D147 D48:D67">
    <cfRule type="cellIs" dxfId="20" priority="20" operator="equal">
      <formula>$O$1</formula>
    </cfRule>
    <cfRule type="cellIs" dxfId="19" priority="23" operator="equal">
      <formula>"p2"</formula>
    </cfRule>
    <cfRule type="cellIs" dxfId="18" priority="24" operator="equal">
      <formula>"p3"</formula>
    </cfRule>
  </conditionalFormatting>
  <conditionalFormatting sqref="E33 D88:D147">
    <cfRule type="cellIs" dxfId="17" priority="35" operator="equal">
      <formula>$O$2</formula>
    </cfRule>
    <cfRule type="cellIs" dxfId="16" priority="36" operator="equal">
      <formula>$O$2</formula>
    </cfRule>
  </conditionalFormatting>
  <conditionalFormatting sqref="D148:D149">
    <cfRule type="cellIs" dxfId="15" priority="11" operator="equal">
      <formula>$O$1</formula>
    </cfRule>
    <cfRule type="cellIs" dxfId="14" priority="12" operator="equal">
      <formula>"p2"</formula>
    </cfRule>
    <cfRule type="cellIs" dxfId="13" priority="13" operator="equal">
      <formula>"p3"</formula>
    </cfRule>
  </conditionalFormatting>
  <conditionalFormatting sqref="D148:D149">
    <cfRule type="cellIs" dxfId="12" priority="14" operator="equal">
      <formula>$O$2</formula>
    </cfRule>
    <cfRule type="cellIs" dxfId="11" priority="15" operator="equal">
      <formula>$O$2</formula>
    </cfRule>
  </conditionalFormatting>
  <conditionalFormatting sqref="D47">
    <cfRule type="cellIs" dxfId="10" priority="3" operator="equal">
      <formula>$O$1</formula>
    </cfRule>
    <cfRule type="cellIs" dxfId="9" priority="4" operator="equal">
      <formula>"p2"</formula>
    </cfRule>
    <cfRule type="cellIs" dxfId="8" priority="5" operator="equal">
      <formula>"p3"</formula>
    </cfRule>
  </conditionalFormatting>
  <dataValidations count="1">
    <dataValidation type="list" allowBlank="1" showInputMessage="1" showErrorMessage="1" sqref="D88 D124 D113 D134" xr:uid="{00000000-0002-0000-0000-000000000000}">
      <formula1>$O$1:$O$2</formula1>
    </dataValidation>
  </dataValidations>
  <pageMargins left="0.25" right="0.25" top="0.75" bottom="0.75" header="0.3" footer="0.3"/>
  <pageSetup paperSize="9" scale="75" fitToHeight="0" orientation="portrait" r:id="rId1"/>
  <extLst>
    <ext xmlns:x14="http://schemas.microsoft.com/office/spreadsheetml/2009/9/main" uri="{78C0D931-6437-407d-A8EE-F0AAD7539E65}">
      <x14:conditionalFormattings>
        <x14:conditionalFormatting xmlns:xm="http://schemas.microsoft.com/office/excel/2006/main">
          <x14:cfRule type="containsText" priority="19" operator="containsText" id="{07154832-CB32-4DB4-B8D8-B869D0E4AA14}">
            <xm:f>NOT(ISERROR(SEARCH(Blad1!$A$3,D6)))</xm:f>
            <xm:f>Blad1!$A$3</xm:f>
            <x14:dxf>
              <font>
                <color rgb="FF006100"/>
              </font>
              <fill>
                <patternFill>
                  <bgColor rgb="FFC6EFCE"/>
                </patternFill>
              </fill>
            </x14:dxf>
          </x14:cfRule>
          <x14:cfRule type="containsText" priority="18" operator="containsText" id="{7117263C-FDF0-45CD-9254-095EF5C20C7E}">
            <xm:f>NOT(ISERROR(SEARCH(Blad1!$A$4,D6)))</xm:f>
            <xm:f>Blad1!$A$4</xm:f>
            <x14:dxf>
              <font>
                <color rgb="FF9C0006"/>
              </font>
              <fill>
                <patternFill>
                  <bgColor rgb="FFFFC7CE"/>
                </patternFill>
              </fill>
            </x14:dxf>
          </x14:cfRule>
          <xm:sqref>D6:D45 D53:D57 D59:D60 D62:D63 D65:D67 D89:D112 D114:D123 D125:D133 D70:D87 D48:D51</xm:sqref>
        </x14:conditionalFormatting>
        <x14:conditionalFormatting xmlns:xm="http://schemas.microsoft.com/office/excel/2006/main">
          <x14:cfRule type="containsText" priority="17" operator="containsText" id="{C2BDDC5A-3559-493C-83E6-31AB49E9CF44}">
            <xm:f>NOT(ISERROR(SEARCH(Blad1!$A$4,D125)))</xm:f>
            <xm:f>Blad1!$A$4</xm:f>
            <x14:dxf>
              <font>
                <color rgb="FF9C0006"/>
              </font>
              <fill>
                <patternFill>
                  <bgColor rgb="FFFFC7CE"/>
                </patternFill>
              </fill>
            </x14:dxf>
          </x14:cfRule>
          <x14:cfRule type="containsText" priority="16" operator="containsText" id="{B1236E97-C060-4924-B340-9E98E5C91BE1}">
            <xm:f>NOT(ISERROR(SEARCH(Blad1!$A$3,D125)))</xm:f>
            <xm:f>Blad1!$A$3</xm:f>
            <x14:dxf>
              <font>
                <color rgb="FF006100"/>
              </font>
              <fill>
                <patternFill>
                  <bgColor rgb="FFC6EFCE"/>
                </patternFill>
              </fill>
            </x14:dxf>
          </x14:cfRule>
          <xm:sqref>D135:D144 D146:D147 D125:D133</xm:sqref>
        </x14:conditionalFormatting>
        <x14:conditionalFormatting xmlns:xm="http://schemas.microsoft.com/office/excel/2006/main">
          <x14:cfRule type="containsText" priority="9" operator="containsText" id="{2858672E-C764-4E66-9488-4283ACAD6AEF}">
            <xm:f>NOT(ISERROR(SEARCH(Blad1!$A$3,D149)))</xm:f>
            <xm:f>Blad1!$A$3</xm:f>
            <x14:dxf>
              <font>
                <color rgb="FF006100"/>
              </font>
              <fill>
                <patternFill>
                  <bgColor rgb="FFC6EFCE"/>
                </patternFill>
              </fill>
            </x14:dxf>
          </x14:cfRule>
          <x14:cfRule type="containsText" priority="10" operator="containsText" id="{AB8C9216-FA80-411C-8345-CE01A2324F06}">
            <xm:f>NOT(ISERROR(SEARCH(Blad1!$A$4,D149)))</xm:f>
            <xm:f>Blad1!$A$4</xm:f>
            <x14:dxf>
              <font>
                <color rgb="FF9C0006"/>
              </font>
              <fill>
                <patternFill>
                  <bgColor rgb="FFFFC7CE"/>
                </patternFill>
              </fill>
            </x14:dxf>
          </x14:cfRule>
          <xm:sqref>D149</xm:sqref>
        </x14:conditionalFormatting>
        <x14:conditionalFormatting xmlns:xm="http://schemas.microsoft.com/office/excel/2006/main">
          <x14:cfRule type="containsText" priority="1" operator="containsText" id="{F29180CC-20DA-4379-B5E3-7E230A19D056}">
            <xm:f>NOT(ISERROR(SEARCH(Blad1!$A$4,D47)))</xm:f>
            <xm:f>Blad1!$A$4</xm:f>
            <x14:dxf>
              <font>
                <color rgb="FF9C0006"/>
              </font>
              <fill>
                <patternFill>
                  <bgColor rgb="FFFFC7CE"/>
                </patternFill>
              </fill>
            </x14:dxf>
          </x14:cfRule>
          <x14:cfRule type="containsText" priority="2" operator="containsText" id="{FCAF8A79-4F2B-4D45-9879-B94050039B7F}">
            <xm:f>NOT(ISERROR(SEARCH(Blad1!$A$3,D47)))</xm:f>
            <xm:f>Blad1!$A$3</xm:f>
            <x14:dxf>
              <font>
                <color rgb="FF006100"/>
              </font>
              <fill>
                <patternFill>
                  <bgColor rgb="FFC6EFCE"/>
                </patternFill>
              </fill>
            </x14:dxf>
          </x14:cfRule>
          <xm:sqref>D47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820D7783-05C6-40F0-80EE-52D5517365E7}">
          <x14:formula1>
            <xm:f>Blad1!$A$2:$A$4</xm:f>
          </x14:formula1>
          <xm:sqref>D135:D149 D125:D133 D89:D112 D114:D123 D70:D87 D6:D45 D47:D67</xm:sqref>
        </x14:dataValidation>
      </x14:dataValidations>
    </ex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
  <sheetViews>
    <sheetView workbookViewId="0">
      <selection activeCell="H3" sqref="H3"/>
    </sheetView>
  </sheetViews>
  <sheetFormatPr defaultColWidth="8.7109375" defaultRowHeight="12.75" x14ac:dyDescent="0.2"/>
  <sheetData>
    <row r="1" spans="1:8" x14ac:dyDescent="0.2">
      <c r="A1" s="69" t="s">
        <v>6</v>
      </c>
    </row>
    <row r="2" spans="1:8" x14ac:dyDescent="0.2">
      <c r="A2" s="69"/>
      <c r="G2" t="s">
        <v>13</v>
      </c>
      <c r="H2">
        <v>0</v>
      </c>
    </row>
    <row r="3" spans="1:8" x14ac:dyDescent="0.2">
      <c r="A3" t="s">
        <v>2</v>
      </c>
      <c r="G3" t="s">
        <v>30</v>
      </c>
      <c r="H3">
        <v>1</v>
      </c>
    </row>
    <row r="4" spans="1:8" x14ac:dyDescent="0.2">
      <c r="A4" t="s">
        <v>3</v>
      </c>
      <c r="G4" t="s">
        <v>293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3" ma:contentTypeDescription="Een nieuw document maken." ma:contentTypeScope="" ma:versionID="235a5e448619482305a2b4a33c6df7b8">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a723918d95c82dc1450ce94b2d082450"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10C3F9-99CF-458A-9297-9CF5446B64A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5FC1EE7-A8F3-4998-980B-388EC19C4D89}">
  <ds:schemaRefs>
    <ds:schemaRef ds:uri="http://schemas.microsoft.com/sharepoint/v3/contenttype/forms"/>
  </ds:schemaRefs>
</ds:datastoreItem>
</file>

<file path=customXml/itemProps3.xml><?xml version="1.0" encoding="utf-8"?>
<ds:datastoreItem xmlns:ds="http://schemas.openxmlformats.org/officeDocument/2006/customXml" ds:itemID="{63D1D03B-8C61-4808-BF13-3464500ED5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PVE</vt:lpstr>
      <vt:lpstr>Blad1</vt:lpstr>
      <vt:lpstr>PVE!Afdrukbereik</vt:lpstr>
    </vt:vector>
  </TitlesOfParts>
  <Manager/>
  <Company>Gemeente Zeist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Smit, Laurens</dc:creator>
  <cp:keywords/>
  <dc:description/>
  <cp:lastModifiedBy>Lieke Hekers</cp:lastModifiedBy>
  <cp:revision/>
  <dcterms:created xsi:type="dcterms:W3CDTF">2018-05-18T13:03:28Z</dcterms:created>
  <dcterms:modified xsi:type="dcterms:W3CDTF">2022-03-23T14:18:52Z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Order">
    <vt:r8>100</vt:r8>
  </property>
</Properties>
</file>