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W:\DSB\FIN\AANBESTEDING\1. Projecten\1. Lopend\#Bram\210162 - E-Depot Den Haag\Publicatie\Bijlagen\"/>
    </mc:Choice>
  </mc:AlternateContent>
  <xr:revisionPtr revIDLastSave="0" documentId="13_ncr:1_{6032C8F8-1EA3-46F5-8BD1-F1DDBB0DC517}" xr6:coauthVersionLast="45" xr6:coauthVersionMax="47" xr10:uidLastSave="{00000000-0000-0000-0000-000000000000}"/>
  <bookViews>
    <workbookView xWindow="-120" yWindow="-120" windowWidth="29040" windowHeight="15840" tabRatio="632" xr2:uid="{00000000-000D-0000-FFFF-FFFF00000000}"/>
  </bookViews>
  <sheets>
    <sheet name="1. Voorblad" sheetId="9" r:id="rId1"/>
    <sheet name="2. Ontleding van Prijs" sheetId="14" r:id="rId2"/>
    <sheet name="3. Toelichting tabel" sheetId="16" r:id="rId3"/>
    <sheet name="4. Berekening" sheetId="1" r:id="rId4"/>
    <sheet name="Blad2" sheetId="8"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0" i="14" l="1"/>
  <c r="D32" i="14"/>
  <c r="D31" i="14"/>
  <c r="D30" i="14"/>
  <c r="D29" i="14"/>
  <c r="F12" i="14" l="1"/>
  <c r="E12" i="14"/>
  <c r="E11" i="14"/>
  <c r="F11" i="14"/>
  <c r="E25" i="14"/>
  <c r="E24" i="14"/>
  <c r="E23" i="14"/>
  <c r="E22" i="14"/>
  <c r="E21" i="14"/>
  <c r="E20" i="14"/>
  <c r="E19" i="14"/>
  <c r="E18" i="14"/>
  <c r="E27" i="14" l="1"/>
  <c r="C9" i="1" s="1"/>
  <c r="F13" i="14"/>
  <c r="E13" i="14"/>
  <c r="D9" i="1" l="1"/>
  <c r="E19" i="9" l="1"/>
  <c r="E17" i="9"/>
</calcChain>
</file>

<file path=xl/sharedStrings.xml><?xml version="1.0" encoding="utf-8"?>
<sst xmlns="http://schemas.openxmlformats.org/spreadsheetml/2006/main" count="59" uniqueCount="58">
  <si>
    <t>Prijzenblad aanbesteding E-Depot Den Haag</t>
  </si>
  <si>
    <t>Alle witgekleurde velden op de tabbladen dienen door inschrijver te worden ingevuld.</t>
  </si>
  <si>
    <r>
      <rPr>
        <sz val="12"/>
        <color theme="1"/>
        <rFont val="Calibri"/>
        <family val="2"/>
        <scheme val="minor"/>
      </rPr>
      <t>Bedragen</t>
    </r>
    <r>
      <rPr>
        <sz val="11"/>
        <color theme="1"/>
        <rFont val="Calibri"/>
        <family val="2"/>
        <scheme val="minor"/>
      </rPr>
      <t xml:space="preserve"> dienen positief te zijn in Euro's, exclusief BTW, met een nauwkeurigheid van 2 decimalen.</t>
    </r>
  </si>
  <si>
    <t>Bedrijfsnaam inschrijver</t>
  </si>
  <si>
    <t>Naam ondertekenaar</t>
  </si>
  <si>
    <t>Handtekening</t>
  </si>
  <si>
    <t>Uw inschrijfprijs (zie 2. Ontleding van Prijs)</t>
  </si>
  <si>
    <t>Uw aantal punten op gunningscriterium prijs</t>
  </si>
  <si>
    <t>U gaat bij het tarief van uw SaaS-oplossing uit van onze eisen en hetgeen u aanbiedt in de subgunningscriteria.</t>
  </si>
  <si>
    <t>Toelichting op de tabel treft u in tabblad 3. 'Toelichting op de tabel'. De onderstaande nummering (#) corresponderen me de nummering in de toelichting.</t>
  </si>
  <si>
    <t>Eenmalige kosten</t>
  </si>
  <si>
    <t xml:space="preserve">Eenmalige kosten </t>
  </si>
  <si>
    <t>Vaste eenmalige kosten (1)</t>
  </si>
  <si>
    <t>Jaarlijkse kosten</t>
  </si>
  <si>
    <t>Tarief Jaarlijks</t>
  </si>
  <si>
    <t>Totaal 4 jaar</t>
  </si>
  <si>
    <t>Totaal 8 jaar (incl optiejaren)</t>
  </si>
  <si>
    <t>SaaS Dienstverlening per jaar (2)</t>
  </si>
  <si>
    <t>Gebruikerslicenties 5 stuks per jaar (3)</t>
  </si>
  <si>
    <t>Opslag</t>
  </si>
  <si>
    <t>Aantal TB's (4)</t>
  </si>
  <si>
    <t>Tarief per Terabyte opslag →</t>
  </si>
  <si>
    <t>Jaar 1</t>
  </si>
  <si>
    <t>Jaar 2</t>
  </si>
  <si>
    <t>Jaar 3</t>
  </si>
  <si>
    <t>Jaar 4</t>
  </si>
  <si>
    <t>Jaar 5</t>
  </si>
  <si>
    <t>Jaar 6</t>
  </si>
  <si>
    <t>Jaar 7</t>
  </si>
  <si>
    <t>Jaar 8</t>
  </si>
  <si>
    <t>totaal</t>
  </si>
  <si>
    <t>Totale vaste kosten</t>
  </si>
  <si>
    <t>Totale kosten opslag</t>
  </si>
  <si>
    <t>Inschrijfprijs (5)</t>
  </si>
  <si>
    <t>Totale jaarlijkse kosten over looptijd (vast)</t>
  </si>
  <si>
    <t>Totale jaarlijkse kosten over looptijd (incl opties)</t>
  </si>
  <si>
    <t>Prijzenblad aanbesteding E-depot Den Haag</t>
  </si>
  <si>
    <t>Toelichting op de tabel 2. Ontleding van de Prijs treft u hieronder:</t>
  </si>
  <si>
    <t>1. Betreft de eenmalige vaste kosten waaronder maar niet gelimiteerd tot de kosten voor implementatie en instructie/training/begeleiding.</t>
  </si>
  <si>
    <t>2. Hier dient Inschrijver het jaarlijkse tarief voor de dienstverlening inzake de SaaS-dienst op te geven.</t>
  </si>
  <si>
    <t>3. Indien Inschrijver gebruik maak van een prijsmodel op basis van o.a. gebruikerslicenties kan Inschrijver hiertoe uitgaan van het genoemde aantal. Het gegeven aantal gebruikerslicenties is indicatief. Inschrijver kan geen rechten ontlenen aan het hier gegeven aantal gebruikerslicenties. Inschrijver dient naast deze post nog steeds de posten 1 t/m 4 in te vullen en dus niet alleen een bedrag bij deze post.</t>
  </si>
  <si>
    <t xml:space="preserve">4. Inschrijver kan geen rechten ontlenen aan de hier genoemde aantallen. Het betreft hier immers een inschatting van de benodigde capaciteit. Afrekening zal plaatsvinden op basis van daadwerkelijk gebruik met het door Inschrijver op te geven 'Tarief per Terabyte opslag'.			</t>
  </si>
  <si>
    <t>5. Dit is de Inschrijfprijs op basis waarvan het totaal van punten voor het onderdeel 'Prijs' zal worden bepaald. De Inschrijfprijs bestaat uit de vaste kosten, de totale kosten voor de SaaS-dienstverlening en gebruikerslicenties over de looptijd van het contract inclusief optiejaren en de totale kosten voor Opslag op basis van de indicatief benodigde/gegeven terabytes opslag.</t>
  </si>
  <si>
    <t>Tabblad 4: berekening prijsscore</t>
  </si>
  <si>
    <t>Omschrijving</t>
  </si>
  <si>
    <t>Waarde</t>
  </si>
  <si>
    <t>Score</t>
  </si>
  <si>
    <t>Lijnfunctie</t>
  </si>
  <si>
    <t>Slechtste waarde / laagste score</t>
  </si>
  <si>
    <t>Omslagpunt</t>
  </si>
  <si>
    <t>Beste waarde / hoogste score</t>
  </si>
  <si>
    <t>Score voor waarde van inschrijver</t>
  </si>
  <si>
    <t>Tussen de punten geldt de volgende formule:</t>
  </si>
  <si>
    <t>= max. te behalen punten - (inschrijfprijs - laagste prijs) / (hoogste prijs - laagste prijs) * (max. te behalen punten - min. te behalen punten)</t>
  </si>
  <si>
    <t>Rechts van het omslagpunt, voorbeeld inschrijfsom 900.000:</t>
  </si>
  <si>
    <t>Links van het omslagpunt, voorbeeld inschrijfsom 600.000:</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</si>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</sst>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 #,##0.00_);_(* \(#,##0.00\);_(* &quot;-&quot;??_);_(@_)"/>
    <numFmt numFmtId="165" formatCode="0.0%"/>
    <numFmt numFmtId="166" formatCode="_-* #,##0.00_-;_-* #,##0.00\-;_-* &quot;-&quot;??_-;_-@_-"/>
    <numFmt numFmtId="167" formatCode="_-&quot;€&quot;\ * #,##0.00_-;_-&quot;€&quot;\ * #,##0.00\-;_-&quot;€&quot;\ * &quot;-&quot;??_-;_-@_-"/>
    <numFmt numFmtId="168" formatCode="_-* #,##0_-;_-* #,##0\-;_-* &quot;-&quot;??_-;_-@_-"/>
    <numFmt numFmtId="169" formatCode="0.0"/>
    <numFmt numFmtId="170" formatCode="0_ ;[Red]\-0\ "/>
    <numFmt numFmtId="171" formatCode="&quot;€&quot;\ #,##0.00"/>
  </numFmts>
  <fonts count="31" x14ac:knownFonts="1">
    <font>
      <sz val="11"/>
      <color theme="1"/>
      <name val="Calibri"/>
      <family val="2"/>
      <scheme val="minor"/>
    </font>
    <font>
      <sz val="11"/>
      <color theme="1"/>
      <name val="Calibri"/>
      <family val="2"/>
      <scheme val="minor"/>
    </font>
    <font>
      <sz val="10"/>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sz val="11"/>
      <color theme="0"/>
      <name val="Calibri"/>
      <family val="2"/>
      <scheme val="minor"/>
    </font>
    <font>
      <sz val="11"/>
      <name val="Calibri"/>
      <family val="2"/>
      <scheme val="minor"/>
    </font>
    <font>
      <b/>
      <sz val="11"/>
      <name val="Calibri"/>
      <family val="2"/>
      <scheme val="minor"/>
    </font>
    <font>
      <sz val="11"/>
      <color indexed="22"/>
      <name val="Calibri"/>
      <family val="2"/>
      <scheme val="minor"/>
    </font>
    <font>
      <sz val="11"/>
      <color indexed="9"/>
      <name val="Calibri"/>
      <family val="2"/>
      <scheme val="minor"/>
    </font>
    <font>
      <sz val="11"/>
      <color rgb="FFCC9900"/>
      <name val="Calibri"/>
      <family val="2"/>
      <scheme val="minor"/>
    </font>
    <font>
      <i/>
      <sz val="11"/>
      <name val="Calibri"/>
      <family val="2"/>
      <scheme val="minor"/>
    </font>
    <font>
      <b/>
      <sz val="11"/>
      <color rgb="FF3F3F76"/>
      <name val="Calibri"/>
      <family val="2"/>
      <scheme val="minor"/>
    </font>
    <font>
      <sz val="11"/>
      <color rgb="FFFF0000"/>
      <name val="Calibri"/>
      <family val="2"/>
      <scheme val="minor"/>
    </font>
    <font>
      <sz val="11"/>
      <color theme="9"/>
      <name val="Calibri"/>
      <family val="2"/>
      <scheme val="minor"/>
    </font>
    <font>
      <i/>
      <u/>
      <sz val="11"/>
      <color theme="9"/>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u/>
      <sz val="11"/>
      <name val="Calibri"/>
      <family val="2"/>
      <scheme val="minor"/>
    </font>
    <font>
      <sz val="10"/>
      <name val="Calibri"/>
      <family val="2"/>
      <scheme val="minor"/>
    </font>
    <font>
      <u/>
      <sz val="11"/>
      <color rgb="FFFF0000"/>
      <name val="Calibri"/>
      <family val="2"/>
      <scheme val="minor"/>
    </font>
    <font>
      <b/>
      <sz val="18"/>
      <color theme="1"/>
      <name val="Calibri"/>
      <family val="2"/>
      <scheme val="minor"/>
    </font>
    <font>
      <b/>
      <sz val="18"/>
      <name val="Calibri"/>
      <family val="2"/>
      <scheme val="minor"/>
    </font>
    <font>
      <i/>
      <sz val="11"/>
      <color theme="1"/>
      <name val="Calibri"/>
      <family val="2"/>
      <scheme val="minor"/>
    </font>
    <font>
      <b/>
      <sz val="11"/>
      <color theme="0"/>
      <name val="Calibri"/>
      <family val="2"/>
      <scheme val="minor"/>
    </font>
    <font>
      <sz val="16"/>
      <color theme="1"/>
      <name val="Calibri"/>
      <family val="2"/>
      <scheme val="minor"/>
    </font>
    <font>
      <b/>
      <sz val="16"/>
      <color theme="1"/>
      <name val="Calibri"/>
      <family val="2"/>
      <scheme val="minor"/>
    </font>
    <font>
      <b/>
      <sz val="14"/>
      <name val="Calibri"/>
      <family val="2"/>
      <scheme val="minor"/>
    </font>
    <font>
      <sz val="8"/>
      <name val="Calibri"/>
      <family val="2"/>
      <scheme val="minor"/>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3"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style="thin">
        <color theme="4"/>
      </left>
      <right/>
      <top style="thin">
        <color theme="4"/>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style="thin">
        <color theme="4"/>
      </left>
      <right/>
      <top style="thin">
        <color rgb="FFB2B2B2"/>
      </top>
      <bottom style="thin">
        <color rgb="FFB2B2B2"/>
      </bottom>
      <diagonal/>
    </border>
    <border>
      <left/>
      <right/>
      <top style="thin">
        <color theme="4"/>
      </top>
      <bottom/>
      <diagonal/>
    </border>
    <border>
      <left/>
      <right style="thin">
        <color theme="4"/>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medium">
        <color theme="3" tint="0.3999755851924192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14">
    <xf numFmtId="0" fontId="0" fillId="0" borderId="0"/>
    <xf numFmtId="164" fontId="1" fillId="0" borderId="0" applyFont="0" applyFill="0" applyBorder="0" applyAlignment="0" applyProtection="0"/>
    <xf numFmtId="167" fontId="2" fillId="0" borderId="0" applyFont="0" applyFill="0" applyBorder="0" applyAlignment="0" applyProtection="0"/>
    <xf numFmtId="0" fontId="3" fillId="4" borderId="0" applyNumberFormat="0" applyBorder="0" applyAlignment="0" applyProtection="0"/>
    <xf numFmtId="0" fontId="4" fillId="5" borderId="0" applyNumberFormat="0" applyBorder="0" applyAlignment="0" applyProtection="0"/>
    <xf numFmtId="0" fontId="5" fillId="6" borderId="1" applyNumberFormat="0" applyAlignment="0" applyProtection="0"/>
    <xf numFmtId="0" fontId="1" fillId="7" borderId="2" applyNumberFormat="0" applyFont="0" applyAlignment="0" applyProtection="0"/>
    <xf numFmtId="0" fontId="6" fillId="8" borderId="0" applyNumberFormat="0" applyBorder="0" applyAlignment="0" applyProtection="0"/>
    <xf numFmtId="0" fontId="1" fillId="9" borderId="0" applyNumberFormat="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7" borderId="2" applyNumberFormat="0" applyFont="0" applyAlignment="0" applyProtection="0"/>
    <xf numFmtId="0" fontId="2" fillId="0" borderId="0"/>
  </cellStyleXfs>
  <cellXfs count="158">
    <xf numFmtId="0" fontId="0" fillId="0" borderId="0" xfId="0"/>
    <xf numFmtId="0" fontId="0" fillId="2" borderId="0" xfId="0" applyFill="1"/>
    <xf numFmtId="0" fontId="10" fillId="2" borderId="0" xfId="0" applyFont="1" applyFill="1"/>
    <xf numFmtId="0" fontId="0" fillId="3" borderId="0" xfId="0" applyFill="1"/>
    <xf numFmtId="0" fontId="9" fillId="2" borderId="0" xfId="0" applyFont="1" applyFill="1"/>
    <xf numFmtId="0" fontId="9" fillId="2" borderId="0" xfId="0" applyFont="1" applyFill="1" applyAlignment="1">
      <alignment horizontal="center"/>
    </xf>
    <xf numFmtId="0" fontId="6" fillId="8" borderId="7" xfId="7" applyNumberFormat="1" applyBorder="1" applyAlignment="1" applyProtection="1">
      <alignment horizontal="center" vertical="top"/>
    </xf>
    <xf numFmtId="0" fontId="6" fillId="8" borderId="11" xfId="7" applyNumberFormat="1" applyBorder="1" applyAlignment="1" applyProtection="1">
      <alignment horizontal="center"/>
    </xf>
    <xf numFmtId="0" fontId="6" fillId="8" borderId="12" xfId="7" applyNumberFormat="1" applyBorder="1" applyAlignment="1" applyProtection="1">
      <alignment horizontal="center"/>
    </xf>
    <xf numFmtId="0" fontId="0" fillId="2" borderId="0" xfId="0" applyFill="1" applyAlignment="1">
      <alignment horizontal="center"/>
    </xf>
    <xf numFmtId="0" fontId="4" fillId="5" borderId="6" xfId="4" applyNumberFormat="1" applyBorder="1" applyAlignment="1" applyProtection="1">
      <alignment horizontal="left"/>
    </xf>
    <xf numFmtId="167" fontId="13" fillId="10" borderId="13" xfId="5" applyNumberFormat="1" applyFont="1" applyFill="1" applyBorder="1" applyAlignment="1" applyProtection="1"/>
    <xf numFmtId="169" fontId="13" fillId="10" borderId="14" xfId="5" applyNumberFormat="1" applyFont="1" applyFill="1" applyBorder="1" applyProtection="1"/>
    <xf numFmtId="1" fontId="7" fillId="2" borderId="0" xfId="0" applyNumberFormat="1" applyFont="1" applyFill="1"/>
    <xf numFmtId="0" fontId="8" fillId="2" borderId="0" xfId="0" applyFont="1" applyFill="1"/>
    <xf numFmtId="165" fontId="10" fillId="2" borderId="0" xfId="0" applyNumberFormat="1" applyFont="1" applyFill="1"/>
    <xf numFmtId="166" fontId="10" fillId="2" borderId="0" xfId="0" applyNumberFormat="1" applyFont="1" applyFill="1"/>
    <xf numFmtId="0" fontId="7" fillId="3" borderId="10" xfId="6" applyNumberFormat="1" applyFont="1" applyFill="1" applyBorder="1" applyAlignment="1" applyProtection="1">
      <alignment horizontal="left"/>
    </xf>
    <xf numFmtId="167" fontId="13" fillId="10" borderId="15" xfId="5" applyNumberFormat="1" applyFont="1" applyFill="1" applyBorder="1" applyAlignment="1" applyProtection="1"/>
    <xf numFmtId="169" fontId="13" fillId="10" borderId="16" xfId="5" applyNumberFormat="1" applyFont="1" applyFill="1" applyBorder="1" applyProtection="1"/>
    <xf numFmtId="170" fontId="3" fillId="4" borderId="5" xfId="3" applyNumberFormat="1" applyBorder="1" applyAlignment="1" applyProtection="1">
      <alignment horizontal="left"/>
    </xf>
    <xf numFmtId="167" fontId="13" fillId="10" borderId="17" xfId="5" applyNumberFormat="1" applyFont="1" applyFill="1" applyBorder="1" applyAlignment="1" applyProtection="1"/>
    <xf numFmtId="169" fontId="13" fillId="10" borderId="18" xfId="5" applyNumberFormat="1" applyFont="1" applyFill="1" applyBorder="1" applyProtection="1"/>
    <xf numFmtId="0" fontId="0" fillId="2" borderId="3" xfId="0" applyFill="1" applyBorder="1"/>
    <xf numFmtId="0" fontId="0" fillId="2" borderId="4" xfId="0" applyFill="1" applyBorder="1"/>
    <xf numFmtId="169" fontId="0" fillId="9" borderId="7" xfId="8" applyNumberFormat="1" applyFont="1" applyBorder="1" applyProtection="1"/>
    <xf numFmtId="167" fontId="13" fillId="10" borderId="9" xfId="6" applyNumberFormat="1" applyFont="1" applyFill="1" applyBorder="1" applyAlignment="1" applyProtection="1"/>
    <xf numFmtId="0" fontId="7" fillId="2" borderId="0" xfId="0" applyFont="1" applyFill="1" applyAlignment="1">
      <alignment horizontal="left"/>
    </xf>
    <xf numFmtId="1" fontId="8" fillId="2" borderId="0" xfId="0" applyNumberFormat="1" applyFont="1" applyFill="1"/>
    <xf numFmtId="168" fontId="8" fillId="2" borderId="0" xfId="1" applyNumberFormat="1" applyFont="1" applyFill="1" applyProtection="1"/>
    <xf numFmtId="0" fontId="7" fillId="2" borderId="0" xfId="0" applyFont="1" applyFill="1"/>
    <xf numFmtId="169" fontId="7" fillId="2" borderId="0" xfId="0" applyNumberFormat="1" applyFont="1" applyFill="1"/>
    <xf numFmtId="44" fontId="12" fillId="2" borderId="0" xfId="0" quotePrefix="1" applyNumberFormat="1" applyFont="1" applyFill="1" applyAlignment="1">
      <alignment horizontal="left"/>
    </xf>
    <xf numFmtId="168" fontId="0" fillId="2" borderId="0" xfId="1" applyNumberFormat="1" applyFont="1" applyFill="1" applyBorder="1" applyProtection="1"/>
    <xf numFmtId="44" fontId="7" fillId="2" borderId="0" xfId="0" applyNumberFormat="1" applyFont="1" applyFill="1" applyAlignment="1">
      <alignment horizontal="left"/>
    </xf>
    <xf numFmtId="44" fontId="12" fillId="2" borderId="0" xfId="0" applyNumberFormat="1" applyFont="1" applyFill="1" applyAlignment="1">
      <alignment horizontal="left"/>
    </xf>
    <xf numFmtId="2" fontId="0" fillId="2" borderId="0" xfId="0" applyNumberFormat="1" applyFill="1"/>
    <xf numFmtId="0" fontId="12" fillId="2" borderId="0" xfId="0" quotePrefix="1" applyFont="1" applyFill="1" applyAlignment="1">
      <alignment horizontal="left"/>
    </xf>
    <xf numFmtId="0" fontId="11" fillId="2" borderId="0" xfId="0" applyFont="1" applyFill="1"/>
    <xf numFmtId="0" fontId="15" fillId="2" borderId="0" xfId="0" applyFont="1" applyFill="1"/>
    <xf numFmtId="0" fontId="16" fillId="2" borderId="0" xfId="0" applyFont="1" applyFill="1"/>
    <xf numFmtId="0" fontId="0" fillId="3" borderId="0" xfId="0" applyFill="1" applyAlignment="1">
      <alignment horizontal="center"/>
    </xf>
    <xf numFmtId="0" fontId="10" fillId="3" borderId="0" xfId="0" applyFont="1" applyFill="1"/>
    <xf numFmtId="0" fontId="6" fillId="3" borderId="0" xfId="7" applyNumberFormat="1" applyFill="1" applyBorder="1" applyAlignment="1" applyProtection="1">
      <alignment vertical="center" textRotation="90"/>
    </xf>
    <xf numFmtId="168" fontId="0" fillId="2" borderId="0" xfId="0" applyNumberFormat="1" applyFill="1"/>
    <xf numFmtId="2" fontId="0" fillId="9" borderId="8" xfId="8" applyNumberFormat="1" applyFont="1" applyBorder="1" applyProtection="1"/>
    <xf numFmtId="0" fontId="7" fillId="3" borderId="29" xfId="9" applyFont="1" applyFill="1" applyBorder="1" applyAlignment="1" applyProtection="1">
      <alignment horizontal="left"/>
      <protection locked="0"/>
    </xf>
    <xf numFmtId="0" fontId="7" fillId="3" borderId="33" xfId="9" applyFont="1" applyFill="1" applyBorder="1" applyAlignment="1" applyProtection="1">
      <alignment horizontal="left"/>
      <protection locked="0"/>
    </xf>
    <xf numFmtId="0" fontId="7" fillId="3" borderId="35" xfId="9" applyFont="1" applyFill="1" applyBorder="1" applyAlignment="1" applyProtection="1">
      <alignment horizontal="left"/>
      <protection locked="0"/>
    </xf>
    <xf numFmtId="0" fontId="7" fillId="3" borderId="37" xfId="9" applyFont="1" applyFill="1" applyBorder="1" applyAlignment="1" applyProtection="1">
      <alignment horizontal="left"/>
      <protection locked="0"/>
    </xf>
    <xf numFmtId="0" fontId="18" fillId="0" borderId="0" xfId="0" applyFont="1"/>
    <xf numFmtId="0" fontId="23" fillId="11" borderId="0" xfId="0" applyFont="1" applyFill="1"/>
    <xf numFmtId="0" fontId="17" fillId="11" borderId="0" xfId="0" applyFont="1" applyFill="1"/>
    <xf numFmtId="0" fontId="17" fillId="12" borderId="0" xfId="0" applyFont="1" applyFill="1"/>
    <xf numFmtId="0" fontId="0" fillId="12" borderId="0" xfId="0" applyFill="1"/>
    <xf numFmtId="0" fontId="0" fillId="11" borderId="0" xfId="0" applyFill="1"/>
    <xf numFmtId="0" fontId="7" fillId="11" borderId="0" xfId="9" applyFont="1" applyFill="1"/>
    <xf numFmtId="0" fontId="7" fillId="12" borderId="0" xfId="9" applyFont="1" applyFill="1"/>
    <xf numFmtId="0" fontId="20" fillId="12" borderId="0" xfId="9" applyFont="1" applyFill="1"/>
    <xf numFmtId="0" fontId="21" fillId="11" borderId="0" xfId="9" applyFont="1" applyFill="1"/>
    <xf numFmtId="0" fontId="8" fillId="11" borderId="0" xfId="9" applyFont="1" applyFill="1"/>
    <xf numFmtId="0" fontId="27" fillId="11" borderId="0" xfId="0" applyFont="1" applyFill="1"/>
    <xf numFmtId="0" fontId="27" fillId="0" borderId="0" xfId="0" applyFont="1"/>
    <xf numFmtId="0" fontId="0" fillId="0" borderId="0" xfId="0" applyAlignment="1">
      <alignment horizontal="center"/>
    </xf>
    <xf numFmtId="0" fontId="8" fillId="12" borderId="0" xfId="9" applyFont="1" applyFill="1"/>
    <xf numFmtId="0" fontId="29" fillId="12" borderId="0" xfId="9" applyFont="1" applyFill="1"/>
    <xf numFmtId="0" fontId="8" fillId="12" borderId="0" xfId="0" applyFont="1" applyFill="1"/>
    <xf numFmtId="0" fontId="7" fillId="12" borderId="0" xfId="0" applyFont="1" applyFill="1"/>
    <xf numFmtId="171" fontId="7" fillId="3" borderId="42" xfId="0" applyNumberFormat="1" applyFont="1" applyFill="1" applyBorder="1" applyAlignment="1" applyProtection="1">
      <alignment horizontal="center" vertical="top"/>
      <protection locked="0"/>
    </xf>
    <xf numFmtId="171" fontId="7" fillId="3" borderId="25" xfId="0" applyNumberFormat="1" applyFont="1" applyFill="1" applyBorder="1" applyAlignment="1" applyProtection="1">
      <alignment horizontal="center" vertical="top"/>
      <protection locked="0"/>
    </xf>
    <xf numFmtId="171" fontId="0" fillId="3" borderId="25" xfId="0" applyNumberFormat="1" applyFill="1" applyBorder="1" applyAlignment="1" applyProtection="1">
      <alignment horizontal="center"/>
      <protection locked="0"/>
    </xf>
    <xf numFmtId="0" fontId="17" fillId="11" borderId="0" xfId="0" applyFont="1" applyFill="1" applyAlignment="1">
      <alignment wrapText="1"/>
    </xf>
    <xf numFmtId="0" fontId="8" fillId="12" borderId="0" xfId="9" applyFont="1" applyFill="1" applyAlignment="1">
      <alignment wrapText="1"/>
    </xf>
    <xf numFmtId="0" fontId="8" fillId="11" borderId="0" xfId="9" applyFont="1" applyFill="1" applyAlignment="1">
      <alignment wrapText="1"/>
    </xf>
    <xf numFmtId="0" fontId="7" fillId="3" borderId="38" xfId="9" applyFont="1" applyFill="1" applyBorder="1" applyAlignment="1" applyProtection="1">
      <alignment horizontal="left"/>
      <protection locked="0"/>
    </xf>
    <xf numFmtId="0" fontId="7" fillId="3" borderId="21" xfId="9" applyFont="1" applyFill="1" applyBorder="1" applyAlignment="1" applyProtection="1">
      <alignment horizontal="left"/>
      <protection locked="0"/>
    </xf>
    <xf numFmtId="0" fontId="7" fillId="3" borderId="32" xfId="9" applyFont="1" applyFill="1" applyBorder="1" applyAlignment="1" applyProtection="1">
      <alignment horizontal="left"/>
      <protection locked="0"/>
    </xf>
    <xf numFmtId="0" fontId="7" fillId="3" borderId="30" xfId="9" applyFont="1" applyFill="1" applyBorder="1" applyAlignment="1" applyProtection="1">
      <alignment horizontal="left"/>
      <protection locked="0"/>
    </xf>
    <xf numFmtId="0" fontId="7" fillId="3" borderId="34" xfId="9" applyFont="1" applyFill="1" applyBorder="1" applyAlignment="1" applyProtection="1">
      <alignment horizontal="left"/>
      <protection locked="0"/>
    </xf>
    <xf numFmtId="0" fontId="7" fillId="3" borderId="19" xfId="9" applyFont="1" applyFill="1" applyBorder="1" applyAlignment="1" applyProtection="1">
      <alignment horizontal="left"/>
      <protection locked="0"/>
    </xf>
    <xf numFmtId="0" fontId="7" fillId="3" borderId="36" xfId="9" applyFont="1" applyFill="1" applyBorder="1" applyAlignment="1" applyProtection="1">
      <alignment horizontal="left"/>
      <protection locked="0"/>
    </xf>
    <xf numFmtId="0" fontId="7" fillId="3" borderId="20" xfId="9" applyFont="1" applyFill="1" applyBorder="1" applyAlignment="1" applyProtection="1">
      <alignment horizontal="left"/>
      <protection locked="0"/>
    </xf>
    <xf numFmtId="0" fontId="8" fillId="2" borderId="0" xfId="0" applyFont="1" applyFill="1" applyAlignment="1">
      <alignment horizontal="center"/>
    </xf>
    <xf numFmtId="0" fontId="6" fillId="8" borderId="6" xfId="7" applyNumberFormat="1" applyBorder="1" applyAlignment="1" applyProtection="1">
      <alignment horizontal="center" vertical="center" textRotation="90"/>
    </xf>
    <xf numFmtId="0" fontId="6" fillId="8" borderId="3" xfId="7" applyNumberFormat="1" applyBorder="1" applyAlignment="1" applyProtection="1">
      <alignment horizontal="center" vertical="center" textRotation="90"/>
    </xf>
    <xf numFmtId="0" fontId="6" fillId="8" borderId="5" xfId="7" applyNumberFormat="1" applyBorder="1" applyAlignment="1" applyProtection="1">
      <alignment horizontal="center" vertical="center" textRotation="90"/>
    </xf>
    <xf numFmtId="0" fontId="23" fillId="11" borderId="0" xfId="0" applyFont="1" applyFill="1" applyProtection="1"/>
    <xf numFmtId="0" fontId="17" fillId="11" borderId="0" xfId="0" applyFont="1" applyFill="1" applyProtection="1"/>
    <xf numFmtId="0" fontId="17" fillId="11" borderId="0" xfId="0" applyFont="1" applyFill="1" applyAlignment="1" applyProtection="1">
      <alignment horizontal="center"/>
    </xf>
    <xf numFmtId="0" fontId="17" fillId="12" borderId="0" xfId="0" applyFont="1" applyFill="1" applyProtection="1"/>
    <xf numFmtId="0" fontId="0" fillId="12" borderId="0" xfId="0" applyFill="1" applyAlignment="1" applyProtection="1">
      <alignment horizontal="center"/>
    </xf>
    <xf numFmtId="0" fontId="0" fillId="12" borderId="0" xfId="0" applyFill="1" applyProtection="1"/>
    <xf numFmtId="0" fontId="7" fillId="11" borderId="0" xfId="0" applyFont="1" applyFill="1" applyProtection="1"/>
    <xf numFmtId="0" fontId="7" fillId="11" borderId="0" xfId="9" applyFont="1" applyFill="1" applyProtection="1"/>
    <xf numFmtId="0" fontId="8" fillId="11" borderId="0" xfId="9" applyFont="1" applyFill="1" applyProtection="1"/>
    <xf numFmtId="0" fontId="8" fillId="12" borderId="0" xfId="9" applyFont="1" applyFill="1" applyProtection="1"/>
    <xf numFmtId="0" fontId="7" fillId="12" borderId="0" xfId="9" applyFont="1" applyFill="1" applyProtection="1"/>
    <xf numFmtId="0" fontId="7" fillId="12" borderId="0" xfId="9" applyFont="1" applyFill="1" applyAlignment="1" applyProtection="1">
      <alignment horizontal="center"/>
    </xf>
    <xf numFmtId="0" fontId="8" fillId="13" borderId="22" xfId="0" applyFont="1" applyFill="1" applyBorder="1" applyProtection="1"/>
    <xf numFmtId="0" fontId="26" fillId="13" borderId="23" xfId="0" applyFont="1" applyFill="1" applyBorder="1" applyProtection="1"/>
    <xf numFmtId="0" fontId="8" fillId="14" borderId="25" xfId="0" applyFont="1" applyFill="1" applyBorder="1" applyProtection="1"/>
    <xf numFmtId="0" fontId="8" fillId="12" borderId="0" xfId="0" applyFont="1" applyFill="1" applyAlignment="1" applyProtection="1">
      <alignment horizontal="center"/>
    </xf>
    <xf numFmtId="171" fontId="0" fillId="3" borderId="22" xfId="0" applyNumberFormat="1" applyFill="1" applyBorder="1" applyAlignment="1" applyProtection="1">
      <alignment horizontal="left"/>
    </xf>
    <xf numFmtId="171" fontId="0" fillId="3" borderId="23" xfId="0" applyNumberFormat="1" applyFill="1" applyBorder="1" applyAlignment="1" applyProtection="1">
      <alignment horizontal="left"/>
    </xf>
    <xf numFmtId="171" fontId="0" fillId="3" borderId="24" xfId="0" applyNumberFormat="1" applyFill="1" applyBorder="1" applyAlignment="1" applyProtection="1">
      <alignment horizontal="left"/>
    </xf>
    <xf numFmtId="171" fontId="7" fillId="12" borderId="0" xfId="0" applyNumberFormat="1" applyFont="1" applyFill="1" applyAlignment="1" applyProtection="1">
      <alignment horizontal="center" vertical="top"/>
    </xf>
    <xf numFmtId="171" fontId="7" fillId="12" borderId="0" xfId="0" applyNumberFormat="1" applyFont="1" applyFill="1" applyAlignment="1" applyProtection="1">
      <alignment horizontal="center"/>
    </xf>
    <xf numFmtId="0" fontId="0" fillId="11" borderId="0" xfId="0" applyFill="1" applyProtection="1"/>
    <xf numFmtId="0" fontId="0" fillId="11" borderId="0" xfId="0" applyFill="1" applyAlignment="1" applyProtection="1">
      <alignment horizontal="center"/>
    </xf>
    <xf numFmtId="0" fontId="8" fillId="14" borderId="22" xfId="0" applyFont="1" applyFill="1" applyBorder="1" applyAlignment="1" applyProtection="1">
      <alignment horizontal="center"/>
    </xf>
    <xf numFmtId="0" fontId="8" fillId="14" borderId="25" xfId="0" applyFont="1" applyFill="1" applyBorder="1" applyAlignment="1" applyProtection="1">
      <alignment horizontal="center"/>
    </xf>
    <xf numFmtId="171" fontId="7" fillId="16" borderId="41" xfId="0" applyNumberFormat="1" applyFont="1" applyFill="1" applyBorder="1" applyAlignment="1" applyProtection="1">
      <alignment horizontal="center"/>
    </xf>
    <xf numFmtId="171" fontId="0" fillId="11" borderId="0" xfId="0" applyNumberFormat="1" applyFill="1" applyAlignment="1" applyProtection="1">
      <alignment horizontal="center"/>
    </xf>
    <xf numFmtId="171" fontId="0" fillId="11" borderId="0" xfId="0" applyNumberFormat="1" applyFill="1" applyProtection="1"/>
    <xf numFmtId="171" fontId="0" fillId="16" borderId="43" xfId="0" applyNumberFormat="1" applyFill="1" applyBorder="1" applyAlignment="1" applyProtection="1">
      <alignment horizontal="left"/>
    </xf>
    <xf numFmtId="171" fontId="0" fillId="16" borderId="44" xfId="0" applyNumberFormat="1" applyFill="1" applyBorder="1" applyAlignment="1" applyProtection="1">
      <alignment horizontal="left"/>
    </xf>
    <xf numFmtId="171" fontId="0" fillId="16" borderId="39" xfId="0" applyNumberFormat="1" applyFill="1" applyBorder="1" applyAlignment="1" applyProtection="1">
      <alignment horizontal="left"/>
    </xf>
    <xf numFmtId="171" fontId="0" fillId="16" borderId="40" xfId="0" applyNumberFormat="1" applyFill="1" applyBorder="1" applyAlignment="1" applyProtection="1">
      <alignment horizontal="center"/>
    </xf>
    <xf numFmtId="171" fontId="0" fillId="16" borderId="26" xfId="0" applyNumberFormat="1" applyFill="1" applyBorder="1" applyAlignment="1" applyProtection="1">
      <alignment horizontal="left"/>
    </xf>
    <xf numFmtId="171" fontId="0" fillId="16" borderId="0" xfId="0" applyNumberFormat="1" applyFill="1" applyAlignment="1" applyProtection="1">
      <alignment horizontal="left"/>
    </xf>
    <xf numFmtId="171" fontId="0" fillId="16" borderId="27" xfId="0" applyNumberFormat="1" applyFill="1" applyBorder="1" applyAlignment="1" applyProtection="1">
      <alignment horizontal="left"/>
    </xf>
    <xf numFmtId="171" fontId="0" fillId="16" borderId="31" xfId="0" applyNumberFormat="1" applyFill="1" applyBorder="1" applyAlignment="1" applyProtection="1">
      <alignment horizontal="center"/>
    </xf>
    <xf numFmtId="171" fontId="7" fillId="16" borderId="31" xfId="0" applyNumberFormat="1" applyFont="1" applyFill="1" applyBorder="1" applyAlignment="1" applyProtection="1">
      <alignment horizontal="center" vertical="top"/>
    </xf>
    <xf numFmtId="171" fontId="0" fillId="16" borderId="26" xfId="0" quotePrefix="1" applyNumberFormat="1" applyFill="1" applyBorder="1" applyAlignment="1" applyProtection="1">
      <alignment horizontal="left"/>
    </xf>
    <xf numFmtId="171" fontId="0" fillId="16" borderId="0" xfId="0" applyNumberFormat="1" applyFill="1" applyAlignment="1" applyProtection="1">
      <alignment horizontal="left"/>
    </xf>
    <xf numFmtId="171" fontId="0" fillId="16" borderId="27" xfId="0" applyNumberFormat="1" applyFill="1" applyBorder="1" applyAlignment="1" applyProtection="1">
      <alignment horizontal="left"/>
    </xf>
    <xf numFmtId="0" fontId="0" fillId="16" borderId="31" xfId="0" applyFill="1" applyBorder="1" applyAlignment="1" applyProtection="1">
      <alignment horizontal="center"/>
    </xf>
    <xf numFmtId="171" fontId="0" fillId="16" borderId="26" xfId="0" applyNumberFormat="1" applyFill="1" applyBorder="1" applyAlignment="1" applyProtection="1">
      <alignment horizontal="left"/>
    </xf>
    <xf numFmtId="171" fontId="0" fillId="16" borderId="26" xfId="0" applyNumberFormat="1" applyFill="1" applyBorder="1" applyAlignment="1" applyProtection="1">
      <alignment horizontal="center"/>
    </xf>
    <xf numFmtId="171" fontId="0" fillId="16" borderId="0" xfId="0" applyNumberFormat="1" applyFill="1" applyAlignment="1" applyProtection="1">
      <alignment horizontal="center"/>
    </xf>
    <xf numFmtId="171" fontId="0" fillId="16" borderId="27" xfId="0" applyNumberFormat="1" applyFill="1" applyBorder="1" applyAlignment="1" applyProtection="1">
      <alignment horizontal="center"/>
    </xf>
    <xf numFmtId="0" fontId="25" fillId="12" borderId="22" xfId="0" applyFont="1" applyFill="1" applyBorder="1" applyProtection="1"/>
    <xf numFmtId="0" fontId="0" fillId="12" borderId="23" xfId="0" applyFill="1" applyBorder="1" applyProtection="1"/>
    <xf numFmtId="0" fontId="0" fillId="12" borderId="24" xfId="0" applyFill="1" applyBorder="1" applyProtection="1"/>
    <xf numFmtId="171" fontId="0" fillId="12" borderId="25" xfId="0" applyNumberFormat="1" applyFill="1" applyBorder="1" applyAlignment="1" applyProtection="1">
      <alignment horizontal="center"/>
    </xf>
    <xf numFmtId="0" fontId="25" fillId="12" borderId="0" xfId="0" applyFont="1" applyFill="1" applyProtection="1"/>
    <xf numFmtId="171" fontId="0" fillId="12" borderId="0" xfId="0" applyNumberFormat="1" applyFill="1" applyAlignment="1" applyProtection="1">
      <alignment horizontal="center"/>
    </xf>
    <xf numFmtId="171" fontId="25" fillId="12" borderId="0" xfId="0" applyNumberFormat="1" applyFont="1" applyFill="1" applyProtection="1"/>
    <xf numFmtId="171" fontId="17" fillId="14" borderId="43" xfId="0" applyNumberFormat="1" applyFont="1" applyFill="1" applyBorder="1" applyAlignment="1" applyProtection="1">
      <alignment horizontal="left"/>
    </xf>
    <xf numFmtId="171" fontId="17" fillId="14" borderId="39" xfId="0" applyNumberFormat="1" applyFont="1" applyFill="1" applyBorder="1" applyAlignment="1" applyProtection="1">
      <alignment horizontal="left"/>
    </xf>
    <xf numFmtId="171" fontId="0" fillId="15" borderId="25" xfId="0" applyNumberFormat="1" applyFill="1" applyBorder="1" applyProtection="1"/>
    <xf numFmtId="171" fontId="17" fillId="14" borderId="26" xfId="0" applyNumberFormat="1" applyFont="1" applyFill="1" applyBorder="1" applyAlignment="1" applyProtection="1">
      <alignment horizontal="left"/>
    </xf>
    <xf numFmtId="171" fontId="17" fillId="14" borderId="27" xfId="0" applyNumberFormat="1" applyFont="1" applyFill="1" applyBorder="1" applyAlignment="1" applyProtection="1">
      <alignment horizontal="left"/>
    </xf>
    <xf numFmtId="0" fontId="27" fillId="11" borderId="0" xfId="0" applyFont="1" applyFill="1" applyProtection="1"/>
    <xf numFmtId="171" fontId="0" fillId="15" borderId="40" xfId="0" applyNumberFormat="1" applyFill="1" applyBorder="1" applyProtection="1"/>
    <xf numFmtId="0" fontId="27" fillId="11" borderId="0" xfId="0" applyFont="1" applyFill="1" applyAlignment="1" applyProtection="1">
      <alignment horizontal="center"/>
    </xf>
    <xf numFmtId="0" fontId="28" fillId="14" borderId="25" xfId="0" applyFont="1" applyFill="1" applyBorder="1" applyProtection="1"/>
    <xf numFmtId="171" fontId="27" fillId="15" borderId="25" xfId="0" applyNumberFormat="1" applyFont="1" applyFill="1" applyBorder="1" applyProtection="1"/>
    <xf numFmtId="0" fontId="17" fillId="14" borderId="26" xfId="0" applyFont="1" applyFill="1" applyBorder="1" applyAlignment="1" applyProtection="1">
      <alignment horizontal="left"/>
    </xf>
    <xf numFmtId="0" fontId="17" fillId="14" borderId="27" xfId="0" applyFont="1" applyFill="1" applyBorder="1" applyAlignment="1" applyProtection="1">
      <alignment horizontal="left"/>
    </xf>
    <xf numFmtId="0" fontId="17" fillId="14" borderId="42" xfId="0" applyFont="1" applyFill="1" applyBorder="1" applyAlignment="1" applyProtection="1">
      <alignment horizontal="left"/>
    </xf>
    <xf numFmtId="0" fontId="17" fillId="14" borderId="28" xfId="0" applyFont="1" applyFill="1" applyBorder="1" applyAlignment="1" applyProtection="1">
      <alignment horizontal="left"/>
    </xf>
    <xf numFmtId="0" fontId="22" fillId="11" borderId="0" xfId="9" applyFont="1" applyFill="1" applyProtection="1"/>
    <xf numFmtId="0" fontId="14" fillId="12" borderId="0" xfId="9" applyFont="1" applyFill="1" applyProtection="1"/>
    <xf numFmtId="0" fontId="24" fillId="11" borderId="0" xfId="9" applyFont="1" applyFill="1" applyProtection="1"/>
    <xf numFmtId="171" fontId="8" fillId="12" borderId="0" xfId="9" applyNumberFormat="1" applyFont="1" applyFill="1" applyAlignment="1" applyProtection="1">
      <alignment horizontal="center"/>
    </xf>
    <xf numFmtId="171" fontId="0" fillId="12" borderId="0" xfId="0" applyNumberFormat="1" applyFill="1" applyProtection="1"/>
    <xf numFmtId="2" fontId="0" fillId="12" borderId="0" xfId="0" applyNumberFormat="1" applyFill="1" applyProtection="1"/>
  </cellXfs>
  <cellStyles count="14">
    <cellStyle name="20% - Accent3" xfId="8" builtinId="38"/>
    <cellStyle name="Accent1" xfId="7" builtinId="29"/>
    <cellStyle name="Euro" xfId="2" xr:uid="{00000000-0005-0000-0000-000002000000}"/>
    <cellStyle name="Goed" xfId="3" builtinId="26"/>
    <cellStyle name="Invoer" xfId="5" builtinId="20"/>
    <cellStyle name="Komma" xfId="1" builtinId="3"/>
    <cellStyle name="Komma 2" xfId="11" xr:uid="{00000000-0005-0000-0000-000006000000}"/>
    <cellStyle name="Notitie" xfId="6" builtinId="10"/>
    <cellStyle name="Notitie 2" xfId="12" xr:uid="{00000000-0005-0000-0000-000008000000}"/>
    <cellStyle name="Ongeldig" xfId="4" builtinId="27"/>
    <cellStyle name="Procent 2" xfId="10" xr:uid="{00000000-0005-0000-0000-00000A000000}"/>
    <cellStyle name="Standaard" xfId="0" builtinId="0"/>
    <cellStyle name="Standaard 2" xfId="9" xr:uid="{00000000-0005-0000-0000-00000C000000}"/>
    <cellStyle name="Standaard 3" xfId="13" xr:uid="{00000000-0005-0000-0000-00000D000000}"/>
  </cellStyles>
  <dxfs count="0"/>
  <tableStyles count="0" defaultTableStyle="TableStyleMedium9" defaultPivotStyle="PivotStyleLight16"/>
  <colors>
    <mruColors>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'4. Berekening'!$C$5:$C$7</c:f>
              <c:numCache>
                <c:formatCode>_-"€"\ * #,##0.00_-;_-"€"\ * #,##0.00\-;_-"€"\ * "-"??_-;_-@_-</c:formatCode>
                <c:ptCount val="3"/>
                <c:pt idx="0">
                  <c:v>1000000</c:v>
                </c:pt>
                <c:pt idx="1">
                  <c:v>800000</c:v>
                </c:pt>
                <c:pt idx="2">
                  <c:v>400000</c:v>
                </c:pt>
              </c:numCache>
            </c:numRef>
          </c:xVal>
          <c:yVal>
            <c:numRef>
              <c:f>'4. Berekening'!$D$5:$D$7</c:f>
              <c:numCache>
                <c:formatCode>0.0</c:formatCode>
                <c:ptCount val="3"/>
                <c:pt idx="0">
                  <c:v>0</c:v>
                </c:pt>
                <c:pt idx="1">
                  <c:v>100</c:v>
                </c:pt>
                <c:pt idx="2">
                  <c:v>300</c:v>
                </c:pt>
              </c:numCache>
            </c:numRef>
          </c:yVal>
          <c:smooth val="1"/>
          <c:extLst>
            <c:ext xmlns:c16="http://schemas.microsoft.com/office/drawing/2014/chart" uri="{C3380CC4-5D6E-409C-BE32-E72D297353CC}">
              <c16:uniqueId val="{00000000-535B-4E26-97CD-8CADC7394525}"/>
            </c:ext>
          </c:extLst>
        </c:ser>
        <c:ser>
          <c:idx val="1"/>
          <c:order val="1"/>
          <c:marker>
            <c:symbol val="diamond"/>
            <c:size val="7"/>
          </c:marker>
          <c:xVal>
            <c:numRef>
              <c:f>'4. Berekening'!$C$9</c:f>
              <c:numCache>
                <c:formatCode>_-"€"\ * #,##0.00_-;_-"€"\ * #,##0.00\-;_-"€"\ * "-"??_-;_-@_-</c:formatCode>
                <c:ptCount val="1"/>
                <c:pt idx="0">
                  <c:v>0</c:v>
                </c:pt>
              </c:numCache>
            </c:numRef>
          </c:xVal>
          <c:yVal>
            <c:numRef>
              <c:f>'4. Berekening'!$D$9</c:f>
              <c:numCache>
                <c:formatCode>0.00</c:formatCode>
                <c:ptCount val="1"/>
                <c:pt idx="0">
                  <c:v>300</c:v>
                </c:pt>
              </c:numCache>
            </c:numRef>
          </c:yVal>
          <c:smooth val="1"/>
          <c:extLst>
            <c:ext xmlns:c16="http://schemas.microsoft.com/office/drawing/2014/chart" uri="{C3380CC4-5D6E-409C-BE32-E72D297353CC}">
              <c16:uniqueId val="{00000001-535B-4E26-97CD-8CADC7394525}"/>
            </c:ext>
          </c:extLst>
        </c:ser>
        <c:dLbls>
          <c:showLegendKey val="0"/>
          <c:showVal val="0"/>
          <c:showCatName val="0"/>
          <c:showSerName val="0"/>
          <c:showPercent val="0"/>
          <c:showBubbleSize val="0"/>
        </c:dLbls>
        <c:axId val="106432384"/>
        <c:axId val="106442752"/>
      </c:scatterChart>
      <c:valAx>
        <c:axId val="106432384"/>
        <c:scaling>
          <c:orientation val="minMax"/>
          <c:max val="1100000"/>
          <c:min val="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06442752"/>
        <c:crossesAt val="0"/>
        <c:crossBetween val="midCat"/>
        <c:majorUnit val="250000"/>
      </c:valAx>
      <c:valAx>
        <c:axId val="106442752"/>
        <c:scaling>
          <c:orientation val="minMax"/>
          <c:max val="30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06432384"/>
        <c:crosses val="autoZero"/>
        <c:crossBetween val="midCat"/>
        <c:majorUnit val="50"/>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400050</xdr:colOff>
      <xdr:row>0</xdr:row>
      <xdr:rowOff>209550</xdr:rowOff>
    </xdr:from>
    <xdr:to>
      <xdr:col>4</xdr:col>
      <xdr:colOff>2077720</xdr:colOff>
      <xdr:row>4</xdr:row>
      <xdr:rowOff>39370</xdr:rowOff>
    </xdr:to>
    <xdr:pic>
      <xdr:nvPicPr>
        <xdr:cNvPr id="2" name="Logo">
          <a:extLst>
            <a:ext uri="{FF2B5EF4-FFF2-40B4-BE49-F238E27FC236}">
              <a16:creationId xmlns:a16="http://schemas.microsoft.com/office/drawing/2014/main" id="{2B7902A7-211B-4610-A3EF-7F7A35FE00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9975" y="209550"/>
          <a:ext cx="1677670" cy="7061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215349</xdr:colOff>
      <xdr:row>0</xdr:row>
      <xdr:rowOff>148257</xdr:rowOff>
    </xdr:from>
    <xdr:to>
      <xdr:col>9</xdr:col>
      <xdr:colOff>969065</xdr:colOff>
      <xdr:row>15</xdr:row>
      <xdr:rowOff>45139</xdr:rowOff>
    </xdr:to>
    <xdr:graphicFrame macro="">
      <xdr:nvGraphicFramePr>
        <xdr:cNvPr id="6" name="Grafiek 1">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104773</xdr:colOff>
      <xdr:row>19</xdr:row>
      <xdr:rowOff>76200</xdr:rowOff>
    </xdr:from>
    <xdr:ext cx="3807803" cy="438133"/>
    <mc:AlternateContent xmlns:mc="http://schemas.openxmlformats.org/markup-compatibility/2006" xmlns:a14="http://schemas.microsoft.com/office/drawing/2010/main">
      <mc:Choice Requires="a14">
        <xdr:sp macro="" textlink="">
          <xdr:nvSpPr>
            <xdr:cNvPr id="3" name="Tekstvak 2">
              <a:extLst>
                <a:ext uri="{FF2B5EF4-FFF2-40B4-BE49-F238E27FC236}">
                  <a16:creationId xmlns:a16="http://schemas.microsoft.com/office/drawing/2014/main" id="{00000000-0008-0000-0000-000003000000}"/>
                </a:ext>
              </a:extLst>
            </xdr:cNvPr>
            <xdr:cNvSpPr txBox="1"/>
          </xdr:nvSpPr>
          <xdr:spPr>
            <a:xfrm>
              <a:off x="295273" y="3725008"/>
              <a:ext cx="3807803" cy="438133"/>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000" b="0">
                  <a:latin typeface="Arial" panose="020B0604020202020204" pitchFamily="34" charset="0"/>
                  <a:cs typeface="Arial" panose="020B0604020202020204" pitchFamily="34" charset="0"/>
                </a:rPr>
                <a:t>score =  </a:t>
              </a:r>
              <a14:m>
                <m:oMath xmlns:m="http://schemas.openxmlformats.org/officeDocument/2006/math">
                  <m:r>
                    <a:rPr lang="nl-NL" sz="1000" b="0" i="1">
                      <a:latin typeface="Cambria Math" panose="02040503050406030204" pitchFamily="18" charset="0"/>
                      <a:cs typeface="+mn-cs"/>
                    </a:rPr>
                    <m:t>100</m:t>
                  </m:r>
                  <m:r>
                    <a:rPr lang="nl-NL" sz="1000" b="0" i="1">
                      <a:latin typeface="Cambria Math"/>
                    </a:rPr>
                    <m:t>−</m:t>
                  </m:r>
                  <m:d>
                    <m:dPr>
                      <m:ctrlPr>
                        <a:rPr lang="nl-NL" sz="1000" b="0" i="1">
                          <a:latin typeface="Cambria Math" panose="02040503050406030204" pitchFamily="18" charset="0"/>
                        </a:rPr>
                      </m:ctrlPr>
                    </m:dPr>
                    <m:e>
                      <m:f>
                        <m:fPr>
                          <m:ctrlPr>
                            <a:rPr lang="nl-NL" sz="1000" b="0" i="1">
                              <a:solidFill>
                                <a:schemeClr val="tx1"/>
                              </a:solidFill>
                              <a:effectLst/>
                              <a:latin typeface="Cambria Math" panose="02040503050406030204" pitchFamily="18" charset="0"/>
                              <a:ea typeface="+mn-ea"/>
                              <a:cs typeface="+mn-cs"/>
                            </a:rPr>
                          </m:ctrlPr>
                        </m:fPr>
                        <m:num>
                          <m:d>
                            <m:dPr>
                              <m:ctrlPr>
                                <a:rPr lang="nl-NL" sz="1000" b="0" i="1">
                                  <a:solidFill>
                                    <a:schemeClr val="tx1"/>
                                  </a:solidFill>
                                  <a:effectLst/>
                                  <a:latin typeface="Cambria Math" panose="02040503050406030204" pitchFamily="18" charset="0"/>
                                  <a:ea typeface="+mn-ea"/>
                                  <a:cs typeface="+mn-cs"/>
                                </a:rPr>
                              </m:ctrlPr>
                            </m:dPr>
                            <m:e>
                              <m:r>
                                <a:rPr lang="nl-NL" sz="1000" b="0" i="1">
                                  <a:solidFill>
                                    <a:schemeClr val="tx1"/>
                                  </a:solidFill>
                                  <a:effectLst/>
                                  <a:latin typeface="Cambria Math" panose="02040503050406030204" pitchFamily="18" charset="0"/>
                                  <a:ea typeface="+mn-ea"/>
                                  <a:cs typeface="+mn-cs"/>
                                </a:rPr>
                                <m:t>900.000</m:t>
                              </m:r>
                              <m:r>
                                <a:rPr lang="nl-NL" sz="1000" b="0" i="1">
                                  <a:solidFill>
                                    <a:schemeClr val="tx1"/>
                                  </a:solidFill>
                                  <a:effectLst/>
                                  <a:latin typeface="Cambria Math"/>
                                  <a:ea typeface="+mn-ea"/>
                                  <a:cs typeface="+mn-cs"/>
                                </a:rPr>
                                <m:t>−</m:t>
                              </m:r>
                              <m:r>
                                <a:rPr lang="nl-NL" sz="1000" b="0" i="1">
                                  <a:solidFill>
                                    <a:schemeClr val="tx1"/>
                                  </a:solidFill>
                                  <a:effectLst/>
                                  <a:latin typeface="Cambria Math" panose="02040503050406030204" pitchFamily="18" charset="0"/>
                                  <a:ea typeface="+mn-ea"/>
                                  <a:cs typeface="+mn-cs"/>
                                </a:rPr>
                                <m:t>8</m:t>
                              </m:r>
                              <m:r>
                                <a:rPr lang="en-US" sz="1000" b="0" i="1">
                                  <a:solidFill>
                                    <a:schemeClr val="tx1"/>
                                  </a:solidFill>
                                  <a:effectLst/>
                                  <a:latin typeface="Cambria Math" panose="02040503050406030204" pitchFamily="18" charset="0"/>
                                  <a:ea typeface="+mn-ea"/>
                                  <a:cs typeface="+mn-cs"/>
                                </a:rPr>
                                <m:t>0</m:t>
                              </m:r>
                              <m:r>
                                <a:rPr lang="en-US" sz="1000" b="0" i="1">
                                  <a:solidFill>
                                    <a:schemeClr val="tx1"/>
                                  </a:solidFill>
                                  <a:effectLst/>
                                  <a:latin typeface="Cambria Math"/>
                                  <a:ea typeface="+mn-ea"/>
                                  <a:cs typeface="+mn-cs"/>
                                </a:rPr>
                                <m:t>0.0</m:t>
                              </m:r>
                              <m:r>
                                <a:rPr lang="nl-NL" sz="1000" b="0" i="1">
                                  <a:solidFill>
                                    <a:schemeClr val="tx1"/>
                                  </a:solidFill>
                                  <a:effectLst/>
                                  <a:latin typeface="Cambria Math"/>
                                  <a:ea typeface="+mn-ea"/>
                                  <a:cs typeface="+mn-cs"/>
                                </a:rPr>
                                <m:t>00</m:t>
                              </m:r>
                            </m:e>
                          </m:d>
                        </m:num>
                        <m:den>
                          <m:r>
                            <a:rPr lang="nl-NL" sz="1000" b="0" i="1">
                              <a:solidFill>
                                <a:schemeClr val="tx1"/>
                              </a:solidFill>
                              <a:effectLst/>
                              <a:latin typeface="Cambria Math"/>
                              <a:ea typeface="+mn-ea"/>
                              <a:cs typeface="+mn-cs"/>
                            </a:rPr>
                            <m:t>(</m:t>
                          </m:r>
                          <m:r>
                            <a:rPr lang="nl-NL" sz="1000" b="0" i="1">
                              <a:solidFill>
                                <a:schemeClr val="tx1"/>
                              </a:solidFill>
                              <a:effectLst/>
                              <a:latin typeface="Cambria Math" panose="02040503050406030204" pitchFamily="18" charset="0"/>
                              <a:ea typeface="+mn-ea"/>
                              <a:cs typeface="+mn-cs"/>
                            </a:rPr>
                            <m:t>1</m:t>
                          </m:r>
                          <m:r>
                            <a:rPr lang="en-US" sz="1000" b="0" i="1">
                              <a:solidFill>
                                <a:schemeClr val="tx1"/>
                              </a:solidFill>
                              <a:effectLst/>
                              <a:latin typeface="Cambria Math" panose="02040503050406030204" pitchFamily="18" charset="0"/>
                              <a:ea typeface="+mn-ea"/>
                              <a:cs typeface="+mn-cs"/>
                            </a:rPr>
                            <m:t>.</m:t>
                          </m:r>
                          <m:r>
                            <a:rPr lang="nl-NL" sz="1000" b="0" i="1">
                              <a:solidFill>
                                <a:schemeClr val="tx1"/>
                              </a:solidFill>
                              <a:effectLst/>
                              <a:latin typeface="Cambria Math" panose="02040503050406030204" pitchFamily="18" charset="0"/>
                              <a:ea typeface="+mn-ea"/>
                              <a:cs typeface="+mn-cs"/>
                            </a:rPr>
                            <m:t>0</m:t>
                          </m:r>
                          <m:r>
                            <a:rPr lang="en-US" sz="1000" b="0" i="1">
                              <a:solidFill>
                                <a:schemeClr val="tx1"/>
                              </a:solidFill>
                              <a:effectLst/>
                              <a:latin typeface="Cambria Math" panose="02040503050406030204" pitchFamily="18" charset="0"/>
                              <a:ea typeface="+mn-ea"/>
                              <a:cs typeface="+mn-cs"/>
                            </a:rPr>
                            <m:t>00</m:t>
                          </m:r>
                          <m:r>
                            <a:rPr lang="en-US" sz="1000" b="0" i="1">
                              <a:solidFill>
                                <a:schemeClr val="tx1"/>
                              </a:solidFill>
                              <a:effectLst/>
                              <a:latin typeface="Cambria Math"/>
                              <a:ea typeface="+mn-ea"/>
                              <a:cs typeface="+mn-cs"/>
                            </a:rPr>
                            <m:t>.000</m:t>
                          </m:r>
                          <m:r>
                            <a:rPr lang="nl-NL" sz="1000" b="0" i="1">
                              <a:solidFill>
                                <a:schemeClr val="tx1"/>
                              </a:solidFill>
                              <a:effectLst/>
                              <a:latin typeface="Cambria Math"/>
                              <a:ea typeface="+mn-ea"/>
                              <a:cs typeface="+mn-cs"/>
                            </a:rPr>
                            <m:t>−</m:t>
                          </m:r>
                          <m:r>
                            <a:rPr lang="nl-NL" sz="1000" b="0" i="1">
                              <a:solidFill>
                                <a:schemeClr val="tx1"/>
                              </a:solidFill>
                              <a:effectLst/>
                              <a:latin typeface="Cambria Math" panose="02040503050406030204" pitchFamily="18" charset="0"/>
                              <a:ea typeface="+mn-ea"/>
                              <a:cs typeface="+mn-cs"/>
                            </a:rPr>
                            <m:t>8</m:t>
                          </m:r>
                          <m:r>
                            <a:rPr lang="en-US" sz="1000" b="0" i="1">
                              <a:solidFill>
                                <a:schemeClr val="tx1"/>
                              </a:solidFill>
                              <a:effectLst/>
                              <a:latin typeface="Cambria Math" panose="02040503050406030204" pitchFamily="18" charset="0"/>
                              <a:ea typeface="+mn-ea"/>
                              <a:cs typeface="+mn-cs"/>
                            </a:rPr>
                            <m:t>00</m:t>
                          </m:r>
                          <m:r>
                            <a:rPr lang="en-US" sz="1000" b="0" i="1">
                              <a:solidFill>
                                <a:schemeClr val="tx1"/>
                              </a:solidFill>
                              <a:effectLst/>
                              <a:latin typeface="Cambria Math"/>
                              <a:ea typeface="+mn-ea"/>
                              <a:cs typeface="+mn-cs"/>
                            </a:rPr>
                            <m:t>.000</m:t>
                          </m:r>
                          <m:r>
                            <a:rPr lang="nl-NL" sz="1000" b="0" i="1">
                              <a:solidFill>
                                <a:schemeClr val="tx1"/>
                              </a:solidFill>
                              <a:effectLst/>
                              <a:latin typeface="Cambria Math"/>
                              <a:ea typeface="+mn-ea"/>
                              <a:cs typeface="+mn-cs"/>
                            </a:rPr>
                            <m:t>)</m:t>
                          </m:r>
                        </m:den>
                      </m:f>
                      <m:r>
                        <a:rPr lang="nl-NL" sz="1000" b="0" i="1">
                          <a:solidFill>
                            <a:schemeClr val="tx1"/>
                          </a:solidFill>
                          <a:effectLst/>
                          <a:latin typeface="Cambria Math"/>
                          <a:ea typeface="+mn-ea"/>
                          <a:cs typeface="+mn-cs"/>
                        </a:rPr>
                        <m:t>×</m:t>
                      </m:r>
                      <m:d>
                        <m:dPr>
                          <m:ctrlPr>
                            <a:rPr lang="nl-NL" sz="1000" b="0" i="1">
                              <a:solidFill>
                                <a:schemeClr val="tx1"/>
                              </a:solidFill>
                              <a:effectLst/>
                              <a:latin typeface="Cambria Math" panose="02040503050406030204" pitchFamily="18" charset="0"/>
                              <a:ea typeface="+mn-ea"/>
                              <a:cs typeface="+mn-cs"/>
                            </a:rPr>
                          </m:ctrlPr>
                        </m:dPr>
                        <m:e>
                          <m:r>
                            <a:rPr lang="nl-NL" sz="1000" b="0" i="1">
                              <a:solidFill>
                                <a:schemeClr val="tx1"/>
                              </a:solidFill>
                              <a:effectLst/>
                              <a:latin typeface="Cambria Math" panose="02040503050406030204" pitchFamily="18" charset="0"/>
                              <a:ea typeface="+mn-ea"/>
                              <a:cs typeface="+mn-cs"/>
                            </a:rPr>
                            <m:t>100</m:t>
                          </m:r>
                          <m:r>
                            <a:rPr lang="nl-NL" sz="1000" b="0" i="1">
                              <a:solidFill>
                                <a:schemeClr val="tx1"/>
                              </a:solidFill>
                              <a:effectLst/>
                              <a:latin typeface="Cambria Math"/>
                              <a:ea typeface="+mn-ea"/>
                              <a:cs typeface="+mn-cs"/>
                            </a:rPr>
                            <m:t>−</m:t>
                          </m:r>
                          <m:r>
                            <a:rPr lang="en-US" sz="1000" b="0" i="1">
                              <a:solidFill>
                                <a:schemeClr val="tx1"/>
                              </a:solidFill>
                              <a:effectLst/>
                              <a:latin typeface="Cambria Math"/>
                              <a:ea typeface="+mn-ea"/>
                              <a:cs typeface="+mn-cs"/>
                            </a:rPr>
                            <m:t>0</m:t>
                          </m:r>
                        </m:e>
                      </m:d>
                    </m:e>
                  </m:d>
                </m:oMath>
              </a14:m>
              <a:r>
                <a:rPr lang="nl-NL" sz="1000">
                  <a:latin typeface="Arial" panose="020B0604020202020204" pitchFamily="34" charset="0"/>
                  <a:cs typeface="Arial" panose="020B0604020202020204" pitchFamily="34" charset="0"/>
                </a:rPr>
                <a:t> = 50</a:t>
              </a:r>
            </a:p>
          </xdr:txBody>
        </xdr:sp>
      </mc:Choice>
      <mc:Fallback xmlns="">
        <xdr:sp macro="" textlink="">
          <xdr:nvSpPr>
            <xdr:cNvPr id="3" name="Tekstvak 2">
              <a:extLst>
                <a:ext uri="{FF2B5EF4-FFF2-40B4-BE49-F238E27FC236}">
                  <a16:creationId xmlns:a16="http://schemas.microsoft.com/office/drawing/2014/main" id="{00000000-0008-0000-0000-000003000000}"/>
                </a:ext>
              </a:extLst>
            </xdr:cNvPr>
            <xdr:cNvSpPr txBox="1"/>
          </xdr:nvSpPr>
          <xdr:spPr>
            <a:xfrm>
              <a:off x="295273" y="3725008"/>
              <a:ext cx="3807803" cy="438133"/>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000" b="0">
                  <a:latin typeface="Arial" panose="020B0604020202020204" pitchFamily="34" charset="0"/>
                  <a:cs typeface="Arial" panose="020B0604020202020204" pitchFamily="34" charset="0"/>
                </a:rPr>
                <a:t>score =  </a:t>
              </a:r>
              <a:r>
                <a:rPr lang="nl-NL" sz="1000" b="0" i="0">
                  <a:latin typeface="Cambria Math" panose="02040503050406030204" pitchFamily="18" charset="0"/>
                  <a:cs typeface="+mn-cs"/>
                </a:rPr>
                <a:t>100</a:t>
              </a:r>
              <a:r>
                <a:rPr lang="nl-NL" sz="1000" b="0" i="0">
                  <a:latin typeface="Cambria Math"/>
                </a:rPr>
                <a:t>−</a:t>
              </a:r>
              <a:r>
                <a:rPr lang="nl-NL" sz="1000" b="0" i="0">
                  <a:latin typeface="Cambria Math" panose="02040503050406030204" pitchFamily="18" charset="0"/>
                </a:rPr>
                <a:t>(</a:t>
              </a:r>
              <a:r>
                <a:rPr lang="nl-NL" sz="1000" b="0" i="0">
                  <a:solidFill>
                    <a:schemeClr val="tx1"/>
                  </a:solidFill>
                  <a:effectLst/>
                  <a:latin typeface="Cambria Math" panose="02040503050406030204" pitchFamily="18" charset="0"/>
                  <a:ea typeface="+mn-ea"/>
                  <a:cs typeface="+mn-cs"/>
                </a:rPr>
                <a:t>((900.000</a:t>
              </a:r>
              <a:r>
                <a:rPr lang="nl-NL" sz="1000" b="0" i="0">
                  <a:solidFill>
                    <a:schemeClr val="tx1"/>
                  </a:solidFill>
                  <a:effectLst/>
                  <a:latin typeface="Cambria Math"/>
                  <a:ea typeface="+mn-ea"/>
                  <a:cs typeface="+mn-cs"/>
                </a:rPr>
                <a:t>−</a:t>
              </a:r>
              <a:r>
                <a:rPr lang="nl-NL" sz="1000" b="0" i="0">
                  <a:solidFill>
                    <a:schemeClr val="tx1"/>
                  </a:solidFill>
                  <a:effectLst/>
                  <a:latin typeface="Cambria Math" panose="02040503050406030204" pitchFamily="18" charset="0"/>
                  <a:ea typeface="+mn-ea"/>
                  <a:cs typeface="+mn-cs"/>
                </a:rPr>
                <a:t>8</a:t>
              </a:r>
              <a:r>
                <a:rPr lang="en-US" sz="1000" b="0" i="0">
                  <a:solidFill>
                    <a:schemeClr val="tx1"/>
                  </a:solidFill>
                  <a:effectLst/>
                  <a:latin typeface="Cambria Math" panose="02040503050406030204" pitchFamily="18" charset="0"/>
                  <a:ea typeface="+mn-ea"/>
                  <a:cs typeface="+mn-cs"/>
                </a:rPr>
                <a:t>0</a:t>
              </a:r>
              <a:r>
                <a:rPr lang="en-US" sz="1000" b="0" i="0">
                  <a:solidFill>
                    <a:schemeClr val="tx1"/>
                  </a:solidFill>
                  <a:effectLst/>
                  <a:latin typeface="Cambria Math"/>
                  <a:ea typeface="+mn-ea"/>
                  <a:cs typeface="+mn-cs"/>
                </a:rPr>
                <a:t>0.0</a:t>
              </a:r>
              <a:r>
                <a:rPr lang="nl-NL" sz="1000" b="0" i="0">
                  <a:solidFill>
                    <a:schemeClr val="tx1"/>
                  </a:solidFill>
                  <a:effectLst/>
                  <a:latin typeface="Cambria Math"/>
                  <a:ea typeface="+mn-ea"/>
                  <a:cs typeface="+mn-cs"/>
                </a:rPr>
                <a:t>00</a:t>
              </a:r>
              <a:r>
                <a:rPr lang="nl-NL" sz="1000" b="0" i="0">
                  <a:solidFill>
                    <a:schemeClr val="tx1"/>
                  </a:solidFill>
                  <a:effectLst/>
                  <a:latin typeface="Cambria Math" panose="02040503050406030204" pitchFamily="18" charset="0"/>
                  <a:ea typeface="+mn-ea"/>
                  <a:cs typeface="+mn-cs"/>
                </a:rPr>
                <a:t>))/(</a:t>
              </a:r>
              <a:r>
                <a:rPr lang="nl-NL" sz="1000" b="0" i="0">
                  <a:solidFill>
                    <a:schemeClr val="tx1"/>
                  </a:solidFill>
                  <a:effectLst/>
                  <a:latin typeface="Cambria Math"/>
                  <a:ea typeface="+mn-ea"/>
                  <a:cs typeface="+mn-cs"/>
                </a:rPr>
                <a:t>(</a:t>
              </a:r>
              <a:r>
                <a:rPr lang="nl-NL" sz="1000" b="0" i="0">
                  <a:solidFill>
                    <a:schemeClr val="tx1"/>
                  </a:solidFill>
                  <a:effectLst/>
                  <a:latin typeface="Cambria Math" panose="02040503050406030204" pitchFamily="18" charset="0"/>
                  <a:ea typeface="+mn-ea"/>
                  <a:cs typeface="+mn-cs"/>
                </a:rPr>
                <a:t>1</a:t>
              </a:r>
              <a:r>
                <a:rPr lang="en-US" sz="1000" b="0" i="0">
                  <a:solidFill>
                    <a:schemeClr val="tx1"/>
                  </a:solidFill>
                  <a:effectLst/>
                  <a:latin typeface="Cambria Math" panose="02040503050406030204" pitchFamily="18" charset="0"/>
                  <a:ea typeface="+mn-ea"/>
                  <a:cs typeface="+mn-cs"/>
                </a:rPr>
                <a:t>.</a:t>
              </a:r>
              <a:r>
                <a:rPr lang="nl-NL" sz="1000" b="0" i="0">
                  <a:solidFill>
                    <a:schemeClr val="tx1"/>
                  </a:solidFill>
                  <a:effectLst/>
                  <a:latin typeface="Cambria Math" panose="02040503050406030204" pitchFamily="18" charset="0"/>
                  <a:ea typeface="+mn-ea"/>
                  <a:cs typeface="+mn-cs"/>
                </a:rPr>
                <a:t>0</a:t>
              </a:r>
              <a:r>
                <a:rPr lang="en-US" sz="1000" b="0" i="0">
                  <a:solidFill>
                    <a:schemeClr val="tx1"/>
                  </a:solidFill>
                  <a:effectLst/>
                  <a:latin typeface="Cambria Math" panose="02040503050406030204" pitchFamily="18" charset="0"/>
                  <a:ea typeface="+mn-ea"/>
                  <a:cs typeface="+mn-cs"/>
                </a:rPr>
                <a:t>00</a:t>
              </a:r>
              <a:r>
                <a:rPr lang="en-US" sz="1000" b="0" i="0">
                  <a:solidFill>
                    <a:schemeClr val="tx1"/>
                  </a:solidFill>
                  <a:effectLst/>
                  <a:latin typeface="Cambria Math"/>
                  <a:ea typeface="+mn-ea"/>
                  <a:cs typeface="+mn-cs"/>
                </a:rPr>
                <a:t>.000</a:t>
              </a:r>
              <a:r>
                <a:rPr lang="nl-NL" sz="1000" b="0" i="0">
                  <a:solidFill>
                    <a:schemeClr val="tx1"/>
                  </a:solidFill>
                  <a:effectLst/>
                  <a:latin typeface="Cambria Math"/>
                  <a:ea typeface="+mn-ea"/>
                  <a:cs typeface="+mn-cs"/>
                </a:rPr>
                <a:t>−</a:t>
              </a:r>
              <a:r>
                <a:rPr lang="nl-NL" sz="1000" b="0" i="0">
                  <a:solidFill>
                    <a:schemeClr val="tx1"/>
                  </a:solidFill>
                  <a:effectLst/>
                  <a:latin typeface="Cambria Math" panose="02040503050406030204" pitchFamily="18" charset="0"/>
                  <a:ea typeface="+mn-ea"/>
                  <a:cs typeface="+mn-cs"/>
                </a:rPr>
                <a:t>8</a:t>
              </a:r>
              <a:r>
                <a:rPr lang="en-US" sz="1000" b="0" i="0">
                  <a:solidFill>
                    <a:schemeClr val="tx1"/>
                  </a:solidFill>
                  <a:effectLst/>
                  <a:latin typeface="Cambria Math" panose="02040503050406030204" pitchFamily="18" charset="0"/>
                  <a:ea typeface="+mn-ea"/>
                  <a:cs typeface="+mn-cs"/>
                </a:rPr>
                <a:t>00</a:t>
              </a:r>
              <a:r>
                <a:rPr lang="en-US" sz="1000" b="0" i="0">
                  <a:solidFill>
                    <a:schemeClr val="tx1"/>
                  </a:solidFill>
                  <a:effectLst/>
                  <a:latin typeface="Cambria Math"/>
                  <a:ea typeface="+mn-ea"/>
                  <a:cs typeface="+mn-cs"/>
                </a:rPr>
                <a:t>.000</a:t>
              </a:r>
              <a:r>
                <a:rPr lang="nl-NL" sz="1000" b="0" i="0">
                  <a:solidFill>
                    <a:schemeClr val="tx1"/>
                  </a:solidFill>
                  <a:effectLst/>
                  <a:latin typeface="Cambria Math"/>
                  <a:ea typeface="+mn-ea"/>
                  <a:cs typeface="+mn-cs"/>
                </a:rPr>
                <a:t>)</a:t>
              </a:r>
              <a:r>
                <a:rPr lang="nl-NL" sz="1000" b="0" i="0">
                  <a:solidFill>
                    <a:schemeClr val="tx1"/>
                  </a:solidFill>
                  <a:effectLst/>
                  <a:latin typeface="Cambria Math" panose="02040503050406030204" pitchFamily="18" charset="0"/>
                  <a:ea typeface="+mn-ea"/>
                  <a:cs typeface="+mn-cs"/>
                </a:rPr>
                <a:t>)</a:t>
              </a:r>
              <a:r>
                <a:rPr lang="nl-NL" sz="1000" b="0" i="0">
                  <a:solidFill>
                    <a:schemeClr val="tx1"/>
                  </a:solidFill>
                  <a:effectLst/>
                  <a:latin typeface="Cambria Math"/>
                  <a:ea typeface="+mn-ea"/>
                  <a:cs typeface="+mn-cs"/>
                </a:rPr>
                <a:t>×</a:t>
              </a:r>
              <a:r>
                <a:rPr lang="nl-NL" sz="1000" b="0" i="0">
                  <a:solidFill>
                    <a:schemeClr val="tx1"/>
                  </a:solidFill>
                  <a:effectLst/>
                  <a:latin typeface="Cambria Math" panose="02040503050406030204" pitchFamily="18" charset="0"/>
                  <a:ea typeface="+mn-ea"/>
                  <a:cs typeface="+mn-cs"/>
                </a:rPr>
                <a:t>(100</a:t>
              </a:r>
              <a:r>
                <a:rPr lang="nl-NL" sz="1000" b="0" i="0">
                  <a:solidFill>
                    <a:schemeClr val="tx1"/>
                  </a:solidFill>
                  <a:effectLst/>
                  <a:latin typeface="Cambria Math"/>
                  <a:ea typeface="+mn-ea"/>
                  <a:cs typeface="+mn-cs"/>
                </a:rPr>
                <a:t>−</a:t>
              </a:r>
              <a:r>
                <a:rPr lang="en-US" sz="1000" b="0" i="0">
                  <a:solidFill>
                    <a:schemeClr val="tx1"/>
                  </a:solidFill>
                  <a:effectLst/>
                  <a:latin typeface="Cambria Math"/>
                  <a:ea typeface="+mn-ea"/>
                  <a:cs typeface="+mn-cs"/>
                </a:rPr>
                <a:t>0</a:t>
              </a:r>
              <a:r>
                <a:rPr lang="en-US" sz="1000" b="0" i="0">
                  <a:solidFill>
                    <a:schemeClr val="tx1"/>
                  </a:solidFill>
                  <a:effectLst/>
                  <a:latin typeface="Cambria Math" panose="02040503050406030204" pitchFamily="18" charset="0"/>
                  <a:ea typeface="+mn-ea"/>
                  <a:cs typeface="+mn-cs"/>
                </a:rPr>
                <a:t>))</a:t>
              </a:r>
              <a:r>
                <a:rPr lang="nl-NL" sz="1000">
                  <a:latin typeface="Arial" panose="020B0604020202020204" pitchFamily="34" charset="0"/>
                  <a:cs typeface="Arial" panose="020B0604020202020204" pitchFamily="34" charset="0"/>
                </a:rPr>
                <a:t> = 50</a:t>
              </a:r>
            </a:p>
          </xdr:txBody>
        </xdr:sp>
      </mc:Fallback>
    </mc:AlternateContent>
    <xdr:clientData/>
  </xdr:oneCellAnchor>
  <xdr:oneCellAnchor>
    <xdr:from>
      <xdr:col>1</xdr:col>
      <xdr:colOff>114297</xdr:colOff>
      <xdr:row>24</xdr:row>
      <xdr:rowOff>104775</xdr:rowOff>
    </xdr:from>
    <xdr:ext cx="3783625" cy="438133"/>
    <mc:AlternateContent xmlns:mc="http://schemas.openxmlformats.org/markup-compatibility/2006" xmlns:a14="http://schemas.microsoft.com/office/drawing/2010/main">
      <mc:Choice Requires="a14">
        <xdr:sp macro="" textlink="">
          <xdr:nvSpPr>
            <xdr:cNvPr id="7" name="Tekstvak 6">
              <a:extLst>
                <a:ext uri="{FF2B5EF4-FFF2-40B4-BE49-F238E27FC236}">
                  <a16:creationId xmlns:a16="http://schemas.microsoft.com/office/drawing/2014/main" id="{00000000-0008-0000-0000-000007000000}"/>
                </a:ext>
              </a:extLst>
            </xdr:cNvPr>
            <xdr:cNvSpPr txBox="1"/>
          </xdr:nvSpPr>
          <xdr:spPr>
            <a:xfrm>
              <a:off x="304797" y="4698756"/>
              <a:ext cx="3783625" cy="438133"/>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000" b="0">
                  <a:latin typeface="Arial" panose="020B0604020202020204" pitchFamily="34" charset="0"/>
                  <a:cs typeface="Arial" panose="020B0604020202020204" pitchFamily="34" charset="0"/>
                </a:rPr>
                <a:t>score =  </a:t>
              </a:r>
              <a14:m>
                <m:oMath xmlns:m="http://schemas.openxmlformats.org/officeDocument/2006/math">
                  <m:r>
                    <a:rPr lang="nl-NL" sz="1000" b="0" i="0">
                      <a:latin typeface="Cambria Math" panose="02040503050406030204" pitchFamily="18" charset="0"/>
                      <a:cs typeface="+mn-cs"/>
                    </a:rPr>
                    <m:t>300</m:t>
                  </m:r>
                  <m:r>
                    <a:rPr lang="nl-NL" sz="1000" b="0" i="1">
                      <a:latin typeface="Cambria Math"/>
                    </a:rPr>
                    <m:t>−</m:t>
                  </m:r>
                  <m:d>
                    <m:dPr>
                      <m:ctrlPr>
                        <a:rPr lang="nl-NL" sz="1000" b="0" i="1">
                          <a:latin typeface="Cambria Math" panose="02040503050406030204" pitchFamily="18" charset="0"/>
                        </a:rPr>
                      </m:ctrlPr>
                    </m:dPr>
                    <m:e>
                      <m:f>
                        <m:fPr>
                          <m:ctrlPr>
                            <a:rPr lang="nl-NL" sz="1000" b="0" i="1">
                              <a:solidFill>
                                <a:schemeClr val="tx1"/>
                              </a:solidFill>
                              <a:effectLst/>
                              <a:latin typeface="Cambria Math" panose="02040503050406030204" pitchFamily="18" charset="0"/>
                              <a:ea typeface="+mn-ea"/>
                              <a:cs typeface="+mn-cs"/>
                            </a:rPr>
                          </m:ctrlPr>
                        </m:fPr>
                        <m:num>
                          <m:d>
                            <m:dPr>
                              <m:ctrlPr>
                                <a:rPr lang="nl-NL" sz="1000" b="0" i="1">
                                  <a:solidFill>
                                    <a:schemeClr val="tx1"/>
                                  </a:solidFill>
                                  <a:effectLst/>
                                  <a:latin typeface="Cambria Math" panose="02040503050406030204" pitchFamily="18" charset="0"/>
                                  <a:ea typeface="+mn-ea"/>
                                  <a:cs typeface="+mn-cs"/>
                                </a:rPr>
                              </m:ctrlPr>
                            </m:dPr>
                            <m:e>
                              <m:r>
                                <a:rPr lang="nl-NL" sz="1000" b="0" i="1">
                                  <a:solidFill>
                                    <a:schemeClr val="tx1"/>
                                  </a:solidFill>
                                  <a:effectLst/>
                                  <a:latin typeface="Cambria Math" panose="02040503050406030204" pitchFamily="18" charset="0"/>
                                  <a:ea typeface="+mn-ea"/>
                                  <a:cs typeface="+mn-cs"/>
                                </a:rPr>
                                <m:t>60</m:t>
                              </m:r>
                              <m:r>
                                <a:rPr lang="en-US" sz="1000" b="0" i="1">
                                  <a:solidFill>
                                    <a:schemeClr val="tx1"/>
                                  </a:solidFill>
                                  <a:effectLst/>
                                  <a:latin typeface="Cambria Math" panose="02040503050406030204" pitchFamily="18" charset="0"/>
                                  <a:ea typeface="+mn-ea"/>
                                  <a:cs typeface="+mn-cs"/>
                                </a:rPr>
                                <m:t>0</m:t>
                              </m:r>
                              <m:r>
                                <a:rPr lang="nl-NL" sz="1000" b="0" i="1">
                                  <a:solidFill>
                                    <a:schemeClr val="tx1"/>
                                  </a:solidFill>
                                  <a:effectLst/>
                                  <a:latin typeface="Cambria Math"/>
                                  <a:ea typeface="+mn-ea"/>
                                  <a:cs typeface="+mn-cs"/>
                                </a:rPr>
                                <m:t>.000−</m:t>
                              </m:r>
                              <m:r>
                                <a:rPr lang="nl-NL" sz="1000" b="0" i="1">
                                  <a:solidFill>
                                    <a:schemeClr val="tx1"/>
                                  </a:solidFill>
                                  <a:effectLst/>
                                  <a:latin typeface="Cambria Math" panose="02040503050406030204" pitchFamily="18" charset="0"/>
                                  <a:ea typeface="+mn-ea"/>
                                  <a:cs typeface="+mn-cs"/>
                                </a:rPr>
                                <m:t>40</m:t>
                              </m:r>
                              <m:r>
                                <a:rPr lang="en-US" sz="1000" b="0" i="1">
                                  <a:solidFill>
                                    <a:schemeClr val="tx1"/>
                                  </a:solidFill>
                                  <a:effectLst/>
                                  <a:latin typeface="Cambria Math" panose="02040503050406030204" pitchFamily="18" charset="0"/>
                                  <a:ea typeface="+mn-ea"/>
                                  <a:cs typeface="+mn-cs"/>
                                </a:rPr>
                                <m:t>0</m:t>
                              </m:r>
                              <m:r>
                                <a:rPr lang="en-US" sz="1000" b="0" i="1">
                                  <a:solidFill>
                                    <a:schemeClr val="tx1"/>
                                  </a:solidFill>
                                  <a:effectLst/>
                                  <a:latin typeface="Cambria Math"/>
                                  <a:ea typeface="+mn-ea"/>
                                  <a:cs typeface="+mn-cs"/>
                                </a:rPr>
                                <m:t>.000</m:t>
                              </m:r>
                            </m:e>
                          </m:d>
                        </m:num>
                        <m:den>
                          <m:r>
                            <a:rPr lang="nl-NL" sz="1000" b="0" i="1">
                              <a:solidFill>
                                <a:schemeClr val="tx1"/>
                              </a:solidFill>
                              <a:effectLst/>
                              <a:latin typeface="Cambria Math"/>
                              <a:ea typeface="+mn-ea"/>
                              <a:cs typeface="+mn-cs"/>
                            </a:rPr>
                            <m:t>(</m:t>
                          </m:r>
                          <m:r>
                            <a:rPr lang="nl-NL" sz="1000" b="0" i="1">
                              <a:solidFill>
                                <a:schemeClr val="tx1"/>
                              </a:solidFill>
                              <a:effectLst/>
                              <a:latin typeface="Cambria Math" panose="02040503050406030204" pitchFamily="18" charset="0"/>
                              <a:ea typeface="+mn-ea"/>
                              <a:cs typeface="+mn-cs"/>
                            </a:rPr>
                            <m:t>8</m:t>
                          </m:r>
                          <m:r>
                            <a:rPr lang="en-US" sz="1000" b="0" i="1">
                              <a:solidFill>
                                <a:schemeClr val="tx1"/>
                              </a:solidFill>
                              <a:effectLst/>
                              <a:latin typeface="Cambria Math" panose="02040503050406030204" pitchFamily="18" charset="0"/>
                              <a:ea typeface="+mn-ea"/>
                              <a:cs typeface="+mn-cs"/>
                            </a:rPr>
                            <m:t>00.000</m:t>
                          </m:r>
                          <m:r>
                            <a:rPr lang="nl-NL" sz="1000" b="0" i="1">
                              <a:solidFill>
                                <a:schemeClr val="tx1"/>
                              </a:solidFill>
                              <a:effectLst/>
                              <a:latin typeface="Cambria Math"/>
                              <a:ea typeface="+mn-ea"/>
                              <a:cs typeface="+mn-cs"/>
                            </a:rPr>
                            <m:t>−</m:t>
                          </m:r>
                          <m:r>
                            <a:rPr lang="nl-NL" sz="1000" b="0" i="1">
                              <a:solidFill>
                                <a:schemeClr val="tx1"/>
                              </a:solidFill>
                              <a:effectLst/>
                              <a:latin typeface="Cambria Math" panose="02040503050406030204" pitchFamily="18" charset="0"/>
                              <a:ea typeface="+mn-ea"/>
                              <a:cs typeface="+mn-cs"/>
                            </a:rPr>
                            <m:t>40</m:t>
                          </m:r>
                          <m:r>
                            <a:rPr lang="en-US" sz="1000" b="0" i="1">
                              <a:solidFill>
                                <a:schemeClr val="tx1"/>
                              </a:solidFill>
                              <a:effectLst/>
                              <a:latin typeface="Cambria Math" panose="02040503050406030204" pitchFamily="18" charset="0"/>
                              <a:ea typeface="+mn-ea"/>
                              <a:cs typeface="+mn-cs"/>
                            </a:rPr>
                            <m:t>0</m:t>
                          </m:r>
                          <m:r>
                            <a:rPr lang="en-US" sz="1000" b="0" i="1">
                              <a:solidFill>
                                <a:schemeClr val="tx1"/>
                              </a:solidFill>
                              <a:effectLst/>
                              <a:latin typeface="Cambria Math"/>
                              <a:ea typeface="+mn-ea"/>
                              <a:cs typeface="+mn-cs"/>
                            </a:rPr>
                            <m:t>.000</m:t>
                          </m:r>
                          <m:r>
                            <a:rPr lang="nl-NL" sz="1000" b="0" i="1">
                              <a:solidFill>
                                <a:schemeClr val="tx1"/>
                              </a:solidFill>
                              <a:effectLst/>
                              <a:latin typeface="Cambria Math"/>
                              <a:ea typeface="+mn-ea"/>
                              <a:cs typeface="+mn-cs"/>
                            </a:rPr>
                            <m:t>)</m:t>
                          </m:r>
                        </m:den>
                      </m:f>
                      <m:r>
                        <a:rPr lang="nl-NL" sz="1000" b="0" i="1">
                          <a:solidFill>
                            <a:schemeClr val="tx1"/>
                          </a:solidFill>
                          <a:effectLst/>
                          <a:latin typeface="Cambria Math"/>
                          <a:ea typeface="+mn-ea"/>
                          <a:cs typeface="+mn-cs"/>
                        </a:rPr>
                        <m:t>×</m:t>
                      </m:r>
                      <m:d>
                        <m:dPr>
                          <m:ctrlPr>
                            <a:rPr lang="nl-NL" sz="1000" b="0" i="1">
                              <a:solidFill>
                                <a:schemeClr val="tx1"/>
                              </a:solidFill>
                              <a:effectLst/>
                              <a:latin typeface="Cambria Math" panose="02040503050406030204" pitchFamily="18" charset="0"/>
                              <a:ea typeface="+mn-ea"/>
                              <a:cs typeface="+mn-cs"/>
                            </a:rPr>
                          </m:ctrlPr>
                        </m:dPr>
                        <m:e>
                          <m:r>
                            <a:rPr lang="nl-NL" sz="1000" b="0" i="1">
                              <a:solidFill>
                                <a:schemeClr val="tx1"/>
                              </a:solidFill>
                              <a:effectLst/>
                              <a:latin typeface="Cambria Math" panose="02040503050406030204" pitchFamily="18" charset="0"/>
                              <a:ea typeface="+mn-ea"/>
                              <a:cs typeface="+mn-cs"/>
                            </a:rPr>
                            <m:t>300</m:t>
                          </m:r>
                          <m:r>
                            <a:rPr lang="nl-NL" sz="1000" b="0" i="1">
                              <a:solidFill>
                                <a:schemeClr val="tx1"/>
                              </a:solidFill>
                              <a:effectLst/>
                              <a:latin typeface="Cambria Math"/>
                              <a:ea typeface="+mn-ea"/>
                              <a:cs typeface="+mn-cs"/>
                            </a:rPr>
                            <m:t>−</m:t>
                          </m:r>
                          <m:r>
                            <a:rPr lang="nl-NL" sz="1000" b="0" i="1">
                              <a:solidFill>
                                <a:schemeClr val="tx1"/>
                              </a:solidFill>
                              <a:effectLst/>
                              <a:latin typeface="Cambria Math" panose="02040503050406030204" pitchFamily="18" charset="0"/>
                              <a:ea typeface="+mn-ea"/>
                              <a:cs typeface="+mn-cs"/>
                            </a:rPr>
                            <m:t>100</m:t>
                          </m:r>
                        </m:e>
                      </m:d>
                    </m:e>
                  </m:d>
                </m:oMath>
              </a14:m>
              <a:r>
                <a:rPr lang="nl-NL" sz="1000">
                  <a:latin typeface="Arial" panose="020B0604020202020204" pitchFamily="34" charset="0"/>
                  <a:cs typeface="Arial" panose="020B0604020202020204" pitchFamily="34" charset="0"/>
                </a:rPr>
                <a:t> = 200</a:t>
              </a:r>
            </a:p>
          </xdr:txBody>
        </xdr:sp>
      </mc:Choice>
      <mc:Fallback xmlns="">
        <xdr:sp macro="" textlink="">
          <xdr:nvSpPr>
            <xdr:cNvPr id="7" name="Tekstvak 6">
              <a:extLst>
                <a:ext uri="{FF2B5EF4-FFF2-40B4-BE49-F238E27FC236}">
                  <a16:creationId xmlns:a16="http://schemas.microsoft.com/office/drawing/2014/main" id="{00000000-0008-0000-0000-000007000000}"/>
                </a:ext>
              </a:extLst>
            </xdr:cNvPr>
            <xdr:cNvSpPr txBox="1"/>
          </xdr:nvSpPr>
          <xdr:spPr>
            <a:xfrm>
              <a:off x="304797" y="4698756"/>
              <a:ext cx="3783625" cy="438133"/>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000" b="0">
                  <a:latin typeface="Arial" panose="020B0604020202020204" pitchFamily="34" charset="0"/>
                  <a:cs typeface="Arial" panose="020B0604020202020204" pitchFamily="34" charset="0"/>
                </a:rPr>
                <a:t>score =  </a:t>
              </a:r>
              <a:r>
                <a:rPr lang="nl-NL" sz="1000" b="0" i="0">
                  <a:latin typeface="Cambria Math" panose="02040503050406030204" pitchFamily="18" charset="0"/>
                  <a:cs typeface="+mn-cs"/>
                </a:rPr>
                <a:t>300</a:t>
              </a:r>
              <a:r>
                <a:rPr lang="nl-NL" sz="1000" b="0" i="0">
                  <a:latin typeface="Cambria Math"/>
                </a:rPr>
                <a:t>−</a:t>
              </a:r>
              <a:r>
                <a:rPr lang="nl-NL" sz="1000" b="0" i="0">
                  <a:latin typeface="Cambria Math" panose="02040503050406030204" pitchFamily="18" charset="0"/>
                </a:rPr>
                <a:t>(</a:t>
              </a:r>
              <a:r>
                <a:rPr lang="nl-NL" sz="1000" b="0" i="0">
                  <a:solidFill>
                    <a:schemeClr val="tx1"/>
                  </a:solidFill>
                  <a:effectLst/>
                  <a:latin typeface="Cambria Math" panose="02040503050406030204" pitchFamily="18" charset="0"/>
                  <a:ea typeface="+mn-ea"/>
                  <a:cs typeface="+mn-cs"/>
                </a:rPr>
                <a:t>((60</a:t>
              </a:r>
              <a:r>
                <a:rPr lang="en-US" sz="1000" b="0" i="0">
                  <a:solidFill>
                    <a:schemeClr val="tx1"/>
                  </a:solidFill>
                  <a:effectLst/>
                  <a:latin typeface="Cambria Math" panose="02040503050406030204" pitchFamily="18" charset="0"/>
                  <a:ea typeface="+mn-ea"/>
                  <a:cs typeface="+mn-cs"/>
                </a:rPr>
                <a:t>0</a:t>
              </a:r>
              <a:r>
                <a:rPr lang="nl-NL" sz="1000" b="0" i="0">
                  <a:solidFill>
                    <a:schemeClr val="tx1"/>
                  </a:solidFill>
                  <a:effectLst/>
                  <a:latin typeface="Cambria Math"/>
                  <a:ea typeface="+mn-ea"/>
                  <a:cs typeface="+mn-cs"/>
                </a:rPr>
                <a:t>.000−</a:t>
              </a:r>
              <a:r>
                <a:rPr lang="nl-NL" sz="1000" b="0" i="0">
                  <a:solidFill>
                    <a:schemeClr val="tx1"/>
                  </a:solidFill>
                  <a:effectLst/>
                  <a:latin typeface="Cambria Math" panose="02040503050406030204" pitchFamily="18" charset="0"/>
                  <a:ea typeface="+mn-ea"/>
                  <a:cs typeface="+mn-cs"/>
                </a:rPr>
                <a:t>40</a:t>
              </a:r>
              <a:r>
                <a:rPr lang="en-US" sz="1000" b="0" i="0">
                  <a:solidFill>
                    <a:schemeClr val="tx1"/>
                  </a:solidFill>
                  <a:effectLst/>
                  <a:latin typeface="Cambria Math" panose="02040503050406030204" pitchFamily="18" charset="0"/>
                  <a:ea typeface="+mn-ea"/>
                  <a:cs typeface="+mn-cs"/>
                </a:rPr>
                <a:t>0</a:t>
              </a:r>
              <a:r>
                <a:rPr lang="en-US" sz="1000" b="0" i="0">
                  <a:solidFill>
                    <a:schemeClr val="tx1"/>
                  </a:solidFill>
                  <a:effectLst/>
                  <a:latin typeface="Cambria Math"/>
                  <a:ea typeface="+mn-ea"/>
                  <a:cs typeface="+mn-cs"/>
                </a:rPr>
                <a:t>.000</a:t>
              </a:r>
              <a:r>
                <a:rPr lang="en-US" sz="1000" b="0" i="0">
                  <a:solidFill>
                    <a:schemeClr val="tx1"/>
                  </a:solidFill>
                  <a:effectLst/>
                  <a:latin typeface="Cambria Math" panose="02040503050406030204" pitchFamily="18" charset="0"/>
                  <a:ea typeface="+mn-ea"/>
                  <a:cs typeface="+mn-cs"/>
                </a:rPr>
                <a:t>)</a:t>
              </a:r>
              <a:r>
                <a:rPr lang="nl-NL" sz="1000" b="0" i="0">
                  <a:solidFill>
                    <a:schemeClr val="tx1"/>
                  </a:solidFill>
                  <a:effectLst/>
                  <a:latin typeface="Cambria Math" panose="02040503050406030204" pitchFamily="18" charset="0"/>
                  <a:ea typeface="+mn-ea"/>
                  <a:cs typeface="+mn-cs"/>
                </a:rPr>
                <a:t>)/(</a:t>
              </a:r>
              <a:r>
                <a:rPr lang="nl-NL" sz="1000" b="0" i="0">
                  <a:solidFill>
                    <a:schemeClr val="tx1"/>
                  </a:solidFill>
                  <a:effectLst/>
                  <a:latin typeface="Cambria Math"/>
                  <a:ea typeface="+mn-ea"/>
                  <a:cs typeface="+mn-cs"/>
                </a:rPr>
                <a:t>(</a:t>
              </a:r>
              <a:r>
                <a:rPr lang="nl-NL" sz="1000" b="0" i="0">
                  <a:solidFill>
                    <a:schemeClr val="tx1"/>
                  </a:solidFill>
                  <a:effectLst/>
                  <a:latin typeface="Cambria Math" panose="02040503050406030204" pitchFamily="18" charset="0"/>
                  <a:ea typeface="+mn-ea"/>
                  <a:cs typeface="+mn-cs"/>
                </a:rPr>
                <a:t>8</a:t>
              </a:r>
              <a:r>
                <a:rPr lang="en-US" sz="1000" b="0" i="0">
                  <a:solidFill>
                    <a:schemeClr val="tx1"/>
                  </a:solidFill>
                  <a:effectLst/>
                  <a:latin typeface="Cambria Math" panose="02040503050406030204" pitchFamily="18" charset="0"/>
                  <a:ea typeface="+mn-ea"/>
                  <a:cs typeface="+mn-cs"/>
                </a:rPr>
                <a:t>00.000</a:t>
              </a:r>
              <a:r>
                <a:rPr lang="nl-NL" sz="1000" b="0" i="0">
                  <a:solidFill>
                    <a:schemeClr val="tx1"/>
                  </a:solidFill>
                  <a:effectLst/>
                  <a:latin typeface="Cambria Math"/>
                  <a:ea typeface="+mn-ea"/>
                  <a:cs typeface="+mn-cs"/>
                </a:rPr>
                <a:t>−</a:t>
              </a:r>
              <a:r>
                <a:rPr lang="nl-NL" sz="1000" b="0" i="0">
                  <a:solidFill>
                    <a:schemeClr val="tx1"/>
                  </a:solidFill>
                  <a:effectLst/>
                  <a:latin typeface="Cambria Math" panose="02040503050406030204" pitchFamily="18" charset="0"/>
                  <a:ea typeface="+mn-ea"/>
                  <a:cs typeface="+mn-cs"/>
                </a:rPr>
                <a:t>40</a:t>
              </a:r>
              <a:r>
                <a:rPr lang="en-US" sz="1000" b="0" i="0">
                  <a:solidFill>
                    <a:schemeClr val="tx1"/>
                  </a:solidFill>
                  <a:effectLst/>
                  <a:latin typeface="Cambria Math" panose="02040503050406030204" pitchFamily="18" charset="0"/>
                  <a:ea typeface="+mn-ea"/>
                  <a:cs typeface="+mn-cs"/>
                </a:rPr>
                <a:t>0</a:t>
              </a:r>
              <a:r>
                <a:rPr lang="en-US" sz="1000" b="0" i="0">
                  <a:solidFill>
                    <a:schemeClr val="tx1"/>
                  </a:solidFill>
                  <a:effectLst/>
                  <a:latin typeface="Cambria Math"/>
                  <a:ea typeface="+mn-ea"/>
                  <a:cs typeface="+mn-cs"/>
                </a:rPr>
                <a:t>.000</a:t>
              </a:r>
              <a:r>
                <a:rPr lang="nl-NL" sz="1000" b="0" i="0">
                  <a:solidFill>
                    <a:schemeClr val="tx1"/>
                  </a:solidFill>
                  <a:effectLst/>
                  <a:latin typeface="Cambria Math"/>
                  <a:ea typeface="+mn-ea"/>
                  <a:cs typeface="+mn-cs"/>
                </a:rPr>
                <a:t>)</a:t>
              </a:r>
              <a:r>
                <a:rPr lang="nl-NL" sz="1000" b="0" i="0">
                  <a:solidFill>
                    <a:schemeClr val="tx1"/>
                  </a:solidFill>
                  <a:effectLst/>
                  <a:latin typeface="Cambria Math" panose="02040503050406030204" pitchFamily="18" charset="0"/>
                  <a:ea typeface="+mn-ea"/>
                  <a:cs typeface="+mn-cs"/>
                </a:rPr>
                <a:t>)</a:t>
              </a:r>
              <a:r>
                <a:rPr lang="nl-NL" sz="1000" b="0" i="0">
                  <a:solidFill>
                    <a:schemeClr val="tx1"/>
                  </a:solidFill>
                  <a:effectLst/>
                  <a:latin typeface="Cambria Math"/>
                  <a:ea typeface="+mn-ea"/>
                  <a:cs typeface="+mn-cs"/>
                </a:rPr>
                <a:t>×</a:t>
              </a:r>
              <a:r>
                <a:rPr lang="nl-NL" sz="1000" b="0" i="0">
                  <a:solidFill>
                    <a:schemeClr val="tx1"/>
                  </a:solidFill>
                  <a:effectLst/>
                  <a:latin typeface="Cambria Math" panose="02040503050406030204" pitchFamily="18" charset="0"/>
                  <a:ea typeface="+mn-ea"/>
                  <a:cs typeface="+mn-cs"/>
                </a:rPr>
                <a:t>(300</a:t>
              </a:r>
              <a:r>
                <a:rPr lang="nl-NL" sz="1000" b="0" i="0">
                  <a:solidFill>
                    <a:schemeClr val="tx1"/>
                  </a:solidFill>
                  <a:effectLst/>
                  <a:latin typeface="Cambria Math"/>
                  <a:ea typeface="+mn-ea"/>
                  <a:cs typeface="+mn-cs"/>
                </a:rPr>
                <a:t>−</a:t>
              </a:r>
              <a:r>
                <a:rPr lang="nl-NL" sz="1000" b="0" i="0">
                  <a:solidFill>
                    <a:schemeClr val="tx1"/>
                  </a:solidFill>
                  <a:effectLst/>
                  <a:latin typeface="Cambria Math" panose="02040503050406030204" pitchFamily="18" charset="0"/>
                  <a:ea typeface="+mn-ea"/>
                  <a:cs typeface="+mn-cs"/>
                </a:rPr>
                <a:t>100))</a:t>
              </a:r>
              <a:r>
                <a:rPr lang="nl-NL" sz="1000">
                  <a:latin typeface="Arial" panose="020B0604020202020204" pitchFamily="34" charset="0"/>
                  <a:cs typeface="Arial" panose="020B0604020202020204" pitchFamily="34" charset="0"/>
                </a:rPr>
                <a:t> = 200</a:t>
              </a:r>
            </a:p>
          </xdr:txBody>
        </xdr:sp>
      </mc:Fallback>
    </mc:AlternateContent>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06C48-2FD0-4ABD-A6E1-2EF7C17951BB}">
  <dimension ref="A1:P23"/>
  <sheetViews>
    <sheetView tabSelected="1" zoomScale="115" zoomScaleNormal="115" workbookViewId="0">
      <selection activeCell="C9" sqref="C9"/>
    </sheetView>
  </sheetViews>
  <sheetFormatPr defaultRowHeight="15" x14ac:dyDescent="0.25"/>
  <cols>
    <col min="1" max="1" width="19.7109375" customWidth="1"/>
    <col min="2" max="2" width="29.7109375" customWidth="1"/>
    <col min="3" max="3" width="24.7109375" customWidth="1"/>
    <col min="4" max="4" width="31.140625" customWidth="1"/>
    <col min="5" max="6" width="31.85546875" customWidth="1"/>
    <col min="7" max="7" width="22.28515625" customWidth="1"/>
  </cols>
  <sheetData>
    <row r="1" spans="1:16" ht="23.25" x14ac:dyDescent="0.35">
      <c r="A1" s="86" t="s">
        <v>0</v>
      </c>
      <c r="B1" s="87"/>
      <c r="C1" s="87"/>
      <c r="D1" s="87"/>
      <c r="E1" s="87"/>
      <c r="F1" s="52"/>
      <c r="G1" s="52"/>
      <c r="H1" s="52"/>
      <c r="I1" s="52"/>
      <c r="J1" s="52"/>
      <c r="K1" s="52"/>
      <c r="L1" s="52"/>
      <c r="M1" s="52"/>
      <c r="N1" s="52"/>
      <c r="O1" s="52"/>
      <c r="P1" s="52"/>
    </row>
    <row r="2" spans="1:16" x14ac:dyDescent="0.25">
      <c r="A2" s="87"/>
      <c r="B2" s="89"/>
      <c r="C2" s="91"/>
      <c r="D2" s="91"/>
      <c r="E2" s="91"/>
      <c r="F2" s="54"/>
      <c r="G2" s="54"/>
      <c r="H2" s="55"/>
      <c r="I2" s="55"/>
      <c r="J2" s="55"/>
      <c r="K2" s="55"/>
      <c r="L2" s="55"/>
      <c r="M2" s="55"/>
      <c r="N2" s="55"/>
      <c r="O2" s="55"/>
      <c r="P2" s="55"/>
    </row>
    <row r="3" spans="1:16" x14ac:dyDescent="0.25">
      <c r="A3" s="93" t="s">
        <v>1</v>
      </c>
      <c r="B3" s="96"/>
      <c r="C3" s="96"/>
      <c r="D3" s="96"/>
      <c r="E3" s="96"/>
      <c r="F3" s="57"/>
      <c r="G3" s="54"/>
      <c r="H3" s="55"/>
      <c r="I3" s="55"/>
      <c r="J3" s="55"/>
      <c r="K3" s="55"/>
      <c r="L3" s="55"/>
      <c r="M3" s="55"/>
      <c r="N3" s="55"/>
      <c r="O3" s="55"/>
      <c r="P3" s="55"/>
    </row>
    <row r="4" spans="1:16" ht="15.75" x14ac:dyDescent="0.25">
      <c r="A4" s="93" t="s">
        <v>2</v>
      </c>
      <c r="B4" s="96"/>
      <c r="C4" s="96"/>
      <c r="D4" s="96"/>
      <c r="E4" s="96"/>
      <c r="F4" s="57"/>
      <c r="G4" s="54"/>
      <c r="H4" s="55"/>
      <c r="I4" s="55"/>
      <c r="J4" s="55"/>
      <c r="K4" s="55"/>
      <c r="L4" s="55"/>
      <c r="M4" s="55"/>
      <c r="N4" s="55"/>
      <c r="O4" s="55"/>
      <c r="P4" s="55"/>
    </row>
    <row r="5" spans="1:16" x14ac:dyDescent="0.25">
      <c r="A5" s="152"/>
      <c r="B5" s="153"/>
      <c r="C5" s="96"/>
      <c r="D5" s="96"/>
      <c r="E5" s="96"/>
      <c r="F5" s="57"/>
      <c r="G5" s="58"/>
      <c r="H5" s="56"/>
      <c r="I5" s="59"/>
      <c r="J5" s="59"/>
      <c r="K5" s="59"/>
      <c r="L5" s="59"/>
      <c r="M5" s="59"/>
      <c r="N5" s="59"/>
      <c r="O5" s="59"/>
      <c r="P5" s="59"/>
    </row>
    <row r="6" spans="1:16" x14ac:dyDescent="0.25">
      <c r="A6" s="91"/>
      <c r="B6" s="91"/>
      <c r="C6" s="96"/>
      <c r="D6" s="96"/>
      <c r="E6" s="96"/>
      <c r="F6" s="57"/>
      <c r="G6" s="57"/>
      <c r="H6" s="56"/>
      <c r="I6" s="59"/>
      <c r="J6" s="59"/>
      <c r="K6" s="59"/>
      <c r="L6" s="59"/>
      <c r="M6" s="59"/>
      <c r="N6" s="59"/>
      <c r="O6" s="59"/>
      <c r="P6" s="59"/>
    </row>
    <row r="7" spans="1:16" x14ac:dyDescent="0.25">
      <c r="A7" s="93" t="s">
        <v>3</v>
      </c>
      <c r="B7" s="96"/>
      <c r="C7" s="46"/>
      <c r="D7" s="76"/>
      <c r="E7" s="77"/>
      <c r="F7" s="57"/>
      <c r="G7" s="57"/>
      <c r="H7" s="57"/>
      <c r="I7" s="59"/>
      <c r="J7" s="59"/>
      <c r="K7" s="59"/>
      <c r="L7" s="59"/>
      <c r="M7" s="59"/>
      <c r="N7" s="59"/>
      <c r="O7" s="59"/>
      <c r="P7" s="59"/>
    </row>
    <row r="8" spans="1:16" x14ac:dyDescent="0.25">
      <c r="A8" s="93" t="s">
        <v>4</v>
      </c>
      <c r="B8" s="96"/>
      <c r="C8" s="46"/>
      <c r="D8" s="76"/>
      <c r="E8" s="77"/>
      <c r="F8" s="57"/>
      <c r="G8" s="57"/>
      <c r="H8" s="57"/>
      <c r="I8" s="59"/>
      <c r="J8" s="59"/>
      <c r="K8" s="59"/>
      <c r="L8" s="59"/>
      <c r="M8" s="59"/>
      <c r="N8" s="59"/>
      <c r="O8" s="59"/>
      <c r="P8" s="59"/>
    </row>
    <row r="9" spans="1:16" x14ac:dyDescent="0.25">
      <c r="A9" s="93" t="s">
        <v>5</v>
      </c>
      <c r="B9" s="96"/>
      <c r="C9" s="47"/>
      <c r="D9" s="78"/>
      <c r="E9" s="79"/>
      <c r="F9" s="57"/>
      <c r="G9" s="57"/>
      <c r="H9" s="57"/>
      <c r="I9" s="59"/>
      <c r="J9" s="59"/>
      <c r="K9" s="59"/>
      <c r="L9" s="59"/>
      <c r="M9" s="59"/>
      <c r="N9" s="59"/>
      <c r="O9" s="59"/>
      <c r="P9" s="59"/>
    </row>
    <row r="10" spans="1:16" x14ac:dyDescent="0.25">
      <c r="A10" s="93"/>
      <c r="B10" s="96"/>
      <c r="C10" s="48"/>
      <c r="D10" s="80"/>
      <c r="E10" s="81"/>
      <c r="F10" s="57"/>
      <c r="G10" s="57"/>
      <c r="H10" s="57"/>
      <c r="I10" s="59"/>
      <c r="J10" s="59"/>
      <c r="K10" s="59"/>
      <c r="L10" s="59"/>
      <c r="M10" s="59"/>
      <c r="N10" s="59"/>
      <c r="O10" s="59"/>
      <c r="P10" s="59"/>
    </row>
    <row r="11" spans="1:16" x14ac:dyDescent="0.25">
      <c r="A11" s="93"/>
      <c r="B11" s="96"/>
      <c r="C11" s="48"/>
      <c r="D11" s="80"/>
      <c r="E11" s="81"/>
      <c r="F11" s="57"/>
      <c r="G11" s="57"/>
      <c r="H11" s="56"/>
      <c r="I11" s="59"/>
      <c r="J11" s="59"/>
      <c r="K11" s="59"/>
      <c r="L11" s="59"/>
      <c r="M11" s="59"/>
      <c r="N11" s="59"/>
      <c r="O11" s="59"/>
      <c r="P11" s="59"/>
    </row>
    <row r="12" spans="1:16" x14ac:dyDescent="0.25">
      <c r="A12" s="93"/>
      <c r="B12" s="96"/>
      <c r="C12" s="48"/>
      <c r="D12" s="80"/>
      <c r="E12" s="81"/>
      <c r="F12" s="57"/>
      <c r="G12" s="57"/>
      <c r="H12" s="56"/>
      <c r="I12" s="59"/>
      <c r="J12" s="59"/>
      <c r="K12" s="59"/>
      <c r="L12" s="59"/>
      <c r="M12" s="59"/>
      <c r="N12" s="59"/>
      <c r="O12" s="59"/>
      <c r="P12" s="59"/>
    </row>
    <row r="13" spans="1:16" x14ac:dyDescent="0.25">
      <c r="A13" s="93"/>
      <c r="B13" s="96"/>
      <c r="C13" s="49"/>
      <c r="D13" s="74"/>
      <c r="E13" s="75"/>
      <c r="F13" s="57"/>
      <c r="G13" s="57"/>
      <c r="H13" s="56"/>
      <c r="I13" s="59"/>
      <c r="J13" s="59"/>
      <c r="K13" s="59"/>
      <c r="L13" s="59"/>
      <c r="M13" s="59"/>
      <c r="N13" s="59"/>
      <c r="O13" s="59"/>
      <c r="P13" s="59"/>
    </row>
    <row r="14" spans="1:16" x14ac:dyDescent="0.25">
      <c r="A14" s="94"/>
      <c r="B14" s="96"/>
      <c r="C14" s="96"/>
      <c r="D14" s="96"/>
      <c r="E14" s="96"/>
      <c r="F14" s="57"/>
      <c r="G14" s="54"/>
      <c r="H14" s="56"/>
      <c r="I14" s="59"/>
      <c r="J14" s="59"/>
      <c r="K14" s="59"/>
      <c r="L14" s="59"/>
      <c r="M14" s="59"/>
      <c r="N14" s="59"/>
      <c r="O14" s="59"/>
      <c r="P14" s="59"/>
    </row>
    <row r="15" spans="1:16" x14ac:dyDescent="0.25">
      <c r="A15" s="94"/>
      <c r="B15" s="96"/>
      <c r="C15" s="96"/>
      <c r="D15" s="96"/>
      <c r="E15" s="91"/>
      <c r="F15" s="54"/>
      <c r="G15" s="55"/>
      <c r="H15" s="56"/>
      <c r="I15" s="59"/>
      <c r="J15" s="59"/>
      <c r="K15" s="59"/>
      <c r="L15" s="59"/>
      <c r="M15" s="59"/>
      <c r="N15" s="59"/>
      <c r="O15" s="59"/>
      <c r="P15" s="59"/>
    </row>
    <row r="16" spans="1:16" x14ac:dyDescent="0.25">
      <c r="A16" s="94"/>
      <c r="B16" s="96"/>
      <c r="C16" s="96"/>
      <c r="D16" s="96"/>
      <c r="E16" s="91"/>
      <c r="F16" s="54"/>
      <c r="G16" s="55"/>
      <c r="H16" s="56"/>
      <c r="I16" s="59"/>
      <c r="J16" s="59"/>
      <c r="K16" s="59"/>
      <c r="L16" s="59"/>
      <c r="M16" s="59"/>
      <c r="N16" s="59"/>
      <c r="O16" s="59"/>
      <c r="P16" s="59"/>
    </row>
    <row r="17" spans="1:16" ht="23.25" x14ac:dyDescent="0.35">
      <c r="A17" s="154" t="s">
        <v>6</v>
      </c>
      <c r="B17" s="96"/>
      <c r="C17" s="96"/>
      <c r="D17" s="155"/>
      <c r="E17" s="156">
        <f>'4. Berekening'!C9</f>
        <v>0</v>
      </c>
      <c r="F17" s="54"/>
      <c r="G17" s="55"/>
      <c r="H17" s="56"/>
      <c r="I17" s="59"/>
      <c r="J17" s="59"/>
      <c r="K17" s="59"/>
      <c r="L17" s="59"/>
      <c r="M17" s="59"/>
      <c r="N17" s="59"/>
      <c r="O17" s="59"/>
      <c r="P17" s="59"/>
    </row>
    <row r="18" spans="1:16" x14ac:dyDescent="0.25">
      <c r="A18" s="94"/>
      <c r="B18" s="96"/>
      <c r="C18" s="96"/>
      <c r="D18" s="96"/>
      <c r="E18" s="91"/>
      <c r="F18" s="54"/>
      <c r="G18" s="55"/>
      <c r="H18" s="56"/>
      <c r="I18" s="59"/>
      <c r="J18" s="59"/>
      <c r="K18" s="59"/>
      <c r="L18" s="59"/>
      <c r="M18" s="59"/>
      <c r="N18" s="59"/>
      <c r="O18" s="59"/>
      <c r="P18" s="59"/>
    </row>
    <row r="19" spans="1:16" ht="23.25" x14ac:dyDescent="0.35">
      <c r="A19" s="154" t="s">
        <v>7</v>
      </c>
      <c r="B19" s="96"/>
      <c r="C19" s="96"/>
      <c r="D19" s="96"/>
      <c r="E19" s="157">
        <f>'4. Berekening'!D9</f>
        <v>300</v>
      </c>
      <c r="F19" s="54"/>
      <c r="G19" s="55"/>
      <c r="H19" s="56"/>
      <c r="I19" s="59"/>
      <c r="J19" s="59"/>
      <c r="K19" s="59"/>
      <c r="L19" s="59"/>
      <c r="M19" s="59"/>
      <c r="N19" s="59"/>
      <c r="O19" s="59"/>
      <c r="P19" s="59"/>
    </row>
    <row r="20" spans="1:16" x14ac:dyDescent="0.25">
      <c r="A20" s="94"/>
      <c r="B20" s="96"/>
      <c r="C20" s="96"/>
      <c r="D20" s="96"/>
      <c r="E20" s="91"/>
      <c r="F20" s="54"/>
      <c r="G20" s="55"/>
      <c r="H20" s="56"/>
      <c r="I20" s="59"/>
      <c r="J20" s="59"/>
      <c r="K20" s="59"/>
      <c r="L20" s="59"/>
      <c r="M20" s="59"/>
      <c r="N20" s="59"/>
      <c r="O20" s="59"/>
      <c r="P20" s="59"/>
    </row>
    <row r="21" spans="1:16" x14ac:dyDescent="0.25">
      <c r="A21" s="94"/>
      <c r="B21" s="96"/>
      <c r="C21" s="96"/>
      <c r="D21" s="96"/>
      <c r="E21" s="91"/>
      <c r="F21" s="54"/>
      <c r="G21" s="55"/>
      <c r="H21" s="56"/>
      <c r="I21" s="59"/>
      <c r="J21" s="59"/>
      <c r="K21" s="59"/>
      <c r="L21" s="59"/>
      <c r="M21" s="59"/>
      <c r="N21" s="59"/>
      <c r="O21" s="59"/>
      <c r="P21" s="59"/>
    </row>
    <row r="22" spans="1:16" x14ac:dyDescent="0.25">
      <c r="A22" s="94"/>
      <c r="B22" s="96"/>
      <c r="C22" s="96"/>
      <c r="D22" s="96"/>
      <c r="E22" s="91"/>
      <c r="F22" s="54"/>
      <c r="G22" s="55"/>
      <c r="H22" s="56"/>
      <c r="I22" s="59"/>
      <c r="J22" s="59"/>
      <c r="K22" s="59"/>
      <c r="L22" s="59"/>
      <c r="M22" s="59"/>
      <c r="N22" s="59"/>
      <c r="O22" s="59"/>
      <c r="P22" s="59"/>
    </row>
    <row r="23" spans="1:16" x14ac:dyDescent="0.25">
      <c r="A23" s="60"/>
      <c r="B23" s="57"/>
      <c r="C23" s="57"/>
      <c r="D23" s="57"/>
      <c r="E23" s="54"/>
      <c r="F23" s="54"/>
      <c r="G23" s="55"/>
      <c r="H23" s="56"/>
      <c r="I23" s="59"/>
      <c r="J23" s="59"/>
      <c r="K23" s="59"/>
      <c r="L23" s="59"/>
      <c r="M23" s="59"/>
      <c r="N23" s="59"/>
      <c r="O23" s="59"/>
      <c r="P23" s="59"/>
    </row>
  </sheetData>
  <sheetProtection algorithmName="SHA-512" hashValue="Kokjnk2HReH7hAWS7OqPjDRJ1qyCu84XDHiORWXkSw0loVsJ/Le6p/1MHXDcgTZz7Xrt8wlAcbr1Lbje4fDD8Q==" saltValue="z8PPYZOH0F7Kbs90iEGFcg==" spinCount="100000" sheet="1" objects="1" scenarios="1"/>
  <mergeCells count="7">
    <mergeCell ref="D13:E13"/>
    <mergeCell ref="D7:E7"/>
    <mergeCell ref="D8:E8"/>
    <mergeCell ref="D9:E9"/>
    <mergeCell ref="D10:E10"/>
    <mergeCell ref="D11:E11"/>
    <mergeCell ref="D12:E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B3AD3-866E-4AF3-8D94-6CE17F571A04}">
  <dimension ref="A1:T33"/>
  <sheetViews>
    <sheetView workbookViewId="0">
      <selection activeCell="G18" sqref="G18"/>
    </sheetView>
  </sheetViews>
  <sheetFormatPr defaultRowHeight="15" x14ac:dyDescent="0.25"/>
  <cols>
    <col min="1" max="1" width="19.7109375" customWidth="1"/>
    <col min="2" max="2" width="24.28515625" customWidth="1"/>
    <col min="3" max="3" width="3.5703125" customWidth="1"/>
    <col min="4" max="4" width="25.28515625" customWidth="1"/>
    <col min="5" max="5" width="27.85546875" style="63" customWidth="1"/>
    <col min="6" max="6" width="26.140625" customWidth="1"/>
    <col min="7" max="7" width="21.28515625" customWidth="1"/>
    <col min="8" max="8" width="31.85546875" customWidth="1"/>
    <col min="9" max="9" width="22.28515625" customWidth="1"/>
  </cols>
  <sheetData>
    <row r="1" spans="1:20" ht="23.25" x14ac:dyDescent="0.35">
      <c r="A1" s="86" t="s">
        <v>0</v>
      </c>
      <c r="B1" s="87"/>
      <c r="C1" s="87"/>
      <c r="D1" s="87"/>
      <c r="E1" s="88"/>
      <c r="F1" s="87"/>
      <c r="G1" s="87"/>
      <c r="H1" s="52"/>
      <c r="I1" s="52"/>
      <c r="J1" s="52"/>
      <c r="K1" s="52"/>
      <c r="L1" s="52"/>
      <c r="M1" s="52"/>
      <c r="N1" s="52"/>
      <c r="O1" s="52"/>
      <c r="P1" s="52"/>
      <c r="Q1" s="52"/>
      <c r="R1" s="52"/>
    </row>
    <row r="2" spans="1:20" ht="14.25" customHeight="1" x14ac:dyDescent="0.25">
      <c r="A2" s="87"/>
      <c r="B2" s="89"/>
      <c r="C2" s="89"/>
      <c r="D2" s="89"/>
      <c r="E2" s="90"/>
      <c r="F2" s="91"/>
      <c r="G2" s="91"/>
      <c r="H2" s="54"/>
      <c r="I2" s="54"/>
      <c r="J2" s="55"/>
      <c r="K2" s="55"/>
      <c r="L2" s="55"/>
      <c r="M2" s="55"/>
      <c r="N2" s="55"/>
      <c r="O2" s="55"/>
      <c r="P2" s="55"/>
      <c r="Q2" s="55"/>
      <c r="R2" s="55"/>
    </row>
    <row r="3" spans="1:20" x14ac:dyDescent="0.25">
      <c r="A3" s="92" t="s">
        <v>8</v>
      </c>
      <c r="B3" s="89"/>
      <c r="C3" s="89"/>
      <c r="D3" s="89"/>
      <c r="E3" s="90"/>
      <c r="F3" s="91"/>
      <c r="G3" s="91"/>
      <c r="H3" s="54"/>
      <c r="I3" s="54"/>
      <c r="J3" s="55"/>
      <c r="K3" s="55"/>
      <c r="L3" s="55"/>
      <c r="M3" s="55"/>
      <c r="N3" s="55"/>
      <c r="O3" s="55"/>
      <c r="P3" s="55"/>
      <c r="Q3" s="55"/>
      <c r="R3" s="55"/>
    </row>
    <row r="4" spans="1:20" x14ac:dyDescent="0.25">
      <c r="A4" s="93"/>
      <c r="B4" s="89"/>
      <c r="C4" s="89"/>
      <c r="D4" s="89"/>
      <c r="E4" s="90"/>
      <c r="F4" s="91"/>
      <c r="G4" s="91"/>
      <c r="H4" s="54"/>
      <c r="I4" s="54"/>
      <c r="J4" s="55"/>
      <c r="K4" s="55"/>
      <c r="L4" s="55"/>
      <c r="M4" s="55"/>
      <c r="N4" s="55"/>
      <c r="O4" s="55"/>
      <c r="P4" s="55"/>
      <c r="Q4" s="55"/>
      <c r="R4" s="55"/>
    </row>
    <row r="5" spans="1:20" x14ac:dyDescent="0.25">
      <c r="A5" s="94" t="s">
        <v>9</v>
      </c>
      <c r="B5" s="89"/>
      <c r="C5" s="89"/>
      <c r="D5" s="89"/>
      <c r="E5" s="90"/>
      <c r="F5" s="91"/>
      <c r="G5" s="91"/>
      <c r="H5" s="54"/>
      <c r="I5" s="54"/>
      <c r="J5" s="55"/>
      <c r="K5" s="55"/>
      <c r="L5" s="55"/>
      <c r="M5" s="55"/>
      <c r="N5" s="55"/>
      <c r="O5" s="55"/>
      <c r="P5" s="55"/>
      <c r="Q5" s="55"/>
      <c r="R5" s="55"/>
    </row>
    <row r="6" spans="1:20" ht="15.75" thickBot="1" x14ac:dyDescent="0.3">
      <c r="A6" s="95"/>
      <c r="B6" s="96"/>
      <c r="C6" s="96"/>
      <c r="D6" s="96"/>
      <c r="E6" s="97"/>
      <c r="F6" s="96"/>
      <c r="G6" s="96"/>
      <c r="H6" s="57"/>
      <c r="I6" s="57"/>
      <c r="J6" s="56"/>
      <c r="K6" s="56"/>
      <c r="L6" s="56"/>
      <c r="M6" s="56"/>
      <c r="N6" s="56"/>
      <c r="O6" s="56"/>
      <c r="P6" s="56"/>
      <c r="Q6" s="56"/>
      <c r="R6" s="56"/>
    </row>
    <row r="7" spans="1:20" ht="15.75" thickBot="1" x14ac:dyDescent="0.3">
      <c r="A7" s="98" t="s">
        <v>10</v>
      </c>
      <c r="B7" s="99"/>
      <c r="C7" s="99"/>
      <c r="D7" s="100" t="s">
        <v>11</v>
      </c>
      <c r="E7" s="101"/>
      <c r="F7" s="101"/>
      <c r="G7" s="101"/>
      <c r="H7" s="52"/>
      <c r="I7" s="52"/>
      <c r="J7" s="55"/>
      <c r="K7" s="55"/>
      <c r="L7" s="55"/>
      <c r="M7" s="55"/>
      <c r="N7" s="55"/>
      <c r="O7" s="55"/>
      <c r="P7" s="55"/>
      <c r="Q7" s="55"/>
      <c r="R7" s="55"/>
    </row>
    <row r="8" spans="1:20" ht="15.75" thickBot="1" x14ac:dyDescent="0.3">
      <c r="A8" s="102" t="s">
        <v>12</v>
      </c>
      <c r="B8" s="103"/>
      <c r="C8" s="104"/>
      <c r="D8" s="70">
        <v>0</v>
      </c>
      <c r="E8" s="105"/>
      <c r="F8" s="106"/>
      <c r="G8" s="106"/>
      <c r="H8" s="54"/>
      <c r="I8" s="55"/>
      <c r="J8" s="55"/>
      <c r="K8" s="55"/>
      <c r="L8" s="55"/>
      <c r="M8" s="55"/>
      <c r="N8" s="55"/>
      <c r="O8" s="55"/>
      <c r="P8" s="55"/>
      <c r="Q8" s="55"/>
      <c r="R8" s="55"/>
    </row>
    <row r="9" spans="1:20" ht="15.75" thickBot="1" x14ac:dyDescent="0.3">
      <c r="A9" s="107"/>
      <c r="B9" s="107"/>
      <c r="C9" s="107"/>
      <c r="D9" s="107"/>
      <c r="E9" s="108"/>
      <c r="F9" s="107"/>
      <c r="G9" s="107"/>
      <c r="H9" s="55"/>
      <c r="I9" s="55"/>
      <c r="J9" s="55"/>
      <c r="K9" s="55"/>
      <c r="L9" s="55"/>
      <c r="M9" s="55"/>
      <c r="N9" s="55"/>
      <c r="O9" s="55"/>
      <c r="P9" s="55"/>
      <c r="Q9" s="55"/>
      <c r="R9" s="55"/>
      <c r="S9" s="55"/>
      <c r="T9" s="55"/>
    </row>
    <row r="10" spans="1:20" ht="15.75" thickBot="1" x14ac:dyDescent="0.3">
      <c r="A10" s="98" t="s">
        <v>13</v>
      </c>
      <c r="B10" s="99"/>
      <c r="C10" s="99"/>
      <c r="D10" s="109" t="s">
        <v>14</v>
      </c>
      <c r="E10" s="110" t="s">
        <v>15</v>
      </c>
      <c r="F10" s="110" t="s">
        <v>16</v>
      </c>
      <c r="G10" s="87"/>
      <c r="H10" s="52"/>
      <c r="I10" s="55"/>
      <c r="J10" s="55"/>
      <c r="K10" s="55"/>
      <c r="L10" s="55"/>
      <c r="M10" s="55"/>
      <c r="N10" s="55"/>
      <c r="O10" s="55"/>
      <c r="P10" s="55"/>
      <c r="Q10" s="55"/>
    </row>
    <row r="11" spans="1:20" ht="15.75" thickBot="1" x14ac:dyDescent="0.3">
      <c r="A11" s="102" t="s">
        <v>17</v>
      </c>
      <c r="B11" s="103"/>
      <c r="C11" s="104"/>
      <c r="D11" s="68">
        <v>0</v>
      </c>
      <c r="E11" s="111">
        <f>D11*4</f>
        <v>0</v>
      </c>
      <c r="F11" s="111">
        <f>D11*8</f>
        <v>0</v>
      </c>
      <c r="G11" s="91"/>
      <c r="H11" s="55"/>
      <c r="I11" s="55"/>
      <c r="J11" s="55"/>
      <c r="K11" s="55"/>
      <c r="L11" s="55"/>
      <c r="M11" s="55"/>
      <c r="N11" s="55"/>
      <c r="O11" s="55"/>
      <c r="P11" s="55"/>
      <c r="Q11" s="55"/>
    </row>
    <row r="12" spans="1:20" ht="15.75" thickBot="1" x14ac:dyDescent="0.3">
      <c r="A12" s="102" t="s">
        <v>18</v>
      </c>
      <c r="B12" s="103"/>
      <c r="C12" s="104"/>
      <c r="D12" s="68">
        <v>0</v>
      </c>
      <c r="E12" s="111">
        <f>D12*4</f>
        <v>0</v>
      </c>
      <c r="F12" s="111">
        <f>D12*8</f>
        <v>0</v>
      </c>
      <c r="G12" s="107"/>
      <c r="H12" s="55"/>
      <c r="I12" s="55"/>
      <c r="J12" s="55"/>
      <c r="K12" s="55"/>
      <c r="L12" s="55"/>
      <c r="M12" s="55"/>
      <c r="N12" s="55"/>
      <c r="O12" s="55"/>
      <c r="P12" s="55"/>
      <c r="Q12" s="55"/>
      <c r="R12" s="55"/>
      <c r="S12" s="55"/>
      <c r="T12" s="55"/>
    </row>
    <row r="13" spans="1:20" ht="15.75" thickBot="1" x14ac:dyDescent="0.3">
      <c r="A13" s="107"/>
      <c r="B13" s="107"/>
      <c r="C13" s="107"/>
      <c r="D13" s="107"/>
      <c r="E13" s="112">
        <f>SUM(E11:E12)</f>
        <v>0</v>
      </c>
      <c r="F13" s="112">
        <f>SUM(F11:F12)</f>
        <v>0</v>
      </c>
      <c r="G13" s="107"/>
      <c r="H13" s="55"/>
      <c r="I13" s="55"/>
      <c r="J13" s="55"/>
      <c r="K13" s="55"/>
      <c r="L13" s="55"/>
      <c r="M13" s="55"/>
      <c r="N13" s="55"/>
      <c r="O13" s="55"/>
      <c r="P13" s="55"/>
      <c r="Q13" s="55"/>
      <c r="R13" s="55"/>
      <c r="S13" s="55"/>
      <c r="T13" s="55"/>
    </row>
    <row r="14" spans="1:20" x14ac:dyDescent="0.25">
      <c r="A14" s="107"/>
      <c r="B14" s="107"/>
      <c r="C14" s="107"/>
      <c r="D14" s="107"/>
      <c r="E14" s="112"/>
      <c r="F14" s="113"/>
      <c r="G14" s="107"/>
      <c r="H14" s="55"/>
      <c r="I14" s="55"/>
      <c r="J14" s="55"/>
      <c r="K14" s="55"/>
      <c r="L14" s="55"/>
      <c r="M14" s="55"/>
      <c r="N14" s="55"/>
      <c r="O14" s="55"/>
      <c r="P14" s="55"/>
      <c r="Q14" s="55"/>
      <c r="R14" s="55"/>
      <c r="S14" s="55"/>
      <c r="T14" s="55"/>
    </row>
    <row r="15" spans="1:20" ht="15.75" thickBot="1" x14ac:dyDescent="0.3">
      <c r="A15" s="98" t="s">
        <v>19</v>
      </c>
      <c r="B15" s="99"/>
      <c r="C15" s="99"/>
      <c r="D15" s="100" t="s">
        <v>20</v>
      </c>
      <c r="E15" s="110" t="s">
        <v>21</v>
      </c>
      <c r="F15" s="87"/>
      <c r="G15" s="87"/>
      <c r="H15" s="55"/>
      <c r="I15" s="55"/>
      <c r="J15" s="55"/>
      <c r="K15" s="55"/>
      <c r="L15" s="55"/>
      <c r="M15" s="55"/>
      <c r="N15" s="55"/>
      <c r="O15" s="55"/>
      <c r="P15" s="55"/>
    </row>
    <row r="16" spans="1:20" ht="15.75" thickBot="1" x14ac:dyDescent="0.3">
      <c r="A16" s="114"/>
      <c r="B16" s="115"/>
      <c r="C16" s="116"/>
      <c r="D16" s="117"/>
      <c r="E16" s="69">
        <v>0</v>
      </c>
      <c r="F16" s="91"/>
      <c r="G16" s="107"/>
      <c r="H16" s="55"/>
      <c r="I16" s="55"/>
      <c r="J16" s="55"/>
      <c r="K16" s="55"/>
      <c r="L16" s="55"/>
      <c r="M16" s="55"/>
      <c r="N16" s="55"/>
      <c r="O16" s="55"/>
      <c r="P16" s="55"/>
    </row>
    <row r="17" spans="1:20" x14ac:dyDescent="0.25">
      <c r="A17" s="118"/>
      <c r="B17" s="119"/>
      <c r="C17" s="120"/>
      <c r="D17" s="121"/>
      <c r="E17" s="122"/>
      <c r="F17" s="91"/>
      <c r="G17" s="107"/>
      <c r="H17" s="55"/>
      <c r="I17" s="55"/>
      <c r="J17" s="55"/>
      <c r="K17" s="55"/>
      <c r="L17" s="55"/>
      <c r="M17" s="55"/>
      <c r="N17" s="55"/>
      <c r="O17" s="55"/>
      <c r="P17" s="55"/>
    </row>
    <row r="18" spans="1:20" x14ac:dyDescent="0.25">
      <c r="A18" s="123" t="s">
        <v>22</v>
      </c>
      <c r="B18" s="124"/>
      <c r="C18" s="125"/>
      <c r="D18" s="126">
        <v>20</v>
      </c>
      <c r="E18" s="122">
        <f t="shared" ref="E18:E25" si="0">$E$16*D18</f>
        <v>0</v>
      </c>
      <c r="F18" s="91"/>
      <c r="G18" s="107"/>
      <c r="H18" s="55"/>
      <c r="I18" s="55"/>
      <c r="J18" s="55"/>
      <c r="K18" s="55"/>
      <c r="L18" s="55"/>
      <c r="M18" s="55"/>
      <c r="N18" s="55"/>
      <c r="O18" s="55"/>
      <c r="P18" s="55"/>
    </row>
    <row r="19" spans="1:20" x14ac:dyDescent="0.25">
      <c r="A19" s="127" t="s">
        <v>23</v>
      </c>
      <c r="B19" s="124"/>
      <c r="C19" s="125"/>
      <c r="D19" s="126">
        <v>50</v>
      </c>
      <c r="E19" s="122">
        <f t="shared" si="0"/>
        <v>0</v>
      </c>
      <c r="F19" s="91"/>
      <c r="G19" s="107"/>
      <c r="H19" s="55"/>
      <c r="I19" s="55"/>
      <c r="J19" s="55"/>
      <c r="K19" s="55"/>
      <c r="L19" s="55"/>
      <c r="M19" s="55"/>
      <c r="N19" s="55"/>
      <c r="O19" s="55"/>
      <c r="P19" s="55"/>
    </row>
    <row r="20" spans="1:20" x14ac:dyDescent="0.25">
      <c r="A20" s="123" t="s">
        <v>24</v>
      </c>
      <c r="B20" s="124"/>
      <c r="C20" s="125"/>
      <c r="D20" s="126">
        <v>60</v>
      </c>
      <c r="E20" s="122">
        <f t="shared" si="0"/>
        <v>0</v>
      </c>
      <c r="F20" s="91"/>
      <c r="G20" s="107"/>
      <c r="H20" s="55"/>
      <c r="I20" s="55"/>
      <c r="J20" s="55"/>
      <c r="K20" s="55"/>
      <c r="L20" s="55"/>
      <c r="M20" s="55"/>
      <c r="N20" s="55"/>
      <c r="O20" s="55"/>
      <c r="P20" s="55"/>
    </row>
    <row r="21" spans="1:20" x14ac:dyDescent="0.25">
      <c r="A21" s="123" t="s">
        <v>25</v>
      </c>
      <c r="B21" s="124"/>
      <c r="C21" s="125"/>
      <c r="D21" s="126">
        <v>70</v>
      </c>
      <c r="E21" s="122">
        <f t="shared" si="0"/>
        <v>0</v>
      </c>
      <c r="F21" s="91"/>
      <c r="G21" s="107"/>
      <c r="H21" s="55"/>
      <c r="I21" s="55"/>
      <c r="J21" s="55"/>
      <c r="K21" s="55"/>
      <c r="L21" s="55"/>
      <c r="M21" s="55"/>
      <c r="N21" s="55"/>
      <c r="O21" s="55"/>
      <c r="P21" s="55"/>
    </row>
    <row r="22" spans="1:20" x14ac:dyDescent="0.25">
      <c r="A22" s="127" t="s">
        <v>26</v>
      </c>
      <c r="B22" s="124"/>
      <c r="C22" s="125"/>
      <c r="D22" s="126">
        <v>80</v>
      </c>
      <c r="E22" s="122">
        <f t="shared" si="0"/>
        <v>0</v>
      </c>
      <c r="F22" s="91"/>
      <c r="G22" s="107"/>
      <c r="H22" s="55"/>
      <c r="I22" s="55"/>
      <c r="J22" s="55"/>
      <c r="K22" s="55"/>
      <c r="L22" s="55"/>
      <c r="M22" s="55"/>
      <c r="N22" s="55"/>
      <c r="O22" s="55"/>
      <c r="P22" s="55"/>
    </row>
    <row r="23" spans="1:20" x14ac:dyDescent="0.25">
      <c r="A23" s="123" t="s">
        <v>27</v>
      </c>
      <c r="B23" s="124"/>
      <c r="C23" s="125"/>
      <c r="D23" s="126">
        <v>90</v>
      </c>
      <c r="E23" s="122">
        <f t="shared" si="0"/>
        <v>0</v>
      </c>
      <c r="F23" s="91"/>
      <c r="G23" s="107"/>
      <c r="H23" s="55"/>
      <c r="I23" s="55"/>
      <c r="J23" s="55"/>
      <c r="K23" s="55"/>
      <c r="L23" s="55"/>
      <c r="M23" s="55"/>
      <c r="N23" s="55"/>
      <c r="O23" s="55"/>
      <c r="P23" s="55"/>
    </row>
    <row r="24" spans="1:20" x14ac:dyDescent="0.25">
      <c r="A24" s="123" t="s">
        <v>28</v>
      </c>
      <c r="B24" s="124"/>
      <c r="C24" s="125"/>
      <c r="D24" s="126">
        <v>100</v>
      </c>
      <c r="E24" s="122">
        <f t="shared" si="0"/>
        <v>0</v>
      </c>
      <c r="F24" s="91"/>
      <c r="G24" s="107"/>
      <c r="H24" s="55"/>
      <c r="I24" s="55"/>
      <c r="J24" s="55"/>
      <c r="K24" s="55"/>
      <c r="L24" s="55"/>
      <c r="M24" s="55"/>
      <c r="N24" s="55"/>
      <c r="O24" s="55"/>
      <c r="P24" s="55"/>
    </row>
    <row r="25" spans="1:20" x14ac:dyDescent="0.25">
      <c r="A25" s="127" t="s">
        <v>29</v>
      </c>
      <c r="B25" s="124"/>
      <c r="C25" s="125"/>
      <c r="D25" s="126">
        <v>125</v>
      </c>
      <c r="E25" s="122">
        <f t="shared" si="0"/>
        <v>0</v>
      </c>
      <c r="F25" s="91"/>
      <c r="G25" s="107"/>
      <c r="H25" s="55"/>
      <c r="I25" s="55"/>
      <c r="J25" s="55"/>
      <c r="K25" s="55"/>
      <c r="L25" s="55"/>
      <c r="M25" s="55"/>
      <c r="N25" s="55"/>
      <c r="O25" s="55"/>
      <c r="P25" s="55"/>
    </row>
    <row r="26" spans="1:20" ht="15.75" thickBot="1" x14ac:dyDescent="0.3">
      <c r="A26" s="128"/>
      <c r="B26" s="129"/>
      <c r="C26" s="130"/>
      <c r="D26" s="121"/>
      <c r="E26" s="122"/>
      <c r="F26" s="91"/>
      <c r="G26" s="107"/>
      <c r="H26" s="55"/>
      <c r="I26" s="55"/>
      <c r="J26" s="55"/>
      <c r="K26" s="55"/>
      <c r="L26" s="55"/>
      <c r="M26" s="55"/>
      <c r="N26" s="55"/>
      <c r="O26" s="55"/>
      <c r="P26" s="55"/>
    </row>
    <row r="27" spans="1:20" ht="15.75" thickBot="1" x14ac:dyDescent="0.3">
      <c r="A27" s="131" t="s">
        <v>30</v>
      </c>
      <c r="B27" s="132"/>
      <c r="C27" s="132"/>
      <c r="D27" s="133"/>
      <c r="E27" s="134">
        <f>SUM(E18:E26)</f>
        <v>0</v>
      </c>
      <c r="F27" s="91"/>
      <c r="G27" s="107"/>
      <c r="H27" s="55"/>
      <c r="I27" s="55"/>
      <c r="J27" s="55"/>
      <c r="K27" s="55"/>
      <c r="L27" s="55"/>
      <c r="M27" s="55"/>
      <c r="N27" s="55"/>
      <c r="O27" s="55"/>
      <c r="P27" s="55"/>
    </row>
    <row r="28" spans="1:20" ht="15.75" thickBot="1" x14ac:dyDescent="0.3">
      <c r="A28" s="135"/>
      <c r="B28" s="91"/>
      <c r="C28" s="91"/>
      <c r="D28" s="91"/>
      <c r="E28" s="136"/>
      <c r="F28" s="137"/>
      <c r="G28" s="137"/>
      <c r="H28" s="54"/>
      <c r="I28" s="55"/>
      <c r="J28" s="55"/>
      <c r="K28" s="55"/>
      <c r="L28" s="55"/>
      <c r="M28" s="55"/>
      <c r="N28" s="55"/>
      <c r="O28" s="55"/>
      <c r="P28" s="55"/>
      <c r="Q28" s="55"/>
      <c r="R28" s="55"/>
    </row>
    <row r="29" spans="1:20" ht="15.75" thickBot="1" x14ac:dyDescent="0.3">
      <c r="A29" s="138" t="s">
        <v>31</v>
      </c>
      <c r="B29" s="139"/>
      <c r="C29" s="89"/>
      <c r="D29" s="140">
        <f>D8</f>
        <v>0</v>
      </c>
      <c r="E29" s="112"/>
      <c r="F29" s="107"/>
      <c r="G29" s="107"/>
      <c r="H29" s="55"/>
      <c r="I29" s="55"/>
      <c r="J29" s="55"/>
      <c r="K29" s="55"/>
      <c r="L29" s="55"/>
      <c r="M29" s="55"/>
      <c r="N29" s="55"/>
      <c r="O29" s="55"/>
      <c r="P29" s="55"/>
      <c r="Q29" s="55"/>
      <c r="R29" s="55"/>
      <c r="S29" s="55"/>
      <c r="T29" s="55"/>
    </row>
    <row r="30" spans="1:20" s="62" customFormat="1" ht="21.75" thickBot="1" x14ac:dyDescent="0.4">
      <c r="A30" s="141" t="s">
        <v>32</v>
      </c>
      <c r="B30" s="142"/>
      <c r="C30" s="143"/>
      <c r="D30" s="144">
        <f>E27</f>
        <v>0</v>
      </c>
      <c r="E30" s="145"/>
      <c r="F30" s="146" t="s">
        <v>33</v>
      </c>
      <c r="G30" s="147">
        <f>D29+D30+D32</f>
        <v>0</v>
      </c>
      <c r="H30" s="61"/>
      <c r="I30" s="61"/>
      <c r="J30" s="61"/>
      <c r="K30" s="61"/>
      <c r="L30" s="61"/>
      <c r="M30" s="61"/>
      <c r="N30" s="61"/>
      <c r="O30" s="61"/>
      <c r="P30" s="61"/>
      <c r="Q30" s="61"/>
      <c r="R30" s="61"/>
      <c r="S30" s="61"/>
      <c r="T30" s="61"/>
    </row>
    <row r="31" spans="1:20" ht="15.75" thickBot="1" x14ac:dyDescent="0.3">
      <c r="A31" s="148" t="s">
        <v>34</v>
      </c>
      <c r="B31" s="149"/>
      <c r="C31" s="107"/>
      <c r="D31" s="140">
        <f>E11+E12</f>
        <v>0</v>
      </c>
      <c r="E31" s="108"/>
      <c r="F31" s="107"/>
      <c r="G31" s="107"/>
      <c r="H31" s="55"/>
      <c r="I31" s="55"/>
      <c r="J31" s="55"/>
      <c r="K31" s="55"/>
      <c r="L31" s="55"/>
      <c r="M31" s="55"/>
      <c r="N31" s="55"/>
      <c r="O31" s="55"/>
      <c r="P31" s="55"/>
      <c r="Q31" s="55"/>
      <c r="R31" s="55"/>
      <c r="S31" s="55"/>
      <c r="T31" s="55"/>
    </row>
    <row r="32" spans="1:20" ht="15.75" thickBot="1" x14ac:dyDescent="0.3">
      <c r="A32" s="150" t="s">
        <v>35</v>
      </c>
      <c r="B32" s="151"/>
      <c r="C32" s="107"/>
      <c r="D32" s="140">
        <f>F11+F12</f>
        <v>0</v>
      </c>
      <c r="E32" s="108"/>
      <c r="F32" s="107"/>
      <c r="G32" s="107"/>
      <c r="H32" s="55"/>
      <c r="I32" s="55"/>
      <c r="J32" s="55"/>
      <c r="K32" s="55"/>
      <c r="L32" s="55"/>
      <c r="M32" s="55"/>
      <c r="N32" s="55"/>
      <c r="O32" s="55"/>
      <c r="P32" s="55"/>
      <c r="Q32" s="55"/>
      <c r="R32" s="55"/>
      <c r="S32" s="55"/>
      <c r="T32" s="55"/>
    </row>
    <row r="33" spans="1:20" x14ac:dyDescent="0.25">
      <c r="A33" s="107"/>
      <c r="B33" s="107"/>
      <c r="C33" s="107"/>
      <c r="D33" s="107"/>
      <c r="E33" s="108"/>
      <c r="F33" s="107"/>
      <c r="G33" s="107"/>
      <c r="H33" s="55"/>
      <c r="I33" s="55"/>
      <c r="J33" s="55"/>
      <c r="K33" s="55"/>
      <c r="L33" s="55"/>
      <c r="M33" s="55"/>
      <c r="N33" s="55"/>
      <c r="O33" s="55"/>
      <c r="P33" s="55"/>
      <c r="Q33" s="55"/>
      <c r="R33" s="55"/>
      <c r="S33" s="55"/>
      <c r="T33" s="55"/>
    </row>
  </sheetData>
  <sheetProtection algorithmName="SHA-512" hashValue="nvnGXv4N6nC6+Zpxis+AiBWSrST5vBPCLtuSErCLTmzSJOeSg8dyTPDcHuCkpHBZDAuFMgdJQ5hud/t5xPi+FA==" saltValue="hIln1VEb5f3fzZR7gBrv6g==" spinCount="100000" sheet="1" objects="1" scenarios="1"/>
  <mergeCells count="17">
    <mergeCell ref="A8:C8"/>
    <mergeCell ref="A11:C11"/>
    <mergeCell ref="A20:C20"/>
    <mergeCell ref="A22:C22"/>
    <mergeCell ref="A23:C23"/>
    <mergeCell ref="A18:C18"/>
    <mergeCell ref="A19:C19"/>
    <mergeCell ref="A21:C21"/>
    <mergeCell ref="A12:C12"/>
    <mergeCell ref="A32:B32"/>
    <mergeCell ref="A31:B31"/>
    <mergeCell ref="A30:B30"/>
    <mergeCell ref="A29:B29"/>
    <mergeCell ref="A16:C16"/>
    <mergeCell ref="A24:C24"/>
    <mergeCell ref="A25:C25"/>
    <mergeCell ref="A26:C26"/>
  </mergeCells>
  <phoneticPr fontId="3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C3CF7-D435-4C9F-80B2-710E7366E2E8}">
  <dimension ref="A1:P16"/>
  <sheetViews>
    <sheetView workbookViewId="0">
      <selection activeCell="B4" sqref="B4"/>
    </sheetView>
  </sheetViews>
  <sheetFormatPr defaultRowHeight="15" x14ac:dyDescent="0.25"/>
  <cols>
    <col min="1" max="1" width="97.28515625" customWidth="1"/>
    <col min="2" max="2" width="29.7109375" customWidth="1"/>
    <col min="3" max="3" width="24.7109375" customWidth="1"/>
    <col min="4" max="4" width="31.140625" customWidth="1"/>
    <col min="5" max="6" width="31.85546875" customWidth="1"/>
    <col min="7" max="7" width="22.28515625" customWidth="1"/>
  </cols>
  <sheetData>
    <row r="1" spans="1:16" ht="23.25" x14ac:dyDescent="0.35">
      <c r="A1" s="51" t="s">
        <v>36</v>
      </c>
      <c r="B1" s="52"/>
      <c r="C1" s="52"/>
      <c r="D1" s="52"/>
      <c r="E1" s="52"/>
      <c r="F1" s="52"/>
      <c r="G1" s="52"/>
      <c r="H1" s="52"/>
      <c r="I1" s="52"/>
      <c r="J1" s="52"/>
      <c r="K1" s="52"/>
      <c r="L1" s="52"/>
      <c r="M1" s="52"/>
      <c r="N1" s="52"/>
      <c r="O1" s="52"/>
      <c r="P1" s="52"/>
    </row>
    <row r="2" spans="1:16" x14ac:dyDescent="0.25">
      <c r="A2" s="52"/>
      <c r="B2" s="53"/>
      <c r="C2" s="54"/>
      <c r="D2" s="54"/>
      <c r="E2" s="54"/>
      <c r="F2" s="54"/>
      <c r="G2" s="54"/>
      <c r="H2" s="55"/>
      <c r="I2" s="55"/>
      <c r="J2" s="55"/>
      <c r="K2" s="55"/>
      <c r="L2" s="55"/>
      <c r="M2" s="55"/>
      <c r="N2" s="55"/>
      <c r="O2" s="55"/>
      <c r="P2" s="55"/>
    </row>
    <row r="3" spans="1:16" ht="18.75" x14ac:dyDescent="0.3">
      <c r="A3" s="65" t="s">
        <v>37</v>
      </c>
      <c r="B3" s="66"/>
      <c r="C3" s="67"/>
      <c r="D3" s="54"/>
      <c r="E3" s="54"/>
      <c r="F3" s="54"/>
      <c r="G3" s="54"/>
      <c r="H3" s="55"/>
      <c r="I3" s="55"/>
      <c r="J3" s="55"/>
      <c r="K3" s="55"/>
      <c r="L3" s="55"/>
      <c r="M3" s="55"/>
      <c r="N3" s="55"/>
      <c r="O3" s="55"/>
      <c r="P3" s="55"/>
    </row>
    <row r="4" spans="1:16" s="54" customFormat="1" x14ac:dyDescent="0.25">
      <c r="A4" s="64"/>
      <c r="B4" s="53"/>
    </row>
    <row r="5" spans="1:16" ht="30" x14ac:dyDescent="0.25">
      <c r="A5" s="72" t="s">
        <v>38</v>
      </c>
      <c r="B5" s="53"/>
      <c r="C5" s="54"/>
      <c r="D5" s="54"/>
      <c r="E5" s="54"/>
      <c r="F5" s="54"/>
      <c r="G5" s="54"/>
      <c r="H5" s="55"/>
      <c r="I5" s="55"/>
      <c r="J5" s="55"/>
      <c r="K5" s="55"/>
      <c r="L5" s="55"/>
      <c r="M5" s="55"/>
      <c r="N5" s="55"/>
      <c r="O5" s="55"/>
      <c r="P5" s="55"/>
    </row>
    <row r="6" spans="1:16" x14ac:dyDescent="0.25">
      <c r="A6" s="60" t="s">
        <v>39</v>
      </c>
      <c r="B6" s="53"/>
      <c r="C6" s="54"/>
      <c r="D6" s="54"/>
      <c r="E6" s="54"/>
      <c r="F6" s="54"/>
      <c r="G6" s="54"/>
      <c r="H6" s="55"/>
      <c r="I6" s="55"/>
      <c r="J6" s="55"/>
      <c r="K6" s="55"/>
      <c r="L6" s="55"/>
      <c r="M6" s="55"/>
      <c r="N6" s="55"/>
      <c r="O6" s="55"/>
      <c r="P6" s="55"/>
    </row>
    <row r="7" spans="1:16" ht="60" x14ac:dyDescent="0.25">
      <c r="A7" s="73" t="s">
        <v>40</v>
      </c>
      <c r="B7" s="53"/>
      <c r="C7" s="54"/>
      <c r="D7" s="54"/>
      <c r="E7" s="54"/>
      <c r="F7" s="54"/>
      <c r="G7" s="54"/>
      <c r="H7" s="55"/>
      <c r="I7" s="55"/>
      <c r="J7" s="55"/>
      <c r="K7" s="55"/>
      <c r="L7" s="55"/>
      <c r="M7" s="55"/>
      <c r="N7" s="55"/>
      <c r="O7" s="55"/>
      <c r="P7" s="55"/>
    </row>
    <row r="8" spans="1:16" ht="42.75" customHeight="1" x14ac:dyDescent="0.25">
      <c r="A8" s="71" t="s">
        <v>41</v>
      </c>
      <c r="B8" s="53"/>
      <c r="C8" s="54"/>
      <c r="D8" s="54"/>
      <c r="E8" s="54"/>
      <c r="F8" s="54"/>
      <c r="G8" s="54"/>
      <c r="H8" s="55"/>
      <c r="I8" s="55"/>
      <c r="J8" s="55"/>
      <c r="K8" s="55"/>
      <c r="L8" s="55"/>
      <c r="M8" s="55"/>
      <c r="N8" s="55"/>
      <c r="O8" s="55"/>
      <c r="P8" s="55"/>
    </row>
    <row r="9" spans="1:16" ht="60" x14ac:dyDescent="0.25">
      <c r="A9" s="71" t="s">
        <v>42</v>
      </c>
      <c r="B9" s="53"/>
      <c r="C9" s="54"/>
      <c r="D9" s="54"/>
      <c r="E9" s="54"/>
      <c r="F9" s="54"/>
      <c r="G9" s="54"/>
      <c r="H9" s="55"/>
      <c r="I9" s="55"/>
      <c r="J9" s="55"/>
      <c r="K9" s="55"/>
      <c r="L9" s="55"/>
      <c r="M9" s="55"/>
      <c r="N9" s="55"/>
      <c r="O9" s="55"/>
      <c r="P9" s="55"/>
    </row>
    <row r="10" spans="1:16" x14ac:dyDescent="0.25">
      <c r="A10" s="60"/>
      <c r="B10" s="57"/>
      <c r="C10" s="57"/>
      <c r="D10" s="57"/>
      <c r="E10" s="54"/>
      <c r="F10" s="54"/>
      <c r="G10" s="55"/>
      <c r="H10" s="56"/>
      <c r="I10" s="59"/>
      <c r="J10" s="59"/>
      <c r="K10" s="59"/>
      <c r="L10" s="59"/>
      <c r="M10" s="59"/>
      <c r="N10" s="59"/>
      <c r="O10" s="59"/>
      <c r="P10" s="59"/>
    </row>
    <row r="11" spans="1:16" x14ac:dyDescent="0.25">
      <c r="A11" s="60"/>
      <c r="B11" s="57"/>
      <c r="C11" s="57"/>
      <c r="D11" s="57"/>
      <c r="E11" s="54"/>
      <c r="F11" s="54"/>
      <c r="G11" s="55"/>
      <c r="H11" s="56"/>
      <c r="I11" s="59"/>
      <c r="J11" s="59"/>
      <c r="K11" s="59"/>
      <c r="L11" s="59"/>
      <c r="M11" s="59"/>
      <c r="N11" s="59"/>
      <c r="O11" s="59"/>
      <c r="P11" s="59"/>
    </row>
    <row r="12" spans="1:16" x14ac:dyDescent="0.25">
      <c r="A12" s="60"/>
      <c r="B12" s="57"/>
      <c r="C12" s="57"/>
      <c r="D12" s="57"/>
      <c r="E12" s="54"/>
      <c r="F12" s="54"/>
      <c r="G12" s="55"/>
      <c r="H12" s="56"/>
      <c r="I12" s="59"/>
      <c r="J12" s="59"/>
      <c r="K12" s="59"/>
      <c r="L12" s="59"/>
      <c r="M12" s="59"/>
      <c r="N12" s="59"/>
      <c r="O12" s="59"/>
      <c r="P12" s="59"/>
    </row>
    <row r="13" spans="1:16" x14ac:dyDescent="0.25">
      <c r="A13" s="60"/>
      <c r="B13" s="57"/>
      <c r="C13" s="57"/>
      <c r="D13" s="57"/>
      <c r="E13" s="54"/>
      <c r="F13" s="54"/>
      <c r="G13" s="55"/>
      <c r="H13" s="56"/>
      <c r="I13" s="59"/>
      <c r="J13" s="59"/>
      <c r="K13" s="59"/>
      <c r="L13" s="59"/>
      <c r="M13" s="59"/>
      <c r="N13" s="59"/>
      <c r="O13" s="59"/>
      <c r="P13" s="59"/>
    </row>
    <row r="14" spans="1:16" x14ac:dyDescent="0.25">
      <c r="A14" s="60"/>
      <c r="B14" s="57"/>
      <c r="C14" s="57"/>
      <c r="D14" s="57"/>
      <c r="E14" s="54"/>
      <c r="F14" s="54"/>
      <c r="G14" s="55"/>
      <c r="H14" s="56"/>
      <c r="I14" s="59"/>
      <c r="J14" s="59"/>
      <c r="K14" s="59"/>
      <c r="L14" s="59"/>
      <c r="M14" s="59"/>
      <c r="N14" s="59"/>
      <c r="O14" s="59"/>
      <c r="P14" s="59"/>
    </row>
    <row r="15" spans="1:16" x14ac:dyDescent="0.25">
      <c r="A15" s="60"/>
      <c r="B15" s="57"/>
      <c r="C15" s="57"/>
      <c r="D15" s="57"/>
      <c r="E15" s="54"/>
      <c r="F15" s="54"/>
      <c r="G15" s="55"/>
      <c r="H15" s="56"/>
      <c r="I15" s="59"/>
      <c r="J15" s="59"/>
      <c r="K15" s="59"/>
      <c r="L15" s="59"/>
      <c r="M15" s="59"/>
      <c r="N15" s="59"/>
      <c r="O15" s="59"/>
      <c r="P15" s="59"/>
    </row>
    <row r="16" spans="1:16" x14ac:dyDescent="0.25">
      <c r="A16" s="60"/>
      <c r="B16" s="57"/>
      <c r="C16" s="57"/>
      <c r="D16" s="57"/>
      <c r="E16" s="54"/>
      <c r="F16" s="54"/>
      <c r="G16" s="55"/>
      <c r="H16" s="56"/>
      <c r="I16" s="59"/>
      <c r="J16" s="59"/>
      <c r="K16" s="59"/>
      <c r="L16" s="59"/>
      <c r="M16" s="59"/>
      <c r="N16" s="59"/>
      <c r="O16" s="59"/>
      <c r="P16" s="59"/>
    </row>
  </sheetData>
  <sheetProtection algorithmName="SHA-512" hashValue="+/cdpdZNRNseoJdNOWoMBgD+cUQXWmEGPX8K1NrYAYycKjXOh1BG9gMRDeoTpkMxNnRs1TlQ02tMc81FGYP0Rg==" saltValue="hUOUOCUE1ySbEIIz/E1eiA=="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rgb="FF0070C0"/>
  </sheetPr>
  <dimension ref="A1:Q30"/>
  <sheetViews>
    <sheetView zoomScale="150" zoomScaleNormal="150" workbookViewId="0">
      <selection activeCell="C9" sqref="C9"/>
    </sheetView>
  </sheetViews>
  <sheetFormatPr defaultColWidth="0" defaultRowHeight="15" zeroHeight="1" x14ac:dyDescent="0.25"/>
  <cols>
    <col min="1" max="1" width="2.85546875" style="1" customWidth="1"/>
    <col min="2" max="2" width="29.85546875" style="27" customWidth="1"/>
    <col min="3" max="3" width="16" style="1" customWidth="1"/>
    <col min="4" max="4" width="12.85546875" style="1" customWidth="1"/>
    <col min="5" max="5" width="24.140625" style="1" customWidth="1"/>
    <col min="6" max="7" width="14.28515625" style="1" customWidth="1"/>
    <col min="8" max="8" width="2.42578125" style="1" customWidth="1"/>
    <col min="9" max="9" width="14.28515625" style="1" customWidth="1"/>
    <col min="10" max="10" width="16.28515625" style="1" customWidth="1"/>
    <col min="11" max="11" width="2.42578125" style="1" customWidth="1"/>
    <col min="12" max="13" width="14.28515625" style="3" hidden="1" customWidth="1"/>
    <col min="14" max="17" width="9.140625" style="3" hidden="1" customWidth="1"/>
    <col min="18" max="16384" width="9.140625" hidden="1"/>
  </cols>
  <sheetData>
    <row r="1" spans="1:11" ht="15" customHeight="1" x14ac:dyDescent="0.3">
      <c r="B1" s="50" t="s">
        <v>43</v>
      </c>
      <c r="C1" s="2"/>
      <c r="D1" s="2"/>
      <c r="E1" s="2"/>
    </row>
    <row r="2" spans="1:11" ht="15" customHeight="1" x14ac:dyDescent="0.25">
      <c r="B2" s="4"/>
      <c r="C2" s="2"/>
      <c r="D2" s="2"/>
      <c r="E2" s="82"/>
      <c r="F2" s="82"/>
      <c r="G2" s="82"/>
      <c r="H2" s="82"/>
      <c r="I2" s="82"/>
      <c r="J2" s="82"/>
    </row>
    <row r="3" spans="1:11" ht="15" customHeight="1" x14ac:dyDescent="0.25">
      <c r="B3" s="4"/>
      <c r="C3" s="2"/>
    </row>
    <row r="4" spans="1:11" ht="15.75" thickBot="1" x14ac:dyDescent="0.3">
      <c r="A4" s="5"/>
      <c r="B4" s="6" t="s">
        <v>44</v>
      </c>
      <c r="C4" s="7" t="s">
        <v>45</v>
      </c>
      <c r="D4" s="8" t="s">
        <v>46</v>
      </c>
      <c r="K4" s="9"/>
    </row>
    <row r="5" spans="1:11" ht="15" customHeight="1" x14ac:dyDescent="0.25">
      <c r="A5" s="83" t="s">
        <v>47</v>
      </c>
      <c r="B5" s="10" t="s">
        <v>48</v>
      </c>
      <c r="C5" s="11">
        <v>1000000</v>
      </c>
      <c r="D5" s="12">
        <v>0</v>
      </c>
      <c r="E5" s="13"/>
      <c r="F5" s="14"/>
      <c r="G5" s="15"/>
      <c r="H5" s="16"/>
      <c r="I5" s="14"/>
      <c r="J5" s="14"/>
      <c r="K5" s="14"/>
    </row>
    <row r="6" spans="1:11" x14ac:dyDescent="0.25">
      <c r="A6" s="84"/>
      <c r="B6" s="17" t="s">
        <v>49</v>
      </c>
      <c r="C6" s="18">
        <v>800000</v>
      </c>
      <c r="D6" s="19">
        <v>100</v>
      </c>
      <c r="E6" s="13"/>
      <c r="F6" s="14"/>
      <c r="G6" s="15"/>
      <c r="H6" s="16"/>
      <c r="I6" s="14"/>
      <c r="J6" s="14"/>
      <c r="K6" s="14"/>
    </row>
    <row r="7" spans="1:11" x14ac:dyDescent="0.25">
      <c r="A7" s="84"/>
      <c r="B7" s="20" t="s">
        <v>50</v>
      </c>
      <c r="C7" s="21">
        <v>400000</v>
      </c>
      <c r="D7" s="22">
        <v>300</v>
      </c>
      <c r="E7" s="13"/>
      <c r="F7" s="14"/>
      <c r="G7" s="15"/>
      <c r="H7" s="16"/>
      <c r="I7" s="14"/>
      <c r="J7" s="14"/>
      <c r="K7" s="14"/>
    </row>
    <row r="8" spans="1:11" x14ac:dyDescent="0.25">
      <c r="A8" s="84"/>
      <c r="B8" s="23"/>
      <c r="D8" s="24"/>
      <c r="E8" s="13"/>
      <c r="F8" s="14"/>
      <c r="G8" s="15"/>
      <c r="H8" s="16"/>
      <c r="I8" s="14"/>
      <c r="J8" s="14"/>
      <c r="K8" s="14"/>
    </row>
    <row r="9" spans="1:11" x14ac:dyDescent="0.25">
      <c r="A9" s="85"/>
      <c r="B9" s="25" t="s">
        <v>51</v>
      </c>
      <c r="C9" s="26">
        <f>'2. Ontleding van Prijs'!G30</f>
        <v>0</v>
      </c>
      <c r="D9" s="45">
        <f>IF(C9&lt;&gt;"",IF(IF(C$7&gt;=C$5,C9&gt;=C$6,C9&lt;=C$6),MIN(D$7,MAX(D$6,D$7-(C9-C$7)/((C$6-C$7)/(D$7-D$6)))),MIN(D$6,MAX(D$5,D$6-(C9-C$6)/((C$5-C$6)/(D$6-D$5))))),"")</f>
        <v>300</v>
      </c>
      <c r="E9" s="13"/>
      <c r="F9" s="14"/>
      <c r="G9" s="14"/>
      <c r="H9" s="14"/>
      <c r="I9" s="14"/>
      <c r="J9" s="14"/>
      <c r="K9" s="14"/>
    </row>
    <row r="10" spans="1:11" x14ac:dyDescent="0.25">
      <c r="E10" s="28"/>
      <c r="F10" s="14"/>
      <c r="G10" s="14"/>
      <c r="H10" s="14"/>
      <c r="I10" s="14"/>
      <c r="J10" s="14"/>
      <c r="K10" s="14"/>
    </row>
    <row r="11" spans="1:11" x14ac:dyDescent="0.25">
      <c r="A11" s="27"/>
      <c r="E11" s="28"/>
      <c r="F11" s="14"/>
      <c r="G11" s="14"/>
      <c r="H11" s="14"/>
      <c r="I11" s="14"/>
      <c r="J11" s="14"/>
      <c r="K11" s="14"/>
    </row>
    <row r="12" spans="1:11" x14ac:dyDescent="0.25">
      <c r="E12" s="28"/>
      <c r="F12" s="14"/>
      <c r="G12" s="14"/>
      <c r="H12" s="14"/>
      <c r="I12" s="14"/>
      <c r="J12" s="29"/>
      <c r="K12" s="14"/>
    </row>
    <row r="13" spans="1:11" x14ac:dyDescent="0.25">
      <c r="E13" s="28"/>
      <c r="F13" s="14"/>
      <c r="G13" s="14"/>
      <c r="H13" s="14"/>
      <c r="I13" s="14"/>
      <c r="J13"/>
      <c r="K13" s="14"/>
    </row>
    <row r="14" spans="1:11" x14ac:dyDescent="0.25">
      <c r="A14" s="27"/>
      <c r="B14" s="1"/>
      <c r="C14" s="2"/>
      <c r="E14" s="13"/>
      <c r="F14" s="30"/>
      <c r="G14" s="27"/>
      <c r="H14" s="30"/>
      <c r="I14" s="30"/>
      <c r="J14" s="30"/>
      <c r="K14" s="30"/>
    </row>
    <row r="15" spans="1:11" ht="15" customHeight="1" x14ac:dyDescent="0.25">
      <c r="E15" s="31"/>
      <c r="F15" s="30"/>
      <c r="G15" s="30"/>
      <c r="H15" s="30"/>
      <c r="I15" s="30"/>
      <c r="J15" s="30"/>
      <c r="K15" s="30"/>
    </row>
    <row r="16" spans="1:11" x14ac:dyDescent="0.25">
      <c r="B16" s="27" t="s">
        <v>52</v>
      </c>
      <c r="E16" s="31"/>
      <c r="F16" s="30"/>
      <c r="G16" s="30"/>
      <c r="H16" s="30"/>
      <c r="I16" s="30"/>
      <c r="J16" s="30"/>
      <c r="K16" s="30"/>
    </row>
    <row r="17" spans="1:11" x14ac:dyDescent="0.25">
      <c r="B17" s="32" t="s">
        <v>53</v>
      </c>
      <c r="C17" s="2"/>
      <c r="D17" s="2"/>
      <c r="E17" s="2"/>
      <c r="J17" s="33"/>
    </row>
    <row r="18" spans="1:11" x14ac:dyDescent="0.25">
      <c r="B18" s="34"/>
      <c r="C18" s="2"/>
      <c r="D18" s="2"/>
      <c r="E18" s="2"/>
      <c r="J18" s="33"/>
    </row>
    <row r="19" spans="1:11" x14ac:dyDescent="0.25">
      <c r="B19" s="35" t="s">
        <v>54</v>
      </c>
      <c r="C19" s="2"/>
      <c r="D19" s="2"/>
      <c r="E19" s="2"/>
      <c r="F19" s="36"/>
      <c r="J19" s="33"/>
    </row>
    <row r="20" spans="1:11" ht="14.45" customHeight="1" x14ac:dyDescent="0.25">
      <c r="B20" s="37"/>
      <c r="C20" s="2"/>
      <c r="D20"/>
      <c r="E20" s="38"/>
      <c r="F20"/>
      <c r="J20" s="33"/>
    </row>
    <row r="21" spans="1:11" x14ac:dyDescent="0.25">
      <c r="C21" s="2"/>
      <c r="D21" s="2"/>
      <c r="E21" s="39"/>
      <c r="J21" s="33"/>
    </row>
    <row r="22" spans="1:11" x14ac:dyDescent="0.25">
      <c r="C22" s="2"/>
      <c r="D22"/>
      <c r="E22" s="40"/>
      <c r="J22" s="33"/>
    </row>
    <row r="23" spans="1:11" x14ac:dyDescent="0.25">
      <c r="A23" s="27"/>
      <c r="E23"/>
      <c r="F23" s="3"/>
      <c r="G23" s="3"/>
      <c r="H23" s="3"/>
      <c r="I23" s="3"/>
      <c r="J23" s="3"/>
      <c r="K23" s="41"/>
    </row>
    <row r="24" spans="1:11" x14ac:dyDescent="0.25">
      <c r="B24" s="35" t="s">
        <v>55</v>
      </c>
      <c r="C24" s="2"/>
      <c r="D24" s="2"/>
      <c r="E24" s="13"/>
      <c r="F24" s="14"/>
      <c r="G24" s="15"/>
      <c r="H24" s="16"/>
      <c r="I24" s="14"/>
      <c r="J24" s="28"/>
      <c r="K24" s="28"/>
    </row>
    <row r="25" spans="1:11" x14ac:dyDescent="0.25">
      <c r="B25" s="37"/>
      <c r="C25" s="2"/>
      <c r="D25" s="2"/>
      <c r="E25" s="31"/>
      <c r="F25" s="30"/>
      <c r="G25" s="30"/>
      <c r="H25" s="30"/>
      <c r="I25" s="30"/>
      <c r="J25" s="13"/>
      <c r="K25" s="30"/>
    </row>
    <row r="26" spans="1:11" x14ac:dyDescent="0.25">
      <c r="B26" s="42"/>
      <c r="C26" s="2"/>
      <c r="D26" s="2"/>
      <c r="E26" s="39"/>
      <c r="F26" s="30"/>
      <c r="G26" s="30"/>
      <c r="H26" s="30"/>
      <c r="I26" s="30"/>
      <c r="J26" s="30"/>
      <c r="K26" s="30"/>
    </row>
    <row r="27" spans="1:11" x14ac:dyDescent="0.25">
      <c r="A27" s="43"/>
      <c r="B27" s="42"/>
      <c r="C27" s="2"/>
      <c r="D27" s="2"/>
      <c r="E27" s="40"/>
      <c r="F27" s="30"/>
      <c r="G27" s="30"/>
      <c r="H27" s="30"/>
      <c r="I27" s="30"/>
      <c r="J27" s="30"/>
      <c r="K27" s="30"/>
    </row>
    <row r="28" spans="1:11" x14ac:dyDescent="0.25">
      <c r="A28" s="30"/>
      <c r="B28" s="2"/>
      <c r="C28" s="2"/>
      <c r="D28" s="2"/>
      <c r="F28" s="44"/>
    </row>
    <row r="29" spans="1:11" x14ac:dyDescent="0.25">
      <c r="B29" s="2"/>
      <c r="C29" s="2"/>
      <c r="D29" s="2"/>
    </row>
    <row r="30" spans="1:11" hidden="1" x14ac:dyDescent="0.25">
      <c r="B30" s="2"/>
      <c r="C30" s="2"/>
      <c r="D30" s="2"/>
    </row>
  </sheetData>
  <sheetProtection algorithmName="SHA-512" hashValue="Jpvs33o9qjBHQJ3Ac15efieg3KlS45xeap2uXMAEAdfADhznbGpO1z1wZ5UhZiY3HkYf5BPH+5U+PR9DpBBHiw==" saltValue="ji/rvyttxFd16wY53zG4Lw==" spinCount="100000" sheet="1" objects="1" scenarios="1"/>
  <mergeCells count="2">
    <mergeCell ref="E2:J2"/>
    <mergeCell ref="A5:A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RowHeight="15" x14ac:dyDescent="0.25"/>
  <sheetData>
    <row r="1" spans="1:1" x14ac:dyDescent="0.25">
      <c r="A1" t="s">
        <v>56</v>
      </c>
    </row>
    <row r="2" spans="1:1" x14ac:dyDescent="0.25">
      <c r="A2" t="s">
        <v>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1FD8222338EF74F8F15058647DA6BDE" ma:contentTypeVersion="12" ma:contentTypeDescription="Maak een nieuw Word document." ma:contentTypeScope="" ma:versionID="f5be1340036537756abe08e07af820f6">
  <xsd:schema xmlns:xsd="http://www.w3.org/2001/XMLSchema" xmlns:xs="http://www.w3.org/2001/XMLSchema" xmlns:p="http://schemas.microsoft.com/office/2006/metadata/properties" xmlns:ns2="cad755b6-d270-493f-83c9-ae784197a3f5" xmlns:ns3="3b30939b-fa42-4f42-9791-ab3fdfd3daa1" targetNamespace="http://schemas.microsoft.com/office/2006/metadata/properties" ma:root="true" ma:fieldsID="bf3c13bcbb6e0127df171ba8ded8ab86" ns2:_="" ns3:_="">
    <xsd:import namespace="cad755b6-d270-493f-83c9-ae784197a3f5"/>
    <xsd:import namespace="3b30939b-fa42-4f42-9791-ab3fdfd3daa1"/>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ma:taxonomy="true" ma:internalName="ebb03eb60f1c456383d550cda2a2ac01" ma:taxonomyFieldName="Teamtrefwoorden" ma:displayName="Teamtrefwoorden:"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tru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30939b-fa42-4f42-9791-ab3fdfd3daa1"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ad755b6-d270-493f-83c9-ae784197a3f5">
      <Value>152</Value>
      <Value>34</Value>
    </TaxCatchAll>
    <TaxKeywordTaxHTField xmlns="cad755b6-d270-493f-83c9-ae784197a3f5">
      <Terms xmlns="http://schemas.microsoft.com/office/infopath/2007/PartnerControls"/>
    </TaxKeywordTaxHTField>
    <ofae577968ed4be8b7cfa6b3c1b2b2a3 xmlns="cad755b6-d270-493f-83c9-ae784197a3f5">
      <Terms xmlns="http://schemas.microsoft.com/office/infopath/2007/PartnerControls">
        <TermInfo xmlns="http://schemas.microsoft.com/office/infopath/2007/PartnerControls">
          <TermName xmlns="http://schemas.microsoft.com/office/infopath/2007/PartnerControls">Overzicht</TermName>
          <TermId xmlns="http://schemas.microsoft.com/office/infopath/2007/PartnerControls">c962c92b-6a87-487b-9c0a-ccacaebd6f0d</TermId>
        </TermInfo>
      </Terms>
    </ofae577968ed4be8b7cfa6b3c1b2b2a3>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3.1 Publicatie TenderNed</TermName>
          <TermId xmlns="http://schemas.microsoft.com/office/infopath/2007/PartnerControls">0ae216b6-ee58-4a7e-941f-2a7a18cb672b</TermId>
        </TermInfo>
      </Terms>
    </ebb03eb60f1c456383d550cda2a2ac01>
    <_dlc_DocId xmlns="cad755b6-d270-493f-83c9-ae784197a3f5">PX3EPKY34SD4-74821639-5560</_dlc_DocId>
    <_dlc_DocIdUrl xmlns="cad755b6-d270-493f-83c9-ae784197a3f5">
      <Url>https://denhaag.sharepoint.com/sites/inkoop-bec-2021/_layouts/15/DocIdRedir.aspx?ID=PX3EPKY34SD4-74821639-5560</Url>
      <Description>PX3EPKY34SD4-74821639-5560</Description>
    </_dlc_DocIdUrl>
  </documentManagement>
</p:properties>
</file>

<file path=customXml/itemProps1.xml><?xml version="1.0" encoding="utf-8"?>
<ds:datastoreItem xmlns:ds="http://schemas.openxmlformats.org/officeDocument/2006/customXml" ds:itemID="{3574CE39-C9ED-4339-ADAE-FEBED92EA666}">
  <ds:schemaRefs>
    <ds:schemaRef ds:uri="http://schemas.microsoft.com/sharepoint/events"/>
  </ds:schemaRefs>
</ds:datastoreItem>
</file>

<file path=customXml/itemProps2.xml><?xml version="1.0" encoding="utf-8"?>
<ds:datastoreItem xmlns:ds="http://schemas.openxmlformats.org/officeDocument/2006/customXml" ds:itemID="{C4400704-B5B1-4216-BD9D-0225CAE5F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755b6-d270-493f-83c9-ae784197a3f5"/>
    <ds:schemaRef ds:uri="3b30939b-fa42-4f42-9791-ab3fdfd3da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E73D32-CAF8-45B3-9EEF-3585B33C9380}">
  <ds:schemaRefs>
    <ds:schemaRef ds:uri="http://schemas.microsoft.com/sharepoint/v3/contenttype/forms"/>
  </ds:schemaRefs>
</ds:datastoreItem>
</file>

<file path=customXml/itemProps4.xml><?xml version="1.0" encoding="utf-8"?>
<ds:datastoreItem xmlns:ds="http://schemas.openxmlformats.org/officeDocument/2006/customXml" ds:itemID="{557D0E90-B609-42B7-A10B-86D102303041}">
  <ds:schemaRefs>
    <ds:schemaRef ds:uri="http://schemas.microsoft.com/office/2006/metadata/properties"/>
    <ds:schemaRef ds:uri="http://schemas.microsoft.com/office/infopath/2007/PartnerControls"/>
    <ds:schemaRef ds:uri="cad755b6-d270-493f-83c9-ae784197a3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Voorblad</vt:lpstr>
      <vt:lpstr>2. Ontleding van Prijs</vt:lpstr>
      <vt:lpstr>3. Toelichting tabel</vt:lpstr>
      <vt:lpstr>4. Berekening</vt:lpstr>
      <vt:lpstr>Blad2</vt:lpstr>
    </vt:vector>
  </TitlesOfParts>
  <Manager/>
  <Company>Significant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Fredo Schotanus</dc:creator>
  <cp:keywords/>
  <dc:description/>
  <cp:lastModifiedBy>Bram de Jong</cp:lastModifiedBy>
  <cp:revision/>
  <dcterms:created xsi:type="dcterms:W3CDTF">2010-06-17T06:50:37Z</dcterms:created>
  <dcterms:modified xsi:type="dcterms:W3CDTF">2021-12-17T15:13:49Z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0x0101008696D14171FA4CED8F032AD334D7A9EF0001FD8222338EF74F8F15058647DA6BDE</vt:lpwstr>
  </property>
  <property fmtid="{D5CDD505-2E9C-101B-9397-08002B2CF9AE}" pid="3" name="Jaar">
    <vt:lpwstr>1;#2019|dc204854-91f3-4ee1-9948-fc66bf60ba48</vt:lpwstr>
  </property>
  <property fmtid="{D5CDD505-2E9C-101B-9397-08002B2CF9AE}" pid="4" name="TaxKeyword">
    <vt:lpwstr/>
  </property>
  <property fmtid="{D5CDD505-2E9C-101B-9397-08002B2CF9AE}" pid="5" name="Teamtrefwoorden">
    <vt:lpwstr>152;#3.1 Publicatie TenderNed|0ae216b6-ee58-4a7e-941f-2a7a18cb672b</vt:lpwstr>
  </property>
  <property fmtid="{D5CDD505-2E9C-101B-9397-08002B2CF9AE}" pid="6" name="Documentsoort">
    <vt:lpwstr>34;#Overzicht|c962c92b-6a87-487b-9c0a-ccacaebd6f0d</vt:lpwstr>
  </property>
  <property fmtid="{D5CDD505-2E9C-101B-9397-08002B2CF9AE}" pid="7" name="Organisatieonderdeel">
    <vt:lpwstr>2;#BEC|18db848a-7130-4f3d-8a09-02a244d861c9</vt:lpwstr>
  </property>
  <property fmtid="{D5CDD505-2E9C-101B-9397-08002B2CF9AE}" pid="8" name="_dlc_DocIdItemGuid">
    <vt:lpwstr>503fc44e-def5-4683-9742-11de7ee3876b</vt:lpwstr>
  </property>
  <property fmtid="{D5CDD505-2E9C-101B-9397-08002B2CF9AE}" pid="9" name="DocumentSetDescription">
    <vt:lpwstr/>
  </property>
  <property fmtid="{D5CDD505-2E9C-101B-9397-08002B2CF9AE}" pid="10" name="iadc89b14e6f46d3bf0676593dca1557">
    <vt:lpwstr/>
  </property>
  <property fmtid="{D5CDD505-2E9C-101B-9397-08002B2CF9AE}" pid="11" name="Dossiertype">
    <vt:lpwstr/>
  </property>
</Properties>
</file>