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c.belastingdienst.nl\EDF\VSPROW55\CFD_UG_HKT\Inkoop-UNIT\83-INKOOPDOSSIER- INKOOP\IUC20\IUC20-714 Schadeherstelbedrijven DRZ\04 - BESCHRIJVENDE DOCUMENTEN\Ter publicatie\IUC20-714 DRZ\"/>
    </mc:Choice>
  </mc:AlternateContent>
  <bookViews>
    <workbookView xWindow="0" yWindow="0" windowWidth="19200" windowHeight="5616" activeTab="1"/>
  </bookViews>
  <sheets>
    <sheet name="Voorblad" sheetId="2" r:id="rId1"/>
    <sheet name="Prijsformulier"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3" i="1" l="1"/>
  <c r="G38" i="1"/>
  <c r="G9" i="1" l="1"/>
  <c r="G27" i="1" l="1"/>
  <c r="G26" i="1"/>
  <c r="G25" i="1"/>
  <c r="G22" i="1"/>
  <c r="G5" i="1"/>
  <c r="G14" i="1"/>
  <c r="G13" i="1"/>
  <c r="G12" i="1"/>
  <c r="G28" i="1" l="1"/>
  <c r="G30" i="1" s="1"/>
  <c r="G15" i="1"/>
  <c r="G17" i="1" s="1"/>
  <c r="G32" i="1" l="1"/>
  <c r="G33" i="1" s="1"/>
  <c r="G45" i="1" s="1"/>
</calcChain>
</file>

<file path=xl/sharedStrings.xml><?xml version="1.0" encoding="utf-8"?>
<sst xmlns="http://schemas.openxmlformats.org/spreadsheetml/2006/main" count="76" uniqueCount="47">
  <si>
    <t>Kosten per uur</t>
  </si>
  <si>
    <t>Totaal</t>
  </si>
  <si>
    <t>All-in uurtarief</t>
  </si>
  <si>
    <t>Vervoer van voertuig</t>
  </si>
  <si>
    <t>Bandbreedte</t>
  </si>
  <si>
    <t>Kortingspercentage nieuwe onderdelen</t>
  </si>
  <si>
    <t>Kosten per voertuig</t>
  </si>
  <si>
    <t>Aantal uur per jaar (*fictief aantal)</t>
  </si>
  <si>
    <t>Aantal voertuigen (*fictief aantal)</t>
  </si>
  <si>
    <t>Arbeidsloon monteur all-in uurtarief (per uur)</t>
  </si>
  <si>
    <t>Totaal kosten herstellen verborgen ruimtes (A)</t>
  </si>
  <si>
    <t>B. Resetten demonteren/herstellen van navigatiesystemen</t>
  </si>
  <si>
    <t>Totaal kosten demonteren/herstellen van navigatiesystemen (B)</t>
  </si>
  <si>
    <t>Inschrijfprijs (totaal A + B)</t>
  </si>
  <si>
    <t>Voertuigen &lt;3.500 kg uit Bleiswijk naar dichtstbijzijnde garage (retour)</t>
  </si>
  <si>
    <t>Voertuigen &lt;3.500 kg uit Hoogeveen naar dichtstbijzijnde garage (retour)</t>
  </si>
  <si>
    <t>Voertuigen &lt;3.500 kg uit Soesterberg naar dichtstbijzijnde garage (retour)</t>
  </si>
  <si>
    <t>Bandbreedte kosten per uur</t>
  </si>
  <si>
    <t>Kosten per uur (inkoop hergebruik materialen)</t>
  </si>
  <si>
    <r>
      <t xml:space="preserve">Voertuigen &lt;3.500 kg uit Bleiswijk naar dichtstbijzijnde garage </t>
    </r>
    <r>
      <rPr>
        <b/>
        <sz val="11"/>
        <color theme="1"/>
        <rFont val="Calibri"/>
        <family val="2"/>
        <scheme val="minor"/>
      </rPr>
      <t>(retour)</t>
    </r>
  </si>
  <si>
    <r>
      <t>Voertuigen &lt;3.500 kg uit Hoogeveen naar dichtstbijzijnde garage</t>
    </r>
    <r>
      <rPr>
        <b/>
        <sz val="11"/>
        <color theme="1"/>
        <rFont val="Calibri"/>
        <family val="2"/>
        <scheme val="minor"/>
      </rPr>
      <t xml:space="preserve"> (retour)</t>
    </r>
  </si>
  <si>
    <r>
      <t xml:space="preserve">Voertuigen &lt;3.500 kg uit Soesterberg naar dichtstbijzijnde garage </t>
    </r>
    <r>
      <rPr>
        <b/>
        <sz val="11"/>
        <color theme="1"/>
        <rFont val="Calibri"/>
        <family val="2"/>
        <scheme val="minor"/>
      </rPr>
      <t>(retour)</t>
    </r>
  </si>
  <si>
    <t>Vervoer van voertuig (retour)</t>
  </si>
  <si>
    <t>Minimaal €70 per uur - maximaal€ 90 per uur</t>
  </si>
  <si>
    <t>Minimaal €70 per uur - maximaal €90 per uur</t>
  </si>
  <si>
    <t>Bandbreedte 0 - 15%</t>
  </si>
  <si>
    <t>Toelichting Prijzenblad</t>
  </si>
  <si>
    <t xml:space="preserve">Het vermelde tarief dient all-in te zijn voor alle gevraagde leveringen en diensten conform de eisen zoals vermeld in het Beschrijvend document en bijbehorende bijlagen, zoals bijvoorbeeld de Specificatie van de Opdracht. </t>
  </si>
  <si>
    <t xml:space="preserve">De cellen worden automatisch doorgerekend zodra de geel gekleurde cel is ingevuld. Voor de juistheid en compleetheid van hetgeen in tevullen in de geel gekleurde cel blijft de Inschrijver verantwoordelijk. </t>
  </si>
  <si>
    <t>Alle vermelde prijzen en tarieven in deze bijlage zijn vast, in Euro's en exclusief btw tenzij anders vermeld in het Beschrijvend document of in deze bijlage.</t>
  </si>
  <si>
    <t>In het tabblad "Gegevens" vult de Inschrijver zijn gegevens in. Deze gegevens moeten corresponderen met de informatie ingevuld in de verklaring van inschrijving.</t>
  </si>
  <si>
    <t>De Inschrijver dient de geel gekleurde cellen in het tablad Prijzenblad in deze bijlage in te vullen. Een Inschrijving wordt uitgesloten van verdere deelname aan de procedure indien de geel gekleurde cellen in het Prijzenblad van deze bijlage incompleet en/ of incorrect is ingevuld.</t>
  </si>
  <si>
    <t>min</t>
  </si>
  <si>
    <t>max</t>
  </si>
  <si>
    <t>Prijs</t>
  </si>
  <si>
    <t>Punten</t>
  </si>
  <si>
    <t>Kortingspercentage (A)</t>
  </si>
  <si>
    <t>Percentage</t>
  </si>
  <si>
    <t>Kortingspercentage (B)</t>
  </si>
  <si>
    <t>Aantal punten (omgerekend)</t>
  </si>
  <si>
    <t>Negatieve bedragen (bijv. - € 100) zijn niet toegestaan. De bedragen worden afgerond op twee cijfers achter de komma.  Inschrijvingen waarin niet toegestane bedragen zijn ingevuld worden uitgesloten van verdere deelname aan deze aanbestedingsprocedure.</t>
  </si>
  <si>
    <t>Totaal aantal punten inschrijving Prijs</t>
  </si>
  <si>
    <t>A. Herstellen verborgen ruimtes (max 55 punten)</t>
  </si>
  <si>
    <t>B. Resetten demonteren/herstellen van navigatiesystemen (max 5 punten)</t>
  </si>
  <si>
    <t>A. Herstellen verborgen ruimtes (Max 10 punten)</t>
  </si>
  <si>
    <t>Minimaal € 95,- - maximaal € 175,--</t>
  </si>
  <si>
    <t>Alle bedragen Ex BTW.</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</si>
</sst>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theme="1"/>
      <name val="Calibri"/>
      <family val="2"/>
      <scheme val="minor"/>
    </font>
    <font>
      <i/>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u/>
      <sz val="11"/>
      <color theme="1"/>
      <name val="Calibri"/>
      <family val="2"/>
      <scheme val="minor"/>
    </font>
    <font>
      <b/>
      <u/>
      <sz val="11"/>
      <color theme="1"/>
      <name val="Calibri"/>
      <family val="2"/>
      <scheme val="minor"/>
    </font>
    <font>
      <b/>
      <sz val="14"/>
      <color theme="1"/>
      <name val="Calibri"/>
      <family val="2"/>
      <scheme val="minor"/>
    </font>
    <font>
      <b/>
      <u/>
      <sz val="20"/>
      <color theme="8"/>
      <name val="Calibri"/>
      <family val="2"/>
      <scheme val="minor"/>
    </font>
    <font>
      <b/>
      <sz val="11"/>
      <color theme="0"/>
      <name val="Calibri"/>
      <family val="2"/>
      <scheme val="minor"/>
    </font>
    <font>
      <sz val="11"/>
      <color theme="0"/>
      <name val="Calibri"/>
      <family val="2"/>
      <scheme val="minor"/>
    </font>
    <font>
      <i/>
      <sz val="11"/>
      <name val="Calibri"/>
      <family val="2"/>
      <scheme val="minor"/>
    </font>
    <font>
      <b/>
      <sz val="16"/>
      <color theme="1"/>
      <name val="Calibri"/>
      <family val="2"/>
      <scheme val="minor"/>
    </font>
    <font>
      <b/>
      <sz val="14"/>
      <color rgb="FF0070C0"/>
      <name val="Calibri"/>
      <family val="2"/>
      <scheme val="minor"/>
    </font>
    <font>
      <sz val="11"/>
      <color rgb="FF0070C0"/>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7"/>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1" fillId="0" borderId="0" xfId="0" applyFont="1"/>
    <xf numFmtId="0" fontId="2" fillId="0" borderId="0" xfId="0" applyFont="1"/>
    <xf numFmtId="0" fontId="0" fillId="0" borderId="0" xfId="0" applyFont="1"/>
    <xf numFmtId="0" fontId="1" fillId="2" borderId="0" xfId="0" applyFont="1" applyFill="1"/>
    <xf numFmtId="0" fontId="0" fillId="2" borderId="0" xfId="0" applyFill="1"/>
    <xf numFmtId="0" fontId="2" fillId="2" borderId="0" xfId="0" applyFont="1" applyFill="1"/>
    <xf numFmtId="0" fontId="5" fillId="2" borderId="0" xfId="0" applyFont="1" applyFill="1"/>
    <xf numFmtId="0" fontId="4" fillId="2" borderId="0" xfId="0" applyFont="1" applyFill="1"/>
    <xf numFmtId="0" fontId="6" fillId="0" borderId="0" xfId="0" applyFont="1"/>
    <xf numFmtId="0" fontId="0" fillId="0" borderId="0" xfId="0" applyFill="1"/>
    <xf numFmtId="0" fontId="3" fillId="0" borderId="0" xfId="0" applyFont="1"/>
    <xf numFmtId="0" fontId="7" fillId="0" borderId="0" xfId="0" applyFont="1"/>
    <xf numFmtId="0" fontId="8" fillId="0" borderId="0" xfId="0" applyFont="1"/>
    <xf numFmtId="0" fontId="9" fillId="0" borderId="0" xfId="0" applyFont="1"/>
    <xf numFmtId="0" fontId="4" fillId="0" borderId="0" xfId="0" applyFont="1" applyFill="1"/>
    <xf numFmtId="0" fontId="0" fillId="0" borderId="0" xfId="0" applyFont="1" applyFill="1"/>
    <xf numFmtId="0" fontId="10" fillId="5" borderId="0" xfId="0" applyFont="1" applyFill="1"/>
    <xf numFmtId="0" fontId="11" fillId="5" borderId="0" xfId="0" applyFont="1" applyFill="1"/>
    <xf numFmtId="0" fontId="12" fillId="0" borderId="0" xfId="0" applyFont="1" applyFill="1"/>
    <xf numFmtId="0" fontId="6" fillId="0" borderId="0" xfId="0" applyFont="1" applyFill="1"/>
    <xf numFmtId="0" fontId="4" fillId="0" borderId="0" xfId="0" applyFont="1"/>
    <xf numFmtId="0" fontId="5" fillId="0" borderId="0" xfId="0" applyFont="1"/>
    <xf numFmtId="0" fontId="1" fillId="0" borderId="6" xfId="0" applyFont="1" applyBorder="1"/>
    <xf numFmtId="0" fontId="0" fillId="0" borderId="1" xfId="0" applyBorder="1" applyAlignment="1">
      <alignment wrapText="1"/>
    </xf>
    <xf numFmtId="0" fontId="0" fillId="6" borderId="1" xfId="0" applyFill="1" applyBorder="1" applyAlignment="1">
      <alignment wrapText="1"/>
    </xf>
    <xf numFmtId="0" fontId="0" fillId="4" borderId="0" xfId="0" applyFill="1"/>
    <xf numFmtId="2" fontId="10" fillId="5" borderId="1" xfId="0" applyNumberFormat="1" applyFont="1" applyFill="1" applyBorder="1"/>
    <xf numFmtId="2" fontId="1" fillId="2" borderId="1" xfId="0" applyNumberFormat="1" applyFont="1" applyFill="1" applyBorder="1"/>
    <xf numFmtId="2" fontId="1" fillId="0" borderId="0" xfId="0" applyNumberFormat="1" applyFont="1"/>
    <xf numFmtId="2" fontId="0" fillId="0" borderId="0" xfId="0" applyNumberFormat="1"/>
    <xf numFmtId="0" fontId="0" fillId="0" borderId="0" xfId="0" applyBorder="1"/>
    <xf numFmtId="0" fontId="14" fillId="4" borderId="0" xfId="0" applyFont="1" applyFill="1" applyAlignment="1">
      <alignment horizontal="center"/>
    </xf>
    <xf numFmtId="0" fontId="15" fillId="4" borderId="0" xfId="0" applyFont="1" applyFill="1"/>
    <xf numFmtId="0" fontId="1" fillId="0" borderId="7" xfId="0" applyFont="1" applyBorder="1"/>
    <xf numFmtId="0" fontId="0" fillId="0" borderId="15" xfId="0" applyBorder="1" applyAlignment="1">
      <alignment wrapText="1"/>
    </xf>
    <xf numFmtId="0" fontId="1" fillId="0" borderId="17" xfId="0" applyFont="1" applyFill="1" applyBorder="1"/>
    <xf numFmtId="0" fontId="0" fillId="0" borderId="16" xfId="0" applyFill="1" applyBorder="1" applyAlignment="1">
      <alignment wrapText="1"/>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2" fontId="10" fillId="5" borderId="1" xfId="0" applyNumberFormat="1" applyFont="1" applyFill="1" applyBorder="1" applyProtection="1">
      <protection hidden="1"/>
    </xf>
    <xf numFmtId="0" fontId="0" fillId="0" borderId="0" xfId="0" applyBorder="1" applyProtection="1">
      <protection hidden="1"/>
    </xf>
    <xf numFmtId="0" fontId="2" fillId="0" borderId="7" xfId="0" applyFont="1" applyBorder="1" applyProtection="1">
      <protection hidden="1"/>
    </xf>
    <xf numFmtId="0" fontId="2" fillId="0" borderId="8" xfId="0" applyFont="1" applyBorder="1" applyProtection="1">
      <protection hidden="1"/>
    </xf>
    <xf numFmtId="0" fontId="2" fillId="0" borderId="9" xfId="0" applyFont="1" applyBorder="1" applyProtection="1">
      <protection hidden="1"/>
    </xf>
    <xf numFmtId="0" fontId="2" fillId="0" borderId="10" xfId="0" applyFont="1" applyBorder="1" applyProtection="1">
      <protection hidden="1"/>
    </xf>
    <xf numFmtId="0" fontId="0" fillId="0" borderId="0" xfId="0" applyFont="1" applyBorder="1" applyProtection="1">
      <protection hidden="1"/>
    </xf>
    <xf numFmtId="0" fontId="0" fillId="0" borderId="11" xfId="0" applyFont="1" applyBorder="1" applyProtection="1">
      <protection hidden="1"/>
    </xf>
    <xf numFmtId="0" fontId="4" fillId="0" borderId="10" xfId="0" applyFont="1" applyBorder="1" applyProtection="1">
      <protection hidden="1"/>
    </xf>
    <xf numFmtId="3" fontId="0" fillId="0" borderId="0" xfId="0" applyNumberFormat="1" applyBorder="1" applyProtection="1">
      <protection hidden="1"/>
    </xf>
    <xf numFmtId="0" fontId="0" fillId="0" borderId="11" xfId="0" applyBorder="1" applyProtection="1">
      <protection hidden="1"/>
    </xf>
    <xf numFmtId="0" fontId="0" fillId="0" borderId="10" xfId="0" applyBorder="1" applyProtection="1">
      <protection hidden="1"/>
    </xf>
    <xf numFmtId="0" fontId="0" fillId="0" borderId="12" xfId="0" applyBorder="1" applyProtection="1">
      <protection hidden="1"/>
    </xf>
    <xf numFmtId="0" fontId="0" fillId="0" borderId="13" xfId="0" applyBorder="1" applyProtection="1">
      <protection hidden="1"/>
    </xf>
    <xf numFmtId="0" fontId="0" fillId="0" borderId="14" xfId="0" applyBorder="1" applyProtection="1">
      <protection hidden="1"/>
    </xf>
    <xf numFmtId="0" fontId="3" fillId="0" borderId="0" xfId="0" applyFont="1" applyProtection="1">
      <protection hidden="1"/>
    </xf>
    <xf numFmtId="0" fontId="0" fillId="0" borderId="0" xfId="0" applyProtection="1">
      <protection hidden="1"/>
    </xf>
    <xf numFmtId="0" fontId="0" fillId="0" borderId="0" xfId="0" applyFill="1" applyProtection="1">
      <protection hidden="1"/>
    </xf>
    <xf numFmtId="0" fontId="0" fillId="3" borderId="0" xfId="0" applyNumberFormat="1" applyFill="1" applyProtection="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zoomScale="85" zoomScaleNormal="85" workbookViewId="0">
      <selection activeCell="B13" sqref="B13"/>
    </sheetView>
  </sheetViews>
  <sheetFormatPr defaultRowHeight="14.4" x14ac:dyDescent="0.3"/>
  <cols>
    <col min="2" max="2" width="90.21875" customWidth="1"/>
  </cols>
  <sheetData>
    <row r="1" spans="1:3" x14ac:dyDescent="0.3">
      <c r="A1" s="38" t="s">
        <v>26</v>
      </c>
      <c r="B1" s="39"/>
    </row>
    <row r="2" spans="1:3" ht="15" thickBot="1" x14ac:dyDescent="0.35">
      <c r="A2" s="40"/>
      <c r="B2" s="41"/>
    </row>
    <row r="3" spans="1:3" ht="43.8" thickBot="1" x14ac:dyDescent="0.35">
      <c r="A3" s="23">
        <v>1</v>
      </c>
      <c r="B3" s="24" t="s">
        <v>27</v>
      </c>
    </row>
    <row r="4" spans="1:3" ht="29.4" thickBot="1" x14ac:dyDescent="0.35">
      <c r="A4" s="23">
        <v>2</v>
      </c>
      <c r="B4" s="24" t="s">
        <v>29</v>
      </c>
    </row>
    <row r="5" spans="1:3" ht="43.8" thickBot="1" x14ac:dyDescent="0.35">
      <c r="A5" s="23">
        <v>3</v>
      </c>
      <c r="B5" s="24" t="s">
        <v>31</v>
      </c>
    </row>
    <row r="6" spans="1:3" ht="43.8" thickBot="1" x14ac:dyDescent="0.35">
      <c r="A6" s="23">
        <v>4</v>
      </c>
      <c r="B6" s="25" t="s">
        <v>40</v>
      </c>
      <c r="C6" s="11"/>
    </row>
    <row r="7" spans="1:3" ht="29.4" thickBot="1" x14ac:dyDescent="0.35">
      <c r="A7" s="23">
        <v>5</v>
      </c>
      <c r="B7" s="24" t="s">
        <v>28</v>
      </c>
    </row>
    <row r="8" spans="1:3" ht="28.8" x14ac:dyDescent="0.3">
      <c r="A8" s="34">
        <v>6</v>
      </c>
      <c r="B8" s="35" t="s">
        <v>30</v>
      </c>
    </row>
    <row r="9" spans="1:3" x14ac:dyDescent="0.3">
      <c r="A9" s="36">
        <v>7</v>
      </c>
      <c r="B9" s="37" t="s">
        <v>46</v>
      </c>
    </row>
  </sheetData>
  <mergeCells count="1">
    <mergeCell ref="A1: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5"/>
  <sheetViews>
    <sheetView tabSelected="1" topLeftCell="D21" zoomScale="80" zoomScaleNormal="80" workbookViewId="0">
      <selection activeCell="G42" sqref="G42"/>
    </sheetView>
  </sheetViews>
  <sheetFormatPr defaultRowHeight="14.4" x14ac:dyDescent="0.3"/>
  <cols>
    <col min="2" max="2" width="8.77734375" customWidth="1"/>
    <col min="3" max="3" width="80.77734375" customWidth="1"/>
    <col min="4" max="4" width="32.5546875" customWidth="1"/>
    <col min="5" max="5" width="43.44140625" customWidth="1"/>
    <col min="6" max="6" width="31.77734375" bestFit="1" customWidth="1"/>
    <col min="7" max="7" width="27.21875" customWidth="1"/>
    <col min="8" max="8" width="7.6640625" customWidth="1"/>
    <col min="9" max="9" width="8.88671875" style="58" customWidth="1"/>
    <col min="10" max="10" width="15.77734375" style="58" customWidth="1"/>
    <col min="11" max="11" width="8.88671875" style="58" customWidth="1"/>
    <col min="12" max="12" width="9.77734375" customWidth="1"/>
  </cols>
  <sheetData>
    <row r="2" spans="1:14" ht="26.4" thickBot="1" x14ac:dyDescent="0.55000000000000004">
      <c r="A2" s="32">
        <v>1</v>
      </c>
      <c r="B2" s="14" t="s">
        <v>42</v>
      </c>
      <c r="C2" s="13"/>
      <c r="F2" s="11"/>
      <c r="H2" s="31"/>
      <c r="I2" s="43"/>
      <c r="J2" s="43"/>
      <c r="K2" s="43"/>
      <c r="L2" s="31"/>
      <c r="M2" s="31"/>
      <c r="N2" s="31"/>
    </row>
    <row r="3" spans="1:14" x14ac:dyDescent="0.3">
      <c r="A3" s="33"/>
      <c r="B3" s="7" t="s">
        <v>9</v>
      </c>
      <c r="C3" s="8"/>
      <c r="D3" s="8"/>
      <c r="E3" s="8"/>
      <c r="F3" s="8"/>
      <c r="G3" s="8"/>
      <c r="H3" s="31"/>
      <c r="I3" s="44" t="s">
        <v>13</v>
      </c>
      <c r="J3" s="45"/>
      <c r="K3" s="46"/>
      <c r="L3" s="31"/>
      <c r="M3" s="31"/>
      <c r="N3" s="31"/>
    </row>
    <row r="4" spans="1:14" x14ac:dyDescent="0.3">
      <c r="A4" s="33"/>
      <c r="B4" s="15" t="s">
        <v>9</v>
      </c>
      <c r="C4" s="15"/>
      <c r="D4" s="2" t="s">
        <v>7</v>
      </c>
      <c r="E4" s="2" t="s">
        <v>17</v>
      </c>
      <c r="F4" s="2" t="s">
        <v>0</v>
      </c>
      <c r="G4" s="2" t="s">
        <v>1</v>
      </c>
      <c r="H4" s="31"/>
      <c r="I4" s="47"/>
      <c r="J4" s="48" t="s">
        <v>34</v>
      </c>
      <c r="K4" s="49" t="s">
        <v>35</v>
      </c>
      <c r="L4" s="31"/>
      <c r="M4" s="31"/>
      <c r="N4" s="31"/>
    </row>
    <row r="5" spans="1:14" x14ac:dyDescent="0.3">
      <c r="A5" s="33"/>
      <c r="D5" s="10">
        <v>600</v>
      </c>
      <c r="E5" s="9" t="s">
        <v>23</v>
      </c>
      <c r="F5" s="60"/>
      <c r="G5" s="30">
        <f>D5*F5</f>
        <v>0</v>
      </c>
      <c r="H5" s="31"/>
      <c r="I5" s="50" t="s">
        <v>32</v>
      </c>
      <c r="J5" s="51">
        <v>85500</v>
      </c>
      <c r="K5" s="52">
        <v>55</v>
      </c>
      <c r="L5" s="31"/>
      <c r="M5" s="31"/>
      <c r="N5" s="31"/>
    </row>
    <row r="6" spans="1:14" x14ac:dyDescent="0.3">
      <c r="A6" s="33"/>
      <c r="H6" s="31"/>
      <c r="I6" s="50" t="s">
        <v>33</v>
      </c>
      <c r="J6" s="51">
        <v>120500</v>
      </c>
      <c r="K6" s="52">
        <v>0</v>
      </c>
      <c r="L6" s="31"/>
      <c r="M6" s="31"/>
      <c r="N6" s="31"/>
    </row>
    <row r="7" spans="1:14" x14ac:dyDescent="0.3">
      <c r="A7" s="33"/>
      <c r="B7" s="4" t="s">
        <v>18</v>
      </c>
      <c r="C7" s="5"/>
      <c r="D7" s="5"/>
      <c r="E7" s="5"/>
      <c r="F7" s="5"/>
      <c r="G7" s="5"/>
      <c r="H7" s="31"/>
      <c r="I7" s="53"/>
      <c r="J7" s="43"/>
      <c r="K7" s="52"/>
      <c r="L7" s="31"/>
      <c r="M7" s="31"/>
      <c r="N7" s="31"/>
    </row>
    <row r="8" spans="1:14" x14ac:dyDescent="0.3">
      <c r="A8" s="33"/>
      <c r="B8" s="3" t="s">
        <v>2</v>
      </c>
      <c r="C8" s="3"/>
      <c r="D8" s="2" t="s">
        <v>7</v>
      </c>
      <c r="E8" s="2" t="s">
        <v>17</v>
      </c>
      <c r="F8" s="2" t="s">
        <v>0</v>
      </c>
      <c r="G8" s="2" t="s">
        <v>1</v>
      </c>
      <c r="H8" s="31"/>
      <c r="I8" s="47" t="s">
        <v>36</v>
      </c>
      <c r="J8" s="43"/>
      <c r="K8" s="52"/>
      <c r="L8" s="31"/>
      <c r="M8" s="31"/>
      <c r="N8" s="31"/>
    </row>
    <row r="9" spans="1:14" x14ac:dyDescent="0.3">
      <c r="A9" s="33"/>
      <c r="D9" s="10">
        <v>50</v>
      </c>
      <c r="E9" s="9" t="s">
        <v>24</v>
      </c>
      <c r="F9" s="60"/>
      <c r="G9" s="30">
        <f>D9*F9</f>
        <v>0</v>
      </c>
      <c r="H9" s="31"/>
      <c r="I9" s="53" t="s">
        <v>37</v>
      </c>
      <c r="J9" s="43" t="s">
        <v>35</v>
      </c>
      <c r="K9" s="52"/>
      <c r="L9" s="31"/>
      <c r="M9" s="31"/>
      <c r="N9" s="31"/>
    </row>
    <row r="10" spans="1:14" x14ac:dyDescent="0.3">
      <c r="A10" s="26"/>
      <c r="H10" s="31"/>
      <c r="I10" s="53">
        <v>0</v>
      </c>
      <c r="J10" s="43">
        <v>0</v>
      </c>
      <c r="K10" s="52"/>
      <c r="L10" s="31"/>
      <c r="M10" s="31"/>
      <c r="N10" s="31"/>
    </row>
    <row r="11" spans="1:14" x14ac:dyDescent="0.3">
      <c r="A11" s="26"/>
      <c r="B11" s="4" t="s">
        <v>3</v>
      </c>
      <c r="C11" s="5"/>
      <c r="D11" s="6" t="s">
        <v>8</v>
      </c>
      <c r="E11" s="6"/>
      <c r="F11" s="6" t="s">
        <v>6</v>
      </c>
      <c r="G11" s="6" t="s">
        <v>1</v>
      </c>
      <c r="H11" s="31"/>
      <c r="I11" s="53">
        <v>15</v>
      </c>
      <c r="J11" s="43">
        <v>10</v>
      </c>
      <c r="K11" s="52"/>
      <c r="L11" s="31"/>
      <c r="M11" s="31"/>
      <c r="N11" s="31"/>
    </row>
    <row r="12" spans="1:14" x14ac:dyDescent="0.3">
      <c r="A12" s="26"/>
      <c r="B12" s="3" t="s">
        <v>14</v>
      </c>
      <c r="C12" s="3"/>
      <c r="D12" s="16">
        <v>25</v>
      </c>
      <c r="E12" t="s">
        <v>45</v>
      </c>
      <c r="F12" s="60"/>
      <c r="G12" s="30">
        <f>D12*F12</f>
        <v>0</v>
      </c>
      <c r="H12" s="31"/>
      <c r="I12" s="53"/>
      <c r="J12" s="43"/>
      <c r="K12" s="52"/>
      <c r="L12" s="31"/>
      <c r="M12" s="31"/>
      <c r="N12" s="31"/>
    </row>
    <row r="13" spans="1:14" x14ac:dyDescent="0.3">
      <c r="A13" s="26"/>
      <c r="B13" s="3" t="s">
        <v>15</v>
      </c>
      <c r="C13" s="3"/>
      <c r="D13" s="16">
        <v>10</v>
      </c>
      <c r="E13" t="s">
        <v>45</v>
      </c>
      <c r="F13" s="60"/>
      <c r="G13" s="30">
        <f>D13*F13</f>
        <v>0</v>
      </c>
      <c r="H13" s="31"/>
      <c r="I13" s="47" t="s">
        <v>38</v>
      </c>
      <c r="J13" s="43"/>
      <c r="K13" s="52"/>
      <c r="L13" s="31"/>
      <c r="M13" s="31"/>
      <c r="N13" s="31"/>
    </row>
    <row r="14" spans="1:14" x14ac:dyDescent="0.3">
      <c r="A14" s="26"/>
      <c r="B14" s="3" t="s">
        <v>16</v>
      </c>
      <c r="C14" s="3"/>
      <c r="D14" s="16">
        <v>15</v>
      </c>
      <c r="E14" t="s">
        <v>45</v>
      </c>
      <c r="F14" s="60"/>
      <c r="G14" s="30">
        <f>D14*F14</f>
        <v>0</v>
      </c>
      <c r="H14" s="31"/>
      <c r="I14" s="53" t="s">
        <v>37</v>
      </c>
      <c r="J14" s="43" t="s">
        <v>35</v>
      </c>
      <c r="K14" s="52"/>
      <c r="L14" s="31"/>
      <c r="M14" s="31"/>
      <c r="N14" s="31"/>
    </row>
    <row r="15" spans="1:14" x14ac:dyDescent="0.3">
      <c r="A15" s="26"/>
      <c r="B15" s="1"/>
      <c r="F15" s="10"/>
      <c r="G15" s="29">
        <f>SUM(G12:G14)</f>
        <v>0</v>
      </c>
      <c r="H15" s="31"/>
      <c r="I15" s="53">
        <v>0</v>
      </c>
      <c r="J15" s="43">
        <v>0</v>
      </c>
      <c r="K15" s="52"/>
      <c r="L15" s="31"/>
      <c r="M15" s="31"/>
      <c r="N15" s="31"/>
    </row>
    <row r="16" spans="1:14" ht="15" thickBot="1" x14ac:dyDescent="0.35">
      <c r="A16" s="26"/>
      <c r="B16" s="1"/>
      <c r="G16" s="10"/>
      <c r="H16" s="31"/>
      <c r="I16" s="54">
        <v>15</v>
      </c>
      <c r="J16" s="55">
        <v>5</v>
      </c>
      <c r="K16" s="56"/>
      <c r="L16" s="31"/>
      <c r="M16" s="31"/>
      <c r="N16" s="31"/>
    </row>
    <row r="17" spans="1:14" ht="15" thickBot="1" x14ac:dyDescent="0.35">
      <c r="A17" s="26"/>
      <c r="B17" s="4" t="s">
        <v>10</v>
      </c>
      <c r="C17" s="5"/>
      <c r="D17" s="5"/>
      <c r="E17" s="5"/>
      <c r="F17" s="5"/>
      <c r="G17" s="28">
        <f>G5+G9+G15</f>
        <v>0</v>
      </c>
      <c r="H17" s="31"/>
      <c r="I17" s="43"/>
      <c r="J17" s="43"/>
      <c r="K17" s="43"/>
      <c r="L17" s="31"/>
      <c r="M17" s="31"/>
      <c r="N17" s="31"/>
    </row>
    <row r="18" spans="1:14" x14ac:dyDescent="0.3">
      <c r="A18" s="26"/>
      <c r="H18" s="31"/>
      <c r="I18" s="43"/>
      <c r="J18" s="43"/>
      <c r="K18" s="43"/>
      <c r="L18" s="31"/>
      <c r="M18" s="31"/>
      <c r="N18" s="31"/>
    </row>
    <row r="19" spans="1:14" ht="25.8" x14ac:dyDescent="0.5">
      <c r="A19" s="26"/>
      <c r="B19" s="14" t="s">
        <v>11</v>
      </c>
      <c r="C19" s="12"/>
      <c r="H19" s="31"/>
      <c r="I19" s="43"/>
      <c r="J19" s="43"/>
      <c r="K19" s="43"/>
      <c r="L19" s="31"/>
      <c r="M19" s="31"/>
      <c r="N19" s="31"/>
    </row>
    <row r="20" spans="1:14" x14ac:dyDescent="0.3">
      <c r="A20" s="26"/>
      <c r="B20" s="7" t="s">
        <v>9</v>
      </c>
      <c r="C20" s="8"/>
      <c r="D20" s="8"/>
      <c r="E20" s="8"/>
      <c r="F20" s="8"/>
      <c r="G20" s="8"/>
      <c r="H20" s="31"/>
      <c r="I20" s="43"/>
      <c r="J20" s="43"/>
      <c r="K20" s="43"/>
      <c r="L20" s="31"/>
      <c r="M20" s="31"/>
      <c r="N20" s="31"/>
    </row>
    <row r="21" spans="1:14" x14ac:dyDescent="0.3">
      <c r="A21" s="26"/>
      <c r="B21" s="15" t="s">
        <v>9</v>
      </c>
      <c r="D21" s="2" t="s">
        <v>7</v>
      </c>
      <c r="E21" s="2" t="s">
        <v>4</v>
      </c>
      <c r="F21" s="2" t="s">
        <v>0</v>
      </c>
      <c r="G21" s="2" t="s">
        <v>1</v>
      </c>
      <c r="H21" s="31"/>
      <c r="I21" s="43"/>
      <c r="J21" s="43"/>
      <c r="K21" s="43"/>
      <c r="L21" s="31"/>
      <c r="M21" s="31"/>
      <c r="N21" s="31"/>
    </row>
    <row r="22" spans="1:14" x14ac:dyDescent="0.3">
      <c r="A22" s="26"/>
      <c r="D22" s="10">
        <v>300</v>
      </c>
      <c r="E22" s="9" t="s">
        <v>24</v>
      </c>
      <c r="F22" s="60"/>
      <c r="G22" s="30">
        <f>D22*F22</f>
        <v>0</v>
      </c>
      <c r="I22" s="57"/>
    </row>
    <row r="23" spans="1:14" x14ac:dyDescent="0.3">
      <c r="A23" s="26"/>
      <c r="E23" s="9"/>
    </row>
    <row r="24" spans="1:14" x14ac:dyDescent="0.3">
      <c r="A24" s="26"/>
      <c r="B24" s="4" t="s">
        <v>22</v>
      </c>
      <c r="C24" s="5"/>
      <c r="D24" s="6" t="s">
        <v>8</v>
      </c>
      <c r="E24" s="6"/>
      <c r="F24" s="6" t="s">
        <v>6</v>
      </c>
      <c r="G24" s="6" t="s">
        <v>1</v>
      </c>
    </row>
    <row r="25" spans="1:14" x14ac:dyDescent="0.3">
      <c r="A25" s="26"/>
      <c r="B25" s="3" t="s">
        <v>19</v>
      </c>
      <c r="C25" s="3"/>
      <c r="D25" s="16">
        <v>75</v>
      </c>
      <c r="E25" t="s">
        <v>45</v>
      </c>
      <c r="F25" s="60"/>
      <c r="G25" s="30">
        <f>D25*F25</f>
        <v>0</v>
      </c>
    </row>
    <row r="26" spans="1:14" x14ac:dyDescent="0.3">
      <c r="A26" s="26"/>
      <c r="B26" s="3" t="s">
        <v>20</v>
      </c>
      <c r="C26" s="3"/>
      <c r="D26" s="16">
        <v>30</v>
      </c>
      <c r="E26" t="s">
        <v>45</v>
      </c>
      <c r="F26" s="60"/>
      <c r="G26" s="30">
        <f>D26*F26</f>
        <v>0</v>
      </c>
    </row>
    <row r="27" spans="1:14" x14ac:dyDescent="0.3">
      <c r="A27" s="26"/>
      <c r="B27" s="3" t="s">
        <v>21</v>
      </c>
      <c r="C27" s="3"/>
      <c r="D27" s="16">
        <v>45</v>
      </c>
      <c r="E27" t="s">
        <v>45</v>
      </c>
      <c r="F27" s="60"/>
      <c r="G27" s="30">
        <f>D27*F27</f>
        <v>0</v>
      </c>
    </row>
    <row r="28" spans="1:14" x14ac:dyDescent="0.3">
      <c r="A28" s="26"/>
      <c r="B28" s="1"/>
      <c r="F28" t="s">
        <v>1</v>
      </c>
      <c r="G28" s="29">
        <f>SUM(G25:G27)</f>
        <v>0</v>
      </c>
    </row>
    <row r="29" spans="1:14" ht="15" thickBot="1" x14ac:dyDescent="0.35">
      <c r="A29" s="26"/>
      <c r="B29" s="1"/>
      <c r="G29" s="1"/>
    </row>
    <row r="30" spans="1:14" ht="15" thickBot="1" x14ac:dyDescent="0.35">
      <c r="A30" s="26"/>
      <c r="B30" s="4" t="s">
        <v>12</v>
      </c>
      <c r="C30" s="5"/>
      <c r="D30" s="5"/>
      <c r="E30" s="5"/>
      <c r="F30" s="5"/>
      <c r="G30" s="28">
        <f>G22+G28</f>
        <v>0</v>
      </c>
    </row>
    <row r="31" spans="1:14" ht="15" thickBot="1" x14ac:dyDescent="0.35">
      <c r="A31" s="26"/>
      <c r="G31" s="30"/>
    </row>
    <row r="32" spans="1:14" ht="15" thickBot="1" x14ac:dyDescent="0.35">
      <c r="A32" s="26"/>
      <c r="B32" s="4" t="s">
        <v>13</v>
      </c>
      <c r="C32" s="5"/>
      <c r="D32" s="5"/>
      <c r="E32" s="5"/>
      <c r="F32" s="5"/>
      <c r="G32" s="28">
        <f>G17+G30</f>
        <v>0</v>
      </c>
      <c r="H32" s="2"/>
    </row>
    <row r="33" spans="1:9" ht="15" thickBot="1" x14ac:dyDescent="0.35">
      <c r="A33" s="26"/>
      <c r="B33" s="17" t="s">
        <v>39</v>
      </c>
      <c r="C33" s="18"/>
      <c r="D33" s="18"/>
      <c r="E33" s="18"/>
      <c r="F33" s="18"/>
      <c r="G33" s="42">
        <f>IF(G32&lt;J5,K5,IF(G32&gt;J6,K6,K5-(G32-J5)/(J6-J5)*K5))</f>
        <v>55</v>
      </c>
      <c r="H33" s="2"/>
    </row>
    <row r="35" spans="1:9" ht="25.8" x14ac:dyDescent="0.5">
      <c r="A35" s="32">
        <v>2</v>
      </c>
      <c r="B35" s="14" t="s">
        <v>44</v>
      </c>
      <c r="C35" s="13"/>
    </row>
    <row r="36" spans="1:9" x14ac:dyDescent="0.3">
      <c r="A36" s="26"/>
    </row>
    <row r="37" spans="1:9" ht="15" thickBot="1" x14ac:dyDescent="0.35">
      <c r="A37" s="26"/>
      <c r="B37" s="22" t="s">
        <v>5</v>
      </c>
      <c r="C37" s="21"/>
      <c r="E37" s="20" t="s">
        <v>25</v>
      </c>
      <c r="G37" s="60"/>
      <c r="H37" s="19"/>
      <c r="I37" s="59"/>
    </row>
    <row r="38" spans="1:9" ht="15" thickBot="1" x14ac:dyDescent="0.35">
      <c r="A38" s="26"/>
      <c r="B38" s="17" t="s">
        <v>39</v>
      </c>
      <c r="C38" s="18"/>
      <c r="D38" s="18"/>
      <c r="E38" s="18"/>
      <c r="F38" s="18"/>
      <c r="G38" s="42">
        <f>IF(G37&gt;I11,J11,IF(G37&lt;I10,J10,J11+(G37-I11)/(I11-I10)*J11))</f>
        <v>0</v>
      </c>
      <c r="I38" s="59"/>
    </row>
    <row r="39" spans="1:9" x14ac:dyDescent="0.3">
      <c r="E39" s="10"/>
      <c r="I39" s="59"/>
    </row>
    <row r="40" spans="1:9" ht="25.8" x14ac:dyDescent="0.5">
      <c r="A40" s="32">
        <v>3</v>
      </c>
      <c r="B40" s="14" t="s">
        <v>43</v>
      </c>
      <c r="E40" s="10"/>
    </row>
    <row r="41" spans="1:9" x14ac:dyDescent="0.3">
      <c r="A41" s="26"/>
      <c r="E41" s="10"/>
    </row>
    <row r="42" spans="1:9" ht="15" thickBot="1" x14ac:dyDescent="0.35">
      <c r="A42" s="26"/>
      <c r="B42" s="22" t="s">
        <v>5</v>
      </c>
      <c r="C42" s="21"/>
      <c r="E42" s="20" t="s">
        <v>25</v>
      </c>
      <c r="G42" s="60"/>
    </row>
    <row r="43" spans="1:9" ht="15" thickBot="1" x14ac:dyDescent="0.35">
      <c r="A43" s="26"/>
      <c r="B43" s="17" t="s">
        <v>39</v>
      </c>
      <c r="C43" s="18"/>
      <c r="D43" s="18"/>
      <c r="E43" s="18"/>
      <c r="F43" s="18"/>
      <c r="G43" s="42">
        <f>IF(G42&gt;I16,J16,IF(G42&lt;I15,J15,J16+(G42-I16)/(I16-I15)*J16))</f>
        <v>0</v>
      </c>
      <c r="H43" s="19"/>
    </row>
    <row r="44" spans="1:9" ht="15" thickBot="1" x14ac:dyDescent="0.35">
      <c r="A44" s="26"/>
    </row>
    <row r="45" spans="1:9" ht="15" thickBot="1" x14ac:dyDescent="0.35">
      <c r="A45" s="26"/>
      <c r="B45" s="17" t="s">
        <v>41</v>
      </c>
      <c r="C45" s="18"/>
      <c r="D45" s="18"/>
      <c r="E45" s="18"/>
      <c r="F45" s="18"/>
      <c r="G45" s="27">
        <f>G33+G38+G43</f>
        <v>55</v>
      </c>
    </row>
  </sheetData>
  <sheetProtection algorithmName="SHA-512" hashValue="xRbcw2ctFMfAn5CKLqFu1O0F/NwsajnJxIAem2lxl5nQVKdc9/aNQWLlunTtxGtnJQX9LOnZkrE6ZoMgdKWtaw==" saltValue="fUaIq/PpLi+XuIs94DhRTg==" spinCount="100000" sheet="1" objects="1" scenarios="1"/>
  <dataValidations count="4">
    <dataValidation type="whole" errorStyle="information" allowBlank="1" showInputMessage="1" showErrorMessage="1" errorTitle="Boven maximale inschrijfprijs" sqref="G32">
      <formula1>0</formula1>
      <formula2>130000</formula2>
    </dataValidation>
    <dataValidation type="whole" allowBlank="1" showInputMessage="1" showErrorMessage="1" sqref="G37 G42">
      <formula1>0</formula1>
      <formula2>15</formula2>
    </dataValidation>
    <dataValidation type="whole" allowBlank="1" showInputMessage="1" showErrorMessage="1" errorTitle="Buiten bandbreedte" error="Foute invoer, opnieuw juist bedrag invoeren._x000a_" sqref="F5 F9 F22">
      <formula1>70</formula1>
      <formula2>90</formula2>
    </dataValidation>
    <dataValidation type="whole" allowBlank="1" showInputMessage="1" showErrorMessage="1" error="Foute invoer, probeer opnieuw." sqref="F12:F14 F25:F27">
      <formula1>95</formula1>
      <formula2>175</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Prijsformulier</vt:lpstr>
    </vt:vector>
  </TitlesOfParts>
  <Company>Ministerie van Financien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Esmee E. Koning</dc:creator>
  <cp:lastModifiedBy>Cor C. Bierman</cp:lastModifiedBy>
  <dcterms:created xsi:type="dcterms:W3CDTF">2022-01-24T12:36:06Z</dcterms:created>
  <dcterms:modified xsi:type="dcterms:W3CDTF">2022-04-12T07:59:36Z</dcterms:modified>
</cp:coreProperties>
</file>