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T:\Inkoopprojecten\Infra &amp; Facilitair\2022-37 Uitvoering RS - Spoor- en Betonwerkers\11. Definitief inschrijvingsleidraad en bijlagen\"/>
    </mc:Choice>
  </mc:AlternateContent>
  <xr:revisionPtr revIDLastSave="0" documentId="13_ncr:1_{94BD5B04-300F-42A2-9C64-4642D7F5D1EA}" xr6:coauthVersionLast="45" xr6:coauthVersionMax="45" xr10:uidLastSave="{00000000-0000-0000-0000-000000000000}"/>
  <bookViews>
    <workbookView xWindow="-120" yWindow="-120" windowWidth="20730" windowHeight="11160" xr2:uid="{00000000-000D-0000-FFFF-FFFF00000000}"/>
  </bookViews>
  <sheets>
    <sheet name="P1 Spoorwerk" sheetId="2" r:id="rId1"/>
    <sheet name="P2 Betonwerk" sheetId="3" r:id="rId2"/>
  </sheets>
  <definedNames>
    <definedName name="_xlnm.Print_Area" localSheetId="0">'P1 Spoorwerk'!$A$1:$K$133</definedName>
    <definedName name="_xlnm.Print_Area" localSheetId="1">'P2 Betonwerk'!$A$1:$K$55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9" i="2" l="1"/>
  <c r="I109" i="2"/>
  <c r="J115" i="2"/>
  <c r="J107" i="2"/>
  <c r="J108" i="2"/>
  <c r="J106" i="2"/>
  <c r="J103" i="2"/>
  <c r="J102" i="2"/>
  <c r="J96" i="2"/>
  <c r="J86" i="2"/>
  <c r="J85" i="2"/>
  <c r="J101" i="2"/>
  <c r="K112" i="2" l="1"/>
  <c r="K107" i="2"/>
  <c r="K102" i="2"/>
  <c r="K97" i="2"/>
  <c r="K92" i="2"/>
  <c r="K87" i="2"/>
  <c r="J113" i="2"/>
  <c r="K113" i="2" s="1"/>
  <c r="J112" i="2"/>
  <c r="J111" i="2"/>
  <c r="K111" i="2" s="1"/>
  <c r="K34" i="3"/>
  <c r="J35" i="3"/>
  <c r="K35" i="3" s="1"/>
  <c r="J34" i="3"/>
  <c r="J33" i="3"/>
  <c r="K33" i="3" s="1"/>
  <c r="J97" i="2" l="1"/>
  <c r="J92" i="2"/>
  <c r="J87" i="2"/>
  <c r="I31" i="3" l="1"/>
  <c r="G31" i="3"/>
  <c r="J32" i="3"/>
  <c r="K32" i="3" s="1"/>
  <c r="E25" i="2"/>
  <c r="E35" i="2"/>
  <c r="E45" i="2"/>
  <c r="K101" i="2" s="1"/>
  <c r="E55" i="2"/>
  <c r="K106" i="2" s="1"/>
  <c r="E65" i="2"/>
  <c r="G89" i="2"/>
  <c r="I89" i="2"/>
  <c r="J90" i="2"/>
  <c r="K90" i="2" s="1"/>
  <c r="J91" i="2"/>
  <c r="K91" i="2" s="1"/>
  <c r="J93" i="2"/>
  <c r="K93" i="2" s="1"/>
  <c r="G94" i="2"/>
  <c r="I94" i="2"/>
  <c r="K94" i="2" s="1"/>
  <c r="J95" i="2"/>
  <c r="K95" i="2" s="1"/>
  <c r="K96" i="2"/>
  <c r="J98" i="2"/>
  <c r="K98" i="2" s="1"/>
  <c r="G99" i="2"/>
  <c r="I99" i="2"/>
  <c r="J100" i="2"/>
  <c r="K100" i="2" s="1"/>
  <c r="K103" i="2"/>
  <c r="G104" i="2"/>
  <c r="I104" i="2"/>
  <c r="J105" i="2"/>
  <c r="K105" i="2" s="1"/>
  <c r="K108" i="2"/>
  <c r="G109" i="2"/>
  <c r="J110" i="2"/>
  <c r="K110" i="2" s="1"/>
  <c r="J38" i="3"/>
  <c r="K38" i="3" s="1"/>
  <c r="J37" i="3"/>
  <c r="K37" i="3" s="1"/>
  <c r="E15" i="3"/>
  <c r="K109" i="2" l="1"/>
  <c r="K31" i="3"/>
  <c r="K99" i="2"/>
  <c r="K104" i="2"/>
  <c r="K89" i="2"/>
  <c r="K40" i="3" l="1"/>
  <c r="J41" i="3" s="1"/>
  <c r="J88" i="2"/>
  <c r="K88" i="2" s="1"/>
  <c r="K86" i="2"/>
  <c r="J116" i="2"/>
  <c r="K116" i="2" s="1"/>
  <c r="K115" i="2"/>
  <c r="K85" i="2"/>
  <c r="G84" i="2"/>
  <c r="E15" i="2" l="1"/>
  <c r="I84" i="2" l="1"/>
  <c r="K84" i="2" s="1"/>
  <c r="K118" i="2" l="1"/>
</calcChain>
</file>

<file path=xl/sharedStrings.xml><?xml version="1.0" encoding="utf-8"?>
<sst xmlns="http://schemas.openxmlformats.org/spreadsheetml/2006/main" count="250" uniqueCount="69">
  <si>
    <t>Inschrijver (naam)</t>
  </si>
  <si>
    <t>Aldus voor akkoord getekend en  naar waarheid verstrekt.</t>
  </si>
  <si>
    <t>Datum:</t>
  </si>
  <si>
    <t>Organisatie:</t>
  </si>
  <si>
    <t>Naam vertegenwoordiger Inschrijver c.q. Penvoerder:</t>
  </si>
  <si>
    <t>Functie:</t>
  </si>
  <si>
    <t>Handtekening:</t>
  </si>
  <si>
    <t>Totaal</t>
  </si>
  <si>
    <t>Inzet</t>
  </si>
  <si>
    <t>Werktijden</t>
  </si>
  <si>
    <t>Daginzet week (ma - vr)</t>
  </si>
  <si>
    <t>Nachtinzet week (ma - vr)</t>
  </si>
  <si>
    <t>06.00 - 22.00 uur</t>
  </si>
  <si>
    <t>zie weekendinzet</t>
  </si>
  <si>
    <t>22.00 - 06.00 uur</t>
  </si>
  <si>
    <t>De werkzaamheden worden in de volgende diensten met bijbehorende werktijden ingezet:</t>
  </si>
  <si>
    <t>Onderdeel</t>
  </si>
  <si>
    <t>Fictieve Urenverdeling jaarinzet</t>
  </si>
  <si>
    <t>inzet week</t>
  </si>
  <si>
    <t>inzet weekend</t>
  </si>
  <si>
    <t>Uren dag</t>
  </si>
  <si>
    <t>Tarief Dag</t>
  </si>
  <si>
    <t>Uren Nacht</t>
  </si>
  <si>
    <t>Tarief Nacht</t>
  </si>
  <si>
    <t>Totale fictieve omzet in 1 jaar</t>
  </si>
  <si>
    <t>All-in tarief / uur</t>
  </si>
  <si>
    <t>All-in tarief</t>
  </si>
  <si>
    <t>Dag en Nacht</t>
  </si>
  <si>
    <t>Consignatietarief weekdienst</t>
  </si>
  <si>
    <t>7 dagen 24uur</t>
  </si>
  <si>
    <t>1 dag 24 uur</t>
  </si>
  <si>
    <t>Consignatietarief dagdienst</t>
  </si>
  <si>
    <t>De prijs inzet voertuigen is ongeacht dag/ nacht/ week/ weekend/ feestdag hetzelfde</t>
  </si>
  <si>
    <t>Eenheidstarief dagdeel</t>
  </si>
  <si>
    <t>Dag of Nacht</t>
  </si>
  <si>
    <t>Personenauto</t>
  </si>
  <si>
    <t>Totaal Uren</t>
  </si>
  <si>
    <t>Eenheidstarief</t>
  </si>
  <si>
    <t>Consignatie week</t>
  </si>
  <si>
    <t>Consignatie dag</t>
  </si>
  <si>
    <t>Weekendinzet uurtarief</t>
  </si>
  <si>
    <t>Feestdag uurtarief</t>
  </si>
  <si>
    <t>Totstandkoming van de Totale fictieve beoordelingsprijs geschied conform de uitleg in de aanbestedingsleidraad paragraaf 5.3
Inschrijver vult de in de Invulstaat geel gemarkeerde cellen in, en ondertekent het formulier. Een incompleet ingevulde Invulstaat wordt door GVB niet in de beoordeling meegenomen, en resulteert in uitsluiting van deelname aan de aanbestedingsprocedure.
De in de geel gemarkeerde velden ingevulde prijzen zijn op straffe van uitsluiting van de aanbestedingsprocedure reëel.</t>
  </si>
  <si>
    <t>Totale Inschrijfprijs (fictieve omzet in 2 jaar)</t>
  </si>
  <si>
    <t>Bijlage 8   Prijzenblad PERCEEL 2 Betonwerk Tram Baan</t>
  </si>
  <si>
    <t>Betonboorder / Ondergieter</t>
  </si>
  <si>
    <t>Tarief personenauto op aanvraag</t>
  </si>
  <si>
    <t>Tarief Betonboorder / Ondergieter</t>
  </si>
  <si>
    <t>Tarief bestelwagen met trekhaak</t>
  </si>
  <si>
    <t>Bestelwagen met trekhaak</t>
  </si>
  <si>
    <r>
      <rPr>
        <b/>
        <sz val="10"/>
        <color theme="1"/>
        <rFont val="Arial"/>
        <family val="2"/>
      </rPr>
      <t>Aangenomen kaders</t>
    </r>
    <r>
      <rPr>
        <sz val="10"/>
        <color theme="1"/>
        <rFont val="Arial"/>
        <family val="2"/>
      </rPr>
      <t xml:space="preserve">
Het aantal werkuren voor Betonwerkers o.b.v. de projecten in de planning in 2022 is geraamd op 5.400 uur. Voor alle dienstverleners geldt dat over het jaar genomen ongeveer 80% van de uren in de week, en 20% in het weekend worden ingezet. Voor de dienstverleners geldt dat 50% van deze over het jaar genomen uren worden ingezet voor dagdiensten, 
en 50% van de uren voor nachtdiensten.</t>
    </r>
  </si>
  <si>
    <r>
      <rPr>
        <b/>
        <sz val="10"/>
        <color theme="1"/>
        <rFont val="Arial"/>
        <family val="2"/>
      </rPr>
      <t>Aangenomen kaders</t>
    </r>
    <r>
      <rPr>
        <sz val="10"/>
        <color theme="1"/>
        <rFont val="Arial"/>
        <family val="2"/>
      </rPr>
      <t xml:space="preserve">
Het aantal werkuren voor Spoorwerkers o.b.v. de projecten in de planning in 2022 is geraamd op 42.000 uur. Voor dienstverleners Metro geldt dat over het jaar genomen ongeveer 78% van de uren in de week, en 20% in het weekend worden ingezet. 2% zijn consignatiediensten. Voor de dienstverleners Metro geldt dat slechts 5% wordt ingezet voor dagdiensten en maar liefst 95% wordt ingezet voor nachtdiensten, met uitzondering van de monteur Metro, deze wordt voor 12% ingezet en op de dag, en voor 88% ingezet op de nacht.
Voor dienstverleners Tram geldt dat over het jaar genomen ongeveer 80% van de uren in de week, en 20% in het weekend worden ingezet. Bij Tram zijn er geen consignatiediensten. Voor de dienstverleners Tram geldt dat 50% van deze over het jaar genomen uren worden ingezet voor dagdiensten, en 50% van de uren voor nachtdiensten, met uitzondering van de Uitvoerder Tram, deze wordt voor 70% ingezet en op de dag, en voor 30% ingezet op de nacht.</t>
    </r>
  </si>
  <si>
    <t>Tarief Monteur Metro</t>
  </si>
  <si>
    <t>Tarief Hoofdmonteur Metro</t>
  </si>
  <si>
    <t>Tarief Uitvoerder Metro</t>
  </si>
  <si>
    <t>Tarief Monteur Tram</t>
  </si>
  <si>
    <t>Tarief Hoofdmonteur Tram</t>
  </si>
  <si>
    <t>Tarief uitvoerder Tram</t>
  </si>
  <si>
    <t>Monteur Metro</t>
  </si>
  <si>
    <t>Hoofdmonteur Metro</t>
  </si>
  <si>
    <t>Uitvoerder Metro</t>
  </si>
  <si>
    <t>Monteur Tram</t>
  </si>
  <si>
    <t>Hoofdmonteur Tram</t>
  </si>
  <si>
    <t>Consignatietarief weekenddienst</t>
  </si>
  <si>
    <t>vrijdag 16.00 tot maandag 7.30</t>
  </si>
  <si>
    <t>Consign. weekend</t>
  </si>
  <si>
    <t>260 dagdelen</t>
  </si>
  <si>
    <t>Uitvoerder Tram</t>
  </si>
  <si>
    <t>Bijlage 8   Prijzenblad PERCEEL 1 Spoorwerk Tram- en Metro Baan vs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</si>
</sst>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
      <b/>
      <sz val="12"/>
      <color theme="1"/>
      <name val="Arial"/>
      <family val="2"/>
    </font>
    <font>
      <b/>
      <i/>
      <sz val="10"/>
      <color theme="1"/>
      <name val="Arial"/>
      <family val="2"/>
    </font>
    <font>
      <sz val="10"/>
      <color theme="0"/>
      <name val="Arial"/>
      <family val="2"/>
    </font>
    <font>
      <sz val="8"/>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7"/>
        <bgColor indexed="64"/>
      </patternFill>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0">
    <xf numFmtId="0" fontId="0" fillId="0" borderId="0" xfId="0"/>
    <xf numFmtId="0" fontId="0" fillId="0" borderId="0" xfId="0" applyFont="1" applyProtection="1"/>
    <xf numFmtId="10" fontId="0" fillId="0" borderId="0" xfId="0" applyNumberFormat="1" applyFont="1" applyProtection="1"/>
    <xf numFmtId="0" fontId="3" fillId="0" borderId="0" xfId="0" applyFont="1" applyProtection="1"/>
    <xf numFmtId="0" fontId="1" fillId="0" borderId="0" xfId="0" applyFont="1" applyProtection="1"/>
    <xf numFmtId="0" fontId="0" fillId="0" borderId="3" xfId="0" applyFont="1" applyBorder="1" applyProtection="1"/>
    <xf numFmtId="0" fontId="0" fillId="0" borderId="0" xfId="0" applyFont="1" applyAlignment="1" applyProtection="1">
      <alignment wrapText="1"/>
    </xf>
    <xf numFmtId="0" fontId="0" fillId="0" borderId="0" xfId="0" applyFont="1" applyFill="1" applyProtection="1"/>
    <xf numFmtId="0" fontId="0" fillId="0" borderId="0" xfId="0" applyFont="1" applyAlignment="1" applyProtection="1">
      <alignment vertical="top"/>
    </xf>
    <xf numFmtId="164" fontId="0" fillId="0" borderId="0" xfId="0" applyNumberFormat="1" applyFont="1" applyBorder="1" applyAlignment="1" applyProtection="1">
      <alignment wrapText="1"/>
    </xf>
    <xf numFmtId="0" fontId="4" fillId="0" borderId="3" xfId="0" applyFont="1" applyBorder="1" applyAlignment="1" applyProtection="1"/>
    <xf numFmtId="0" fontId="0" fillId="0" borderId="0" xfId="0" applyBorder="1" applyAlignment="1" applyProtection="1"/>
    <xf numFmtId="164" fontId="0" fillId="0" borderId="0" xfId="0" applyNumberFormat="1" applyFont="1" applyFill="1" applyBorder="1" applyAlignment="1" applyProtection="1">
      <alignment horizontal="center"/>
    </xf>
    <xf numFmtId="164" fontId="0" fillId="0" borderId="0" xfId="0" applyNumberFormat="1" applyFont="1" applyFill="1" applyBorder="1" applyAlignment="1" applyProtection="1">
      <alignment horizontal="center" wrapText="1"/>
    </xf>
    <xf numFmtId="0" fontId="2" fillId="0" borderId="0" xfId="0" applyFont="1" applyAlignment="1" applyProtection="1">
      <alignment horizontal="left"/>
    </xf>
    <xf numFmtId="164" fontId="0" fillId="3" borderId="2" xfId="0" applyNumberFormat="1" applyFont="1" applyFill="1" applyBorder="1" applyAlignment="1" applyProtection="1">
      <alignment horizontal="center" vertical="center" wrapText="1"/>
      <protection locked="0"/>
    </xf>
    <xf numFmtId="0" fontId="0" fillId="0" borderId="0" xfId="0" applyFont="1" applyFill="1" applyBorder="1" applyProtection="1"/>
    <xf numFmtId="0" fontId="0" fillId="0" borderId="2" xfId="0" applyFont="1" applyBorder="1" applyAlignment="1" applyProtection="1">
      <alignment horizontal="left" vertical="center" wrapText="1"/>
    </xf>
    <xf numFmtId="0" fontId="0" fillId="0" borderId="0" xfId="0" applyBorder="1" applyAlignment="1" applyProtection="1">
      <protection locked="0"/>
    </xf>
    <xf numFmtId="0" fontId="2" fillId="0" borderId="0" xfId="0" applyFont="1" applyFill="1" applyBorder="1" applyAlignment="1" applyProtection="1">
      <protection locked="0"/>
    </xf>
    <xf numFmtId="0" fontId="1" fillId="4" borderId="2" xfId="0" applyFont="1" applyFill="1" applyBorder="1" applyAlignment="1" applyProtection="1">
      <alignment horizontal="left" vertical="center" wrapText="1"/>
    </xf>
    <xf numFmtId="0" fontId="1" fillId="4" borderId="2" xfId="0" applyFont="1" applyFill="1" applyBorder="1" applyAlignment="1" applyProtection="1">
      <alignment horizontal="center" vertical="center" wrapText="1"/>
    </xf>
    <xf numFmtId="164" fontId="0" fillId="0" borderId="2" xfId="0" applyNumberFormat="1" applyFont="1" applyFill="1" applyBorder="1" applyAlignment="1" applyProtection="1">
      <alignment horizontal="center" vertical="center" wrapText="1"/>
    </xf>
    <xf numFmtId="0" fontId="0" fillId="0" borderId="0" xfId="0" applyFont="1" applyFill="1" applyBorder="1" applyAlignment="1" applyProtection="1"/>
    <xf numFmtId="0" fontId="0" fillId="0" borderId="0" xfId="0" applyFont="1" applyBorder="1" applyAlignment="1" applyProtection="1">
      <alignment horizontal="left" vertical="center" wrapText="1"/>
    </xf>
    <xf numFmtId="164" fontId="0" fillId="0" borderId="0" xfId="0" applyNumberFormat="1" applyFont="1" applyFill="1" applyBorder="1" applyAlignment="1" applyProtection="1">
      <alignment horizontal="center" vertical="center" wrapText="1"/>
    </xf>
    <xf numFmtId="0" fontId="0" fillId="0" borderId="0" xfId="0" applyFont="1" applyBorder="1" applyAlignment="1" applyProtection="1">
      <alignment horizontal="left" vertical="center"/>
    </xf>
    <xf numFmtId="164" fontId="0" fillId="0" borderId="0"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2" xfId="0" applyFont="1" applyBorder="1" applyAlignment="1" applyProtection="1">
      <alignment horizontal="left" vertical="center" wrapText="1"/>
    </xf>
    <xf numFmtId="0" fontId="0" fillId="0" borderId="2" xfId="0" applyFont="1" applyBorder="1" applyAlignment="1" applyProtection="1">
      <alignment horizontal="left" vertical="center"/>
    </xf>
    <xf numFmtId="164" fontId="0" fillId="0" borderId="2" xfId="0" applyNumberFormat="1" applyFont="1" applyFill="1" applyBorder="1" applyAlignment="1" applyProtection="1">
      <alignment horizontal="center" vertical="center"/>
    </xf>
    <xf numFmtId="0" fontId="1" fillId="5" borderId="2" xfId="0" applyFont="1" applyFill="1" applyBorder="1" applyAlignment="1" applyProtection="1">
      <alignment horizontal="left" vertical="center"/>
    </xf>
    <xf numFmtId="0" fontId="1" fillId="5" borderId="2" xfId="0" applyFont="1" applyFill="1" applyBorder="1" applyProtection="1"/>
    <xf numFmtId="164" fontId="1" fillId="5" borderId="2" xfId="0" applyNumberFormat="1" applyFont="1" applyFill="1" applyBorder="1" applyAlignment="1" applyProtection="1">
      <alignment horizontal="left" vertical="center"/>
    </xf>
    <xf numFmtId="164" fontId="0" fillId="0" borderId="2" xfId="0" applyNumberFormat="1" applyFont="1" applyBorder="1" applyAlignment="1" applyProtection="1">
      <alignment horizontal="center"/>
    </xf>
    <xf numFmtId="164" fontId="0" fillId="0" borderId="2" xfId="0" applyNumberFormat="1" applyFont="1" applyBorder="1" applyAlignment="1" applyProtection="1">
      <alignment horizontal="right"/>
    </xf>
    <xf numFmtId="0" fontId="1" fillId="5" borderId="2" xfId="0" applyFont="1" applyFill="1" applyBorder="1" applyAlignment="1" applyProtection="1">
      <alignment horizontal="center"/>
    </xf>
    <xf numFmtId="0" fontId="1" fillId="7" borderId="4" xfId="0" applyFont="1" applyFill="1" applyBorder="1" applyAlignment="1" applyProtection="1"/>
    <xf numFmtId="0" fontId="1" fillId="7" borderId="6" xfId="0" applyFont="1" applyFill="1" applyBorder="1" applyAlignment="1" applyProtection="1"/>
    <xf numFmtId="0" fontId="0" fillId="7" borderId="6" xfId="0" applyFont="1" applyFill="1" applyBorder="1" applyAlignment="1" applyProtection="1">
      <alignment wrapText="1"/>
    </xf>
    <xf numFmtId="0" fontId="0" fillId="7" borderId="5" xfId="0" applyFont="1" applyFill="1" applyBorder="1" applyAlignment="1" applyProtection="1">
      <alignment wrapText="1"/>
    </xf>
    <xf numFmtId="0" fontId="6" fillId="0" borderId="0" xfId="0" applyFont="1" applyFill="1" applyBorder="1" applyAlignment="1" applyProtection="1"/>
    <xf numFmtId="1" fontId="0" fillId="0" borderId="2" xfId="0" applyNumberFormat="1" applyBorder="1" applyAlignment="1">
      <alignment horizontal="center" vertical="center" wrapText="1"/>
    </xf>
    <xf numFmtId="164" fontId="0" fillId="0" borderId="5" xfId="0" applyNumberFormat="1" applyFont="1" applyBorder="1" applyAlignment="1" applyProtection="1">
      <alignment horizontal="right"/>
    </xf>
    <xf numFmtId="0" fontId="0" fillId="0" borderId="7" xfId="0" applyFont="1" applyBorder="1" applyAlignment="1" applyProtection="1">
      <alignment horizontal="left" vertical="center"/>
    </xf>
    <xf numFmtId="1" fontId="0" fillId="0" borderId="7" xfId="0" applyNumberFormat="1" applyBorder="1" applyAlignment="1">
      <alignment horizontal="center" vertical="center" wrapText="1"/>
    </xf>
    <xf numFmtId="164" fontId="0" fillId="0" borderId="7" xfId="0" applyNumberFormat="1" applyFont="1" applyFill="1" applyBorder="1" applyAlignment="1" applyProtection="1">
      <alignment horizontal="center" vertical="center"/>
    </xf>
    <xf numFmtId="164" fontId="0" fillId="0" borderId="7" xfId="0" applyNumberFormat="1" applyFont="1" applyBorder="1" applyAlignment="1" applyProtection="1">
      <alignment horizontal="center"/>
    </xf>
    <xf numFmtId="0" fontId="0" fillId="0" borderId="6" xfId="0" applyFont="1" applyBorder="1" applyAlignment="1" applyProtection="1">
      <alignment horizontal="left" vertical="center"/>
    </xf>
    <xf numFmtId="164" fontId="0" fillId="0" borderId="6" xfId="0" applyNumberFormat="1" applyFont="1" applyFill="1" applyBorder="1" applyAlignment="1" applyProtection="1">
      <alignment horizontal="center" vertical="center"/>
    </xf>
    <xf numFmtId="164" fontId="0" fillId="0" borderId="5" xfId="0" applyNumberFormat="1" applyFont="1" applyBorder="1" applyAlignment="1" applyProtection="1">
      <alignment horizontal="center"/>
    </xf>
    <xf numFmtId="164" fontId="0" fillId="0" borderId="7" xfId="0" applyNumberFormat="1" applyFont="1" applyBorder="1" applyAlignment="1" applyProtection="1">
      <alignment horizontal="right"/>
    </xf>
    <xf numFmtId="0" fontId="0" fillId="0" borderId="9" xfId="0" applyFont="1" applyBorder="1" applyAlignment="1" applyProtection="1">
      <alignment horizontal="left" vertical="center"/>
    </xf>
    <xf numFmtId="0" fontId="0" fillId="0" borderId="10" xfId="0" applyFont="1" applyBorder="1" applyAlignment="1" applyProtection="1">
      <alignment horizontal="left" vertical="center"/>
    </xf>
    <xf numFmtId="1" fontId="0" fillId="0" borderId="10" xfId="0" applyNumberFormat="1" applyBorder="1" applyAlignment="1">
      <alignment horizontal="center" vertical="center" wrapText="1"/>
    </xf>
    <xf numFmtId="164" fontId="0" fillId="0" borderId="10" xfId="0" applyNumberFormat="1" applyFont="1" applyFill="1" applyBorder="1" applyAlignment="1" applyProtection="1">
      <alignment horizontal="center" vertical="center"/>
    </xf>
    <xf numFmtId="164" fontId="0" fillId="0" borderId="10" xfId="0" applyNumberFormat="1" applyFont="1" applyBorder="1" applyAlignment="1" applyProtection="1">
      <alignment horizontal="center"/>
    </xf>
    <xf numFmtId="0" fontId="5" fillId="6" borderId="11" xfId="0" applyFont="1" applyFill="1" applyBorder="1" applyAlignment="1" applyProtection="1">
      <alignment horizontal="left" vertical="center"/>
    </xf>
    <xf numFmtId="0" fontId="0" fillId="6" borderId="1" xfId="0" applyFont="1" applyFill="1" applyBorder="1" applyAlignment="1" applyProtection="1">
      <alignment horizontal="left" vertical="center"/>
    </xf>
    <xf numFmtId="164" fontId="0" fillId="6" borderId="1" xfId="0" applyNumberFormat="1" applyFont="1" applyFill="1" applyBorder="1" applyAlignment="1" applyProtection="1">
      <alignment horizontal="center" vertical="center"/>
    </xf>
    <xf numFmtId="0" fontId="0" fillId="0" borderId="6" xfId="0" applyFont="1" applyBorder="1" applyAlignment="1" applyProtection="1">
      <alignment horizontal="center" vertical="center"/>
    </xf>
    <xf numFmtId="0" fontId="0" fillId="0" borderId="6" xfId="0" applyFont="1" applyBorder="1" applyAlignment="1" applyProtection="1">
      <alignment horizontal="center"/>
    </xf>
    <xf numFmtId="0" fontId="1" fillId="0" borderId="4" xfId="0" applyFont="1" applyBorder="1" applyAlignment="1" applyProtection="1">
      <alignment horizontal="left" vertical="center"/>
    </xf>
    <xf numFmtId="164" fontId="1" fillId="0" borderId="8" xfId="0" applyNumberFormat="1" applyFont="1" applyBorder="1" applyAlignment="1" applyProtection="1">
      <alignment horizontal="right"/>
    </xf>
    <xf numFmtId="0" fontId="0" fillId="0" borderId="0" xfId="0" applyBorder="1" applyAlignment="1">
      <alignment horizontal="left" vertical="center" wrapText="1"/>
    </xf>
    <xf numFmtId="0" fontId="3" fillId="0" borderId="0" xfId="0" applyFont="1" applyBorder="1" applyAlignment="1" applyProtection="1">
      <alignment horizontal="left" vertical="center" wrapText="1"/>
    </xf>
    <xf numFmtId="0" fontId="5" fillId="6" borderId="1" xfId="0" applyFont="1" applyFill="1" applyBorder="1" applyAlignment="1" applyProtection="1">
      <alignment horizontal="left" vertical="center"/>
    </xf>
    <xf numFmtId="0" fontId="4" fillId="0" borderId="0" xfId="0" applyFont="1" applyBorder="1" applyAlignment="1" applyProtection="1"/>
    <xf numFmtId="0" fontId="0" fillId="0" borderId="0" xfId="0" applyFont="1" applyBorder="1" applyProtection="1"/>
    <xf numFmtId="0" fontId="1" fillId="4" borderId="2"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0" fillId="0" borderId="2" xfId="0" applyBorder="1" applyAlignment="1">
      <alignment horizontal="left" vertical="center" wrapText="1"/>
    </xf>
    <xf numFmtId="164" fontId="0" fillId="3" borderId="2" xfId="0" applyNumberFormat="1" applyFill="1" applyBorder="1" applyAlignment="1" applyProtection="1">
      <alignment horizontal="center" vertical="center" wrapText="1"/>
      <protection locked="0"/>
    </xf>
    <xf numFmtId="0" fontId="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center" vertical="center"/>
    </xf>
    <xf numFmtId="0" fontId="1" fillId="8" borderId="4" xfId="0" applyFont="1" applyFill="1" applyBorder="1"/>
    <xf numFmtId="0" fontId="1" fillId="8" borderId="6" xfId="0" applyFont="1" applyFill="1" applyBorder="1"/>
    <xf numFmtId="0" fontId="0" fillId="8" borderId="6" xfId="0" applyFill="1" applyBorder="1" applyAlignment="1">
      <alignment wrapText="1"/>
    </xf>
    <xf numFmtId="0" fontId="0" fillId="8" borderId="5" xfId="0" applyFill="1" applyBorder="1" applyAlignment="1">
      <alignment wrapText="1"/>
    </xf>
    <xf numFmtId="0" fontId="0" fillId="0" borderId="2" xfId="0" applyFont="1" applyBorder="1" applyProtection="1"/>
    <xf numFmtId="0" fontId="0" fillId="0" borderId="0" xfId="0" applyAlignment="1">
      <alignment wrapText="1"/>
    </xf>
    <xf numFmtId="0" fontId="0" fillId="0" borderId="12" xfId="0" applyFont="1" applyFill="1" applyBorder="1" applyAlignment="1" applyProtection="1">
      <alignment horizontal="left" vertical="center" wrapText="1"/>
    </xf>
    <xf numFmtId="164" fontId="0" fillId="3" borderId="5" xfId="0" applyNumberFormat="1" applyFill="1" applyBorder="1" applyAlignment="1" applyProtection="1">
      <alignment horizontal="center" vertical="center" wrapText="1"/>
      <protection locked="0"/>
    </xf>
    <xf numFmtId="0" fontId="0" fillId="7" borderId="6" xfId="0" applyFill="1" applyBorder="1" applyAlignment="1">
      <alignment horizontal="left" vertical="center" wrapText="1"/>
    </xf>
    <xf numFmtId="0" fontId="0" fillId="0" borderId="2" xfId="0" applyFont="1" applyBorder="1" applyAlignment="1" applyProtection="1">
      <alignment horizontal="left" vertical="center"/>
    </xf>
    <xf numFmtId="0" fontId="0" fillId="0" borderId="2" xfId="0" applyFont="1" applyBorder="1" applyAlignment="1" applyProtection="1">
      <alignment horizontal="center" vertical="center"/>
    </xf>
    <xf numFmtId="164" fontId="5" fillId="0" borderId="0" xfId="0" applyNumberFormat="1" applyFont="1" applyBorder="1" applyAlignment="1">
      <alignment horizontal="right" vertical="center"/>
    </xf>
    <xf numFmtId="0" fontId="0" fillId="0" borderId="7" xfId="0" applyFont="1" applyBorder="1" applyAlignment="1" applyProtection="1">
      <alignment horizontal="center" vertical="center"/>
    </xf>
    <xf numFmtId="164" fontId="0" fillId="0" borderId="6" xfId="0" applyNumberFormat="1" applyFont="1" applyBorder="1" applyAlignment="1" applyProtection="1">
      <alignment horizontal="center"/>
    </xf>
    <xf numFmtId="164" fontId="0" fillId="0" borderId="13" xfId="0" applyNumberFormat="1" applyFont="1" applyBorder="1" applyAlignment="1" applyProtection="1">
      <alignment horizontal="right"/>
    </xf>
    <xf numFmtId="1" fontId="0" fillId="0" borderId="6" xfId="0" applyNumberFormat="1" applyBorder="1" applyAlignment="1">
      <alignment horizontal="center" vertical="center" wrapText="1"/>
    </xf>
    <xf numFmtId="0" fontId="1" fillId="4" borderId="13" xfId="0" applyFont="1" applyFill="1" applyBorder="1" applyAlignment="1" applyProtection="1">
      <alignment horizontal="center" vertical="center" wrapText="1"/>
    </xf>
    <xf numFmtId="0" fontId="0" fillId="7" borderId="4" xfId="0" applyFont="1" applyFill="1" applyBorder="1" applyAlignment="1" applyProtection="1">
      <alignment wrapText="1"/>
    </xf>
    <xf numFmtId="164" fontId="0" fillId="7" borderId="5" xfId="0" applyNumberFormat="1" applyFill="1" applyBorder="1" applyAlignment="1" applyProtection="1">
      <alignment horizontal="center" vertical="center" wrapText="1"/>
    </xf>
    <xf numFmtId="0" fontId="0" fillId="0" borderId="9" xfId="0" applyFont="1" applyBorder="1" applyAlignment="1" applyProtection="1">
      <alignment horizontal="left" vertical="center"/>
    </xf>
    <xf numFmtId="0" fontId="0" fillId="0" borderId="0" xfId="0" applyAlignment="1">
      <alignment wrapText="1"/>
    </xf>
    <xf numFmtId="0" fontId="0" fillId="0" borderId="0" xfId="0" applyAlignment="1"/>
    <xf numFmtId="0" fontId="0" fillId="0" borderId="0" xfId="0" applyFont="1" applyFill="1" applyBorder="1"/>
    <xf numFmtId="0" fontId="0" fillId="0" borderId="0" xfId="0" applyFont="1" applyFill="1"/>
    <xf numFmtId="0" fontId="7" fillId="0" borderId="2" xfId="0" applyFont="1" applyBorder="1" applyAlignment="1" applyProtection="1">
      <alignment horizontal="center"/>
    </xf>
    <xf numFmtId="1" fontId="7" fillId="0" borderId="2" xfId="0" applyNumberFormat="1" applyFont="1" applyBorder="1" applyAlignment="1">
      <alignment horizontal="center" vertical="center" wrapText="1"/>
    </xf>
    <xf numFmtId="0" fontId="0" fillId="0" borderId="4" xfId="0" applyFont="1" applyBorder="1" applyAlignment="1" applyProtection="1"/>
    <xf numFmtId="0" fontId="0" fillId="0" borderId="5" xfId="0" applyFont="1" applyBorder="1" applyAlignment="1" applyProtection="1"/>
    <xf numFmtId="164" fontId="0" fillId="3" borderId="4" xfId="0" applyNumberFormat="1" applyFont="1" applyFill="1" applyBorder="1" applyAlignment="1" applyProtection="1">
      <alignment horizontal="center"/>
      <protection locked="0"/>
    </xf>
    <xf numFmtId="164" fontId="0" fillId="3" borderId="5" xfId="0" applyNumberFormat="1" applyFont="1" applyFill="1" applyBorder="1" applyAlignment="1" applyProtection="1">
      <alignment horizontal="center"/>
      <protection locked="0"/>
    </xf>
    <xf numFmtId="0" fontId="0" fillId="0" borderId="4" xfId="0" applyFont="1" applyBorder="1" applyAlignment="1" applyProtection="1">
      <alignment horizontal="left" vertical="center" wrapText="1"/>
    </xf>
    <xf numFmtId="0" fontId="0" fillId="0" borderId="5" xfId="0" applyFont="1" applyBorder="1" applyAlignment="1" applyProtection="1">
      <alignment horizontal="left" vertical="center" wrapText="1"/>
    </xf>
    <xf numFmtId="0" fontId="0" fillId="9" borderId="4" xfId="0" applyFont="1" applyFill="1" applyBorder="1" applyAlignment="1" applyProtection="1">
      <alignment horizontal="center"/>
    </xf>
    <xf numFmtId="0" fontId="0" fillId="9" borderId="5" xfId="0" applyFont="1" applyFill="1" applyBorder="1" applyAlignment="1" applyProtection="1">
      <alignment horizontal="center"/>
    </xf>
    <xf numFmtId="0" fontId="1" fillId="4" borderId="4" xfId="0" applyFont="1" applyFill="1" applyBorder="1" applyAlignment="1" applyProtection="1">
      <alignment horizontal="center"/>
    </xf>
    <xf numFmtId="0" fontId="1" fillId="4" borderId="5" xfId="0" applyFont="1" applyFill="1" applyBorder="1" applyAlignment="1" applyProtection="1">
      <alignment horizontal="center"/>
    </xf>
    <xf numFmtId="0" fontId="0" fillId="3" borderId="4" xfId="0" applyFont="1" applyFill="1" applyBorder="1" applyAlignment="1" applyProtection="1">
      <alignment wrapText="1"/>
      <protection locked="0"/>
    </xf>
    <xf numFmtId="0" fontId="0" fillId="0" borderId="6" xfId="0" applyBorder="1" applyAlignment="1" applyProtection="1">
      <protection locked="0"/>
    </xf>
    <xf numFmtId="0" fontId="0" fillId="0" borderId="5" xfId="0" applyBorder="1" applyAlignment="1" applyProtection="1">
      <protection locked="0"/>
    </xf>
    <xf numFmtId="0" fontId="0" fillId="9" borderId="2" xfId="0" applyFont="1" applyFill="1" applyBorder="1" applyAlignment="1" applyProtection="1">
      <alignment horizontal="center"/>
    </xf>
    <xf numFmtId="0" fontId="0" fillId="0" borderId="2" xfId="0" applyBorder="1" applyAlignment="1">
      <alignment horizontal="center"/>
    </xf>
    <xf numFmtId="0" fontId="2" fillId="3" borderId="1" xfId="0" applyFont="1" applyFill="1" applyBorder="1" applyAlignment="1" applyProtection="1">
      <protection locked="0"/>
    </xf>
    <xf numFmtId="0" fontId="0" fillId="0" borderId="1" xfId="0" applyBorder="1" applyAlignment="1" applyProtection="1">
      <protection locked="0"/>
    </xf>
    <xf numFmtId="0" fontId="1" fillId="4" borderId="4" xfId="0" applyFont="1" applyFill="1" applyBorder="1" applyAlignment="1" applyProtection="1">
      <alignment horizontal="left" vertical="center" wrapText="1"/>
    </xf>
    <xf numFmtId="0" fontId="0" fillId="0" borderId="5" xfId="0" applyBorder="1" applyAlignment="1">
      <alignment horizontal="left" vertical="center" wrapText="1"/>
    </xf>
    <xf numFmtId="0" fontId="0" fillId="0" borderId="5" xfId="0" applyBorder="1" applyAlignment="1"/>
    <xf numFmtId="0" fontId="1" fillId="4" borderId="2" xfId="0" applyFont="1" applyFill="1" applyBorder="1" applyAlignment="1" applyProtection="1">
      <alignment horizontal="center"/>
    </xf>
    <xf numFmtId="0" fontId="0" fillId="4" borderId="2" xfId="0" applyFill="1" applyBorder="1" applyAlignment="1">
      <alignment horizontal="center"/>
    </xf>
    <xf numFmtId="164" fontId="0" fillId="3" borderId="2" xfId="0" applyNumberFormat="1" applyFont="1" applyFill="1" applyBorder="1" applyAlignment="1" applyProtection="1">
      <alignment horizontal="center"/>
      <protection locked="0"/>
    </xf>
    <xf numFmtId="164" fontId="0" fillId="0" borderId="2" xfId="0" applyNumberFormat="1" applyBorder="1" applyAlignment="1" applyProtection="1">
      <alignment horizontal="center"/>
      <protection locked="0"/>
    </xf>
    <xf numFmtId="0" fontId="0" fillId="2" borderId="0" xfId="0" applyFill="1" applyAlignment="1">
      <alignment vertical="center" wrapText="1"/>
    </xf>
    <xf numFmtId="0" fontId="0" fillId="0" borderId="0" xfId="0" applyAlignment="1">
      <alignment vertical="center" wrapText="1"/>
    </xf>
    <xf numFmtId="0" fontId="0" fillId="0" borderId="0" xfId="0" applyAlignment="1">
      <alignment wrapText="1"/>
    </xf>
    <xf numFmtId="0" fontId="0" fillId="0" borderId="4" xfId="0" applyFont="1" applyBorder="1" applyAlignment="1" applyProtection="1">
      <alignment horizontal="left" vertical="center"/>
    </xf>
    <xf numFmtId="0" fontId="0" fillId="0" borderId="5" xfId="0" applyFont="1" applyBorder="1" applyAlignment="1" applyProtection="1">
      <alignment horizontal="left" vertical="center"/>
    </xf>
    <xf numFmtId="0" fontId="0" fillId="0" borderId="4" xfId="0" applyBorder="1" applyAlignment="1">
      <alignment horizontal="left" vertical="center" wrapText="1"/>
    </xf>
    <xf numFmtId="0" fontId="1" fillId="4" borderId="4" xfId="0" applyFont="1" applyFill="1" applyBorder="1" applyAlignment="1">
      <alignment horizontal="left" vertical="center" wrapText="1"/>
    </xf>
    <xf numFmtId="0" fontId="1" fillId="0" borderId="2" xfId="0" applyFont="1" applyBorder="1" applyAlignment="1" applyProtection="1">
      <alignment vertical="top"/>
    </xf>
    <xf numFmtId="0" fontId="0" fillId="0" borderId="2" xfId="0" applyBorder="1" applyAlignment="1">
      <alignment vertical="top"/>
    </xf>
    <xf numFmtId="164" fontId="5" fillId="6" borderId="1" xfId="0" applyNumberFormat="1" applyFont="1" applyFill="1" applyBorder="1" applyAlignment="1" applyProtection="1">
      <alignment horizontal="right" vertical="center"/>
    </xf>
    <xf numFmtId="164" fontId="5" fillId="0" borderId="8" xfId="0" applyNumberFormat="1" applyFont="1" applyBorder="1" applyAlignment="1">
      <alignment horizontal="right" vertical="center"/>
    </xf>
    <xf numFmtId="0" fontId="1" fillId="0" borderId="2" xfId="0" applyFont="1" applyBorder="1" applyAlignment="1" applyProtection="1">
      <alignment vertical="center"/>
    </xf>
    <xf numFmtId="0" fontId="0" fillId="0" borderId="2" xfId="0" applyBorder="1" applyAlignment="1">
      <alignment vertical="center"/>
    </xf>
    <xf numFmtId="0" fontId="1" fillId="0" borderId="2" xfId="0" applyFont="1" applyBorder="1" applyAlignment="1" applyProtection="1">
      <alignment vertical="center" wrapText="1"/>
    </xf>
    <xf numFmtId="0" fontId="0" fillId="0" borderId="2" xfId="0" applyBorder="1" applyAlignment="1">
      <alignment vertical="center" wrapText="1"/>
    </xf>
    <xf numFmtId="0" fontId="0" fillId="2" borderId="0" xfId="0" applyFont="1" applyFill="1" applyAlignment="1" applyProtection="1">
      <alignment vertical="center" wrapText="1"/>
    </xf>
    <xf numFmtId="0" fontId="0" fillId="0" borderId="5" xfId="0" applyBorder="1" applyAlignment="1">
      <alignment horizontal="left" vertical="center"/>
    </xf>
    <xf numFmtId="0" fontId="0" fillId="0" borderId="2" xfId="0" applyFont="1" applyBorder="1" applyAlignment="1" applyProtection="1"/>
    <xf numFmtId="0" fontId="0" fillId="0" borderId="2" xfId="0" applyBorder="1" applyAlignment="1"/>
    <xf numFmtId="0" fontId="0" fillId="0" borderId="6" xfId="0" applyBorder="1" applyAlignment="1">
      <alignment horizontal="left" vertical="center"/>
    </xf>
    <xf numFmtId="0" fontId="1" fillId="4" borderId="5" xfId="0" applyFont="1" applyFill="1" applyBorder="1" applyAlignment="1" applyProtection="1">
      <alignment horizontal="left" vertical="center" wrapText="1"/>
    </xf>
    <xf numFmtId="0" fontId="1" fillId="5" borderId="4" xfId="0" applyFont="1" applyFill="1" applyBorder="1" applyAlignment="1" applyProtection="1">
      <alignment horizontal="left" vertical="center"/>
    </xf>
    <xf numFmtId="0" fontId="0" fillId="0" borderId="0" xfId="0" applyAlignment="1"/>
  </cellXfs>
  <cellStyles count="1">
    <cellStyle name="Standaard" xfId="0" builtinId="0"/>
  </cellStyles>
  <dxfs count="0"/>
  <tableStyles count="0" defaultTableStyle="TableStyleMedium2"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390525</xdr:colOff>
      <xdr:row>0</xdr:row>
      <xdr:rowOff>19050</xdr:rowOff>
    </xdr:from>
    <xdr:to>
      <xdr:col>10</xdr:col>
      <xdr:colOff>2540</xdr:colOff>
      <xdr:row>1</xdr:row>
      <xdr:rowOff>19685</xdr:rowOff>
    </xdr:to>
    <xdr:pic>
      <xdr:nvPicPr>
        <xdr:cNvPr id="4" name="Afbeelding 3" descr="Beschrijving: http://www.intermediair.nl/vacature/logo/1503883/medium">
          <a:extLst>
            <a:ext uri="{FF2B5EF4-FFF2-40B4-BE49-F238E27FC236}">
              <a16:creationId xmlns:a16="http://schemas.microsoft.com/office/drawing/2014/main" id="{3B3E9D09-B211-4CD5-95CC-A1D1FB0BD3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9050"/>
          <a:ext cx="1355090" cy="534035"/>
        </a:xfrm>
        <a:prstGeom prst="rect">
          <a:avLst/>
        </a:prstGeom>
        <a:noFill/>
        <a:ln>
          <a:noFill/>
        </a:ln>
      </xdr:spPr>
    </xdr:pic>
    <xdr:clientData/>
  </xdr:twoCellAnchor>
  <xdr:oneCellAnchor>
    <xdr:from>
      <xdr:col>8</xdr:col>
      <xdr:colOff>390525</xdr:colOff>
      <xdr:row>68</xdr:row>
      <xdr:rowOff>19050</xdr:rowOff>
    </xdr:from>
    <xdr:ext cx="1355090" cy="534035"/>
    <xdr:pic>
      <xdr:nvPicPr>
        <xdr:cNvPr id="5" name="Afbeelding 4" descr="Beschrijving: http://www.intermediair.nl/vacature/logo/1503883/medium">
          <a:extLst>
            <a:ext uri="{FF2B5EF4-FFF2-40B4-BE49-F238E27FC236}">
              <a16:creationId xmlns:a16="http://schemas.microsoft.com/office/drawing/2014/main" id="{7E36014C-313C-418E-9666-E679F74312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287625"/>
          <a:ext cx="1355090" cy="53403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390525</xdr:colOff>
      <xdr:row>0</xdr:row>
      <xdr:rowOff>19050</xdr:rowOff>
    </xdr:from>
    <xdr:to>
      <xdr:col>10</xdr:col>
      <xdr:colOff>2540</xdr:colOff>
      <xdr:row>1</xdr:row>
      <xdr:rowOff>19685</xdr:rowOff>
    </xdr:to>
    <xdr:pic>
      <xdr:nvPicPr>
        <xdr:cNvPr id="2" name="Afbeelding 1" descr="Beschrijving: http://www.intermediair.nl/vacature/logo/1503883/medium">
          <a:extLst>
            <a:ext uri="{FF2B5EF4-FFF2-40B4-BE49-F238E27FC236}">
              <a16:creationId xmlns:a16="http://schemas.microsoft.com/office/drawing/2014/main" id="{44994D89-2F48-461F-BACA-2D5AC53F324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9050"/>
          <a:ext cx="1355090" cy="53403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36"/>
  <sheetViews>
    <sheetView tabSelected="1" topLeftCell="A55" zoomScaleNormal="100" workbookViewId="0">
      <selection activeCell="E76" sqref="E76"/>
    </sheetView>
  </sheetViews>
  <sheetFormatPr defaultRowHeight="12.75" x14ac:dyDescent="0.2"/>
  <cols>
    <col min="1" max="1" width="2.5703125" style="1" customWidth="1"/>
    <col min="2" max="2" width="14.7109375" style="1" customWidth="1"/>
    <col min="3" max="3" width="12.85546875" style="1" customWidth="1"/>
    <col min="4" max="4" width="16" style="1" bestFit="1" customWidth="1"/>
    <col min="5" max="5" width="15.85546875" style="1" bestFit="1" customWidth="1"/>
    <col min="6" max="6" width="10.42578125" style="1" bestFit="1" customWidth="1"/>
    <col min="7" max="7" width="11" style="1" bestFit="1" customWidth="1"/>
    <col min="8" max="8" width="12" style="1" bestFit="1" customWidth="1"/>
    <col min="9" max="9" width="12" style="1" customWidth="1"/>
    <col min="10" max="10" width="14.140625" style="1" bestFit="1" customWidth="1"/>
    <col min="11" max="11" width="14.140625" style="1" customWidth="1"/>
    <col min="12" max="12" width="9.140625" style="1" customWidth="1"/>
    <col min="13" max="13" width="9.28515625" style="1" bestFit="1" customWidth="1"/>
    <col min="14" max="14" width="10.7109375" style="1" bestFit="1" customWidth="1"/>
    <col min="15" max="15" width="9.140625" style="1"/>
    <col min="16" max="16" width="10.7109375" style="1" bestFit="1" customWidth="1"/>
    <col min="17" max="17" width="9.140625" style="1"/>
    <col min="18" max="18" width="10.7109375" style="1" bestFit="1" customWidth="1"/>
    <col min="19" max="16384" width="9.140625" style="1"/>
  </cols>
  <sheetData>
    <row r="1" spans="2:15" ht="42" customHeight="1" thickBot="1" x14ac:dyDescent="0.3">
      <c r="B1" s="10" t="s">
        <v>68</v>
      </c>
      <c r="C1" s="10"/>
      <c r="D1" s="5"/>
      <c r="E1" s="5"/>
      <c r="F1" s="5"/>
      <c r="G1" s="5"/>
      <c r="H1" s="5"/>
      <c r="I1" s="5"/>
      <c r="J1" s="16"/>
      <c r="K1" s="16"/>
      <c r="L1" s="16"/>
      <c r="M1" s="16"/>
      <c r="N1" s="16"/>
      <c r="O1" s="16"/>
    </row>
    <row r="2" spans="2:15" ht="13.5" thickTop="1" x14ac:dyDescent="0.2">
      <c r="B2" s="2"/>
      <c r="C2" s="2"/>
    </row>
    <row r="3" spans="2:15" x14ac:dyDescent="0.2">
      <c r="B3" s="2"/>
      <c r="C3" s="2"/>
    </row>
    <row r="4" spans="2:15" x14ac:dyDescent="0.2">
      <c r="B4" s="14" t="s">
        <v>0</v>
      </c>
      <c r="C4" s="14"/>
      <c r="D4" s="118"/>
      <c r="E4" s="119"/>
      <c r="F4" s="119"/>
      <c r="G4" s="119"/>
      <c r="H4" s="119"/>
    </row>
    <row r="5" spans="2:15" x14ac:dyDescent="0.2">
      <c r="D5" s="19"/>
      <c r="E5" s="18"/>
      <c r="F5" s="11"/>
      <c r="G5" s="11"/>
    </row>
    <row r="6" spans="2:15" ht="144.75" customHeight="1" x14ac:dyDescent="0.2">
      <c r="B6" s="127" t="s">
        <v>51</v>
      </c>
      <c r="C6" s="127"/>
      <c r="D6" s="128"/>
      <c r="E6" s="128"/>
      <c r="F6" s="128"/>
      <c r="G6" s="128"/>
      <c r="H6" s="129"/>
      <c r="I6" s="129"/>
      <c r="J6" s="129"/>
    </row>
    <row r="7" spans="2:15" x14ac:dyDescent="0.2">
      <c r="D7" s="19"/>
      <c r="E7" s="18"/>
      <c r="F7" s="11"/>
      <c r="G7" s="11"/>
    </row>
    <row r="8" spans="2:15" x14ac:dyDescent="0.2">
      <c r="B8" s="42" t="s">
        <v>15</v>
      </c>
      <c r="C8" s="23"/>
      <c r="D8" s="11"/>
      <c r="E8" s="11"/>
      <c r="F8" s="11"/>
    </row>
    <row r="10" spans="2:15" ht="12.75" customHeight="1" x14ac:dyDescent="0.2">
      <c r="B10" s="38" t="s">
        <v>52</v>
      </c>
      <c r="C10" s="39"/>
      <c r="D10" s="39"/>
      <c r="E10" s="39"/>
      <c r="F10" s="40"/>
      <c r="G10" s="41"/>
      <c r="H10" s="6"/>
    </row>
    <row r="11" spans="2:15" ht="12.75" customHeight="1" x14ac:dyDescent="0.2">
      <c r="B11" s="120" t="s">
        <v>8</v>
      </c>
      <c r="C11" s="121"/>
      <c r="D11" s="20" t="s">
        <v>9</v>
      </c>
      <c r="E11" s="21" t="s">
        <v>25</v>
      </c>
      <c r="F11" s="123" t="s">
        <v>37</v>
      </c>
      <c r="G11" s="124"/>
    </row>
    <row r="12" spans="2:15" ht="12.75" customHeight="1" x14ac:dyDescent="0.2">
      <c r="B12" s="107" t="s">
        <v>10</v>
      </c>
      <c r="C12" s="121"/>
      <c r="D12" s="17" t="s">
        <v>12</v>
      </c>
      <c r="E12" s="15"/>
      <c r="F12" s="116"/>
      <c r="G12" s="117"/>
    </row>
    <row r="13" spans="2:15" ht="12.75" customHeight="1" x14ac:dyDescent="0.2">
      <c r="B13" s="107" t="s">
        <v>11</v>
      </c>
      <c r="C13" s="121"/>
      <c r="D13" s="17" t="s">
        <v>14</v>
      </c>
      <c r="E13" s="15"/>
      <c r="F13" s="116"/>
      <c r="G13" s="117"/>
    </row>
    <row r="14" spans="2:15" ht="12.75" customHeight="1" x14ac:dyDescent="0.2">
      <c r="B14" s="107" t="s">
        <v>40</v>
      </c>
      <c r="C14" s="121"/>
      <c r="D14" s="17" t="s">
        <v>27</v>
      </c>
      <c r="E14" s="15"/>
      <c r="F14" s="116"/>
      <c r="G14" s="117"/>
    </row>
    <row r="15" spans="2:15" ht="12.75" customHeight="1" x14ac:dyDescent="0.2">
      <c r="B15" s="107" t="s">
        <v>41</v>
      </c>
      <c r="C15" s="121"/>
      <c r="D15" s="29" t="s">
        <v>13</v>
      </c>
      <c r="E15" s="22">
        <f>E14</f>
        <v>0</v>
      </c>
      <c r="F15" s="116"/>
      <c r="G15" s="117"/>
    </row>
    <row r="16" spans="2:15" ht="12.75" customHeight="1" x14ac:dyDescent="0.2">
      <c r="B16" s="103" t="s">
        <v>28</v>
      </c>
      <c r="C16" s="122"/>
      <c r="D16" s="83" t="s">
        <v>29</v>
      </c>
      <c r="E16" s="22"/>
      <c r="F16" s="125"/>
      <c r="G16" s="126"/>
    </row>
    <row r="17" spans="2:8" ht="27" customHeight="1" x14ac:dyDescent="0.2">
      <c r="B17" s="107" t="s">
        <v>63</v>
      </c>
      <c r="C17" s="108"/>
      <c r="D17" s="17" t="s">
        <v>64</v>
      </c>
      <c r="E17" s="22"/>
      <c r="F17" s="105"/>
      <c r="G17" s="106"/>
    </row>
    <row r="18" spans="2:8" ht="12.75" customHeight="1" x14ac:dyDescent="0.2">
      <c r="B18" s="107" t="s">
        <v>31</v>
      </c>
      <c r="C18" s="121"/>
      <c r="D18" s="17" t="s">
        <v>30</v>
      </c>
      <c r="E18" s="22"/>
      <c r="F18" s="125"/>
      <c r="G18" s="126"/>
    </row>
    <row r="19" spans="2:8" ht="12.75" customHeight="1" x14ac:dyDescent="0.2">
      <c r="B19" s="24"/>
      <c r="C19" s="24"/>
      <c r="D19" s="24"/>
      <c r="E19" s="25"/>
    </row>
    <row r="20" spans="2:8" ht="12.75" customHeight="1" x14ac:dyDescent="0.2">
      <c r="B20" s="38" t="s">
        <v>53</v>
      </c>
      <c r="C20" s="39"/>
      <c r="D20" s="40"/>
      <c r="E20" s="94"/>
      <c r="F20" s="40"/>
      <c r="G20" s="41"/>
    </row>
    <row r="21" spans="2:8" ht="12.75" customHeight="1" x14ac:dyDescent="0.2">
      <c r="B21" s="120" t="s">
        <v>8</v>
      </c>
      <c r="C21" s="147"/>
      <c r="D21" s="20" t="s">
        <v>9</v>
      </c>
      <c r="E21" s="93" t="s">
        <v>25</v>
      </c>
      <c r="F21" s="111" t="s">
        <v>37</v>
      </c>
      <c r="G21" s="112"/>
    </row>
    <row r="22" spans="2:8" ht="12.75" customHeight="1" x14ac:dyDescent="0.2">
      <c r="B22" s="107" t="s">
        <v>10</v>
      </c>
      <c r="C22" s="108"/>
      <c r="D22" s="17" t="s">
        <v>12</v>
      </c>
      <c r="E22" s="15"/>
      <c r="F22" s="109"/>
      <c r="G22" s="110"/>
    </row>
    <row r="23" spans="2:8" ht="12.75" customHeight="1" x14ac:dyDescent="0.2">
      <c r="B23" s="107" t="s">
        <v>11</v>
      </c>
      <c r="C23" s="108"/>
      <c r="D23" s="17" t="s">
        <v>14</v>
      </c>
      <c r="E23" s="15"/>
      <c r="F23" s="109"/>
      <c r="G23" s="110"/>
    </row>
    <row r="24" spans="2:8" ht="12.75" customHeight="1" x14ac:dyDescent="0.2">
      <c r="B24" s="107" t="s">
        <v>40</v>
      </c>
      <c r="C24" s="108"/>
      <c r="D24" s="17" t="s">
        <v>27</v>
      </c>
      <c r="E24" s="15"/>
      <c r="F24" s="109"/>
      <c r="G24" s="110"/>
    </row>
    <row r="25" spans="2:8" ht="12.75" customHeight="1" x14ac:dyDescent="0.2">
      <c r="B25" s="107" t="s">
        <v>41</v>
      </c>
      <c r="C25" s="108"/>
      <c r="D25" s="29" t="s">
        <v>13</v>
      </c>
      <c r="E25" s="22">
        <f>E24</f>
        <v>0</v>
      </c>
      <c r="F25" s="109"/>
      <c r="G25" s="110"/>
    </row>
    <row r="26" spans="2:8" ht="12.75" customHeight="1" x14ac:dyDescent="0.2">
      <c r="B26" s="103" t="s">
        <v>28</v>
      </c>
      <c r="C26" s="104"/>
      <c r="D26" s="83" t="s">
        <v>29</v>
      </c>
      <c r="E26" s="22"/>
      <c r="F26" s="105"/>
      <c r="G26" s="106"/>
    </row>
    <row r="27" spans="2:8" ht="27" customHeight="1" x14ac:dyDescent="0.2">
      <c r="B27" s="107" t="s">
        <v>63</v>
      </c>
      <c r="C27" s="108"/>
      <c r="D27" s="17" t="s">
        <v>64</v>
      </c>
      <c r="E27" s="22"/>
      <c r="F27" s="105"/>
      <c r="G27" s="106"/>
    </row>
    <row r="28" spans="2:8" ht="12.75" customHeight="1" x14ac:dyDescent="0.2">
      <c r="B28" s="107" t="s">
        <v>31</v>
      </c>
      <c r="C28" s="108"/>
      <c r="D28" s="17" t="s">
        <v>30</v>
      </c>
      <c r="E28" s="22"/>
      <c r="F28" s="105"/>
      <c r="G28" s="106"/>
      <c r="H28" s="9"/>
    </row>
    <row r="29" spans="2:8" x14ac:dyDescent="0.2">
      <c r="B29" s="24"/>
      <c r="C29" s="24"/>
      <c r="D29" s="24"/>
      <c r="E29" s="25"/>
      <c r="F29" s="12"/>
      <c r="G29" s="13"/>
      <c r="H29" s="9"/>
    </row>
    <row r="30" spans="2:8" x14ac:dyDescent="0.2">
      <c r="B30" s="38" t="s">
        <v>54</v>
      </c>
      <c r="C30" s="39"/>
      <c r="D30" s="40"/>
      <c r="E30" s="94"/>
      <c r="F30" s="40"/>
      <c r="G30" s="41"/>
      <c r="H30" s="9"/>
    </row>
    <row r="31" spans="2:8" x14ac:dyDescent="0.2">
      <c r="B31" s="120" t="s">
        <v>8</v>
      </c>
      <c r="C31" s="147"/>
      <c r="D31" s="20" t="s">
        <v>9</v>
      </c>
      <c r="E31" s="21" t="s">
        <v>25</v>
      </c>
      <c r="F31" s="111" t="s">
        <v>37</v>
      </c>
      <c r="G31" s="112"/>
      <c r="H31" s="9"/>
    </row>
    <row r="32" spans="2:8" x14ac:dyDescent="0.2">
      <c r="B32" s="107" t="s">
        <v>10</v>
      </c>
      <c r="C32" s="108"/>
      <c r="D32" s="17" t="s">
        <v>12</v>
      </c>
      <c r="E32" s="15"/>
      <c r="F32" s="109"/>
      <c r="G32" s="110"/>
      <c r="H32" s="9"/>
    </row>
    <row r="33" spans="2:10" x14ac:dyDescent="0.2">
      <c r="B33" s="107" t="s">
        <v>11</v>
      </c>
      <c r="C33" s="108"/>
      <c r="D33" s="17" t="s">
        <v>14</v>
      </c>
      <c r="E33" s="15"/>
      <c r="F33" s="109"/>
      <c r="G33" s="110"/>
      <c r="H33" s="9"/>
    </row>
    <row r="34" spans="2:10" ht="12.75" customHeight="1" x14ac:dyDescent="0.2">
      <c r="B34" s="107" t="s">
        <v>40</v>
      </c>
      <c r="C34" s="108"/>
      <c r="D34" s="17" t="s">
        <v>27</v>
      </c>
      <c r="E34" s="15"/>
      <c r="F34" s="109"/>
      <c r="G34" s="110"/>
      <c r="H34" s="9"/>
    </row>
    <row r="35" spans="2:10" ht="12.75" customHeight="1" x14ac:dyDescent="0.2">
      <c r="B35" s="107" t="s">
        <v>41</v>
      </c>
      <c r="C35" s="108"/>
      <c r="D35" s="29" t="s">
        <v>13</v>
      </c>
      <c r="E35" s="22">
        <f>E34</f>
        <v>0</v>
      </c>
      <c r="F35" s="109"/>
      <c r="G35" s="110"/>
      <c r="H35" s="9"/>
    </row>
    <row r="36" spans="2:10" ht="12.75" customHeight="1" x14ac:dyDescent="0.2">
      <c r="B36" s="103" t="s">
        <v>28</v>
      </c>
      <c r="C36" s="104"/>
      <c r="D36" s="83" t="s">
        <v>29</v>
      </c>
      <c r="E36" s="22"/>
      <c r="F36" s="105"/>
      <c r="G36" s="106"/>
      <c r="H36" s="8"/>
      <c r="I36" s="7"/>
      <c r="J36" s="7"/>
    </row>
    <row r="37" spans="2:10" ht="27" customHeight="1" x14ac:dyDescent="0.2">
      <c r="B37" s="107" t="s">
        <v>63</v>
      </c>
      <c r="C37" s="108"/>
      <c r="D37" s="17" t="s">
        <v>64</v>
      </c>
      <c r="E37" s="22"/>
      <c r="F37" s="105"/>
      <c r="G37" s="106"/>
    </row>
    <row r="38" spans="2:10" ht="12.75" customHeight="1" x14ac:dyDescent="0.2">
      <c r="B38" s="107" t="s">
        <v>31</v>
      </c>
      <c r="C38" s="108"/>
      <c r="D38" s="17" t="s">
        <v>30</v>
      </c>
      <c r="E38" s="22"/>
      <c r="F38" s="105"/>
      <c r="G38" s="106"/>
    </row>
    <row r="39" spans="2:10" x14ac:dyDescent="0.2">
      <c r="B39" s="24"/>
      <c r="C39" s="24"/>
      <c r="D39" s="24"/>
      <c r="E39" s="25"/>
    </row>
    <row r="40" spans="2:10" x14ac:dyDescent="0.2">
      <c r="B40" s="38" t="s">
        <v>55</v>
      </c>
      <c r="C40" s="39"/>
      <c r="D40" s="40"/>
      <c r="E40" s="94"/>
      <c r="F40" s="40"/>
      <c r="G40" s="41"/>
    </row>
    <row r="41" spans="2:10" x14ac:dyDescent="0.2">
      <c r="B41" s="120" t="s">
        <v>8</v>
      </c>
      <c r="C41" s="147"/>
      <c r="D41" s="20" t="s">
        <v>9</v>
      </c>
      <c r="E41" s="21" t="s">
        <v>25</v>
      </c>
      <c r="F41" s="111" t="s">
        <v>37</v>
      </c>
      <c r="G41" s="112"/>
    </row>
    <row r="42" spans="2:10" ht="12.75" customHeight="1" x14ac:dyDescent="0.2">
      <c r="B42" s="107" t="s">
        <v>10</v>
      </c>
      <c r="C42" s="108"/>
      <c r="D42" s="17" t="s">
        <v>12</v>
      </c>
      <c r="E42" s="15"/>
      <c r="F42" s="109"/>
      <c r="G42" s="110"/>
    </row>
    <row r="43" spans="2:10" ht="12.75" customHeight="1" x14ac:dyDescent="0.2">
      <c r="B43" s="107" t="s">
        <v>11</v>
      </c>
      <c r="C43" s="108"/>
      <c r="D43" s="17" t="s">
        <v>14</v>
      </c>
      <c r="E43" s="15"/>
      <c r="F43" s="109"/>
      <c r="G43" s="110"/>
    </row>
    <row r="44" spans="2:10" ht="12.75" customHeight="1" x14ac:dyDescent="0.2">
      <c r="B44" s="107" t="s">
        <v>40</v>
      </c>
      <c r="C44" s="108"/>
      <c r="D44" s="17" t="s">
        <v>27</v>
      </c>
      <c r="E44" s="15"/>
      <c r="F44" s="109"/>
      <c r="G44" s="110"/>
    </row>
    <row r="45" spans="2:10" ht="12.75" customHeight="1" x14ac:dyDescent="0.2">
      <c r="B45" s="107" t="s">
        <v>41</v>
      </c>
      <c r="C45" s="108"/>
      <c r="D45" s="29" t="s">
        <v>13</v>
      </c>
      <c r="E45" s="22">
        <f>E44</f>
        <v>0</v>
      </c>
      <c r="F45" s="109"/>
      <c r="G45" s="110"/>
    </row>
    <row r="46" spans="2:10" ht="12.75" customHeight="1" x14ac:dyDescent="0.2">
      <c r="B46" s="103" t="s">
        <v>28</v>
      </c>
      <c r="C46" s="104"/>
      <c r="D46" s="83" t="s">
        <v>29</v>
      </c>
      <c r="E46" s="22"/>
      <c r="F46" s="105"/>
      <c r="G46" s="106"/>
      <c r="H46" s="8"/>
      <c r="I46" s="7"/>
      <c r="J46" s="7"/>
    </row>
    <row r="47" spans="2:10" ht="27" customHeight="1" x14ac:dyDescent="0.2">
      <c r="B47" s="107" t="s">
        <v>63</v>
      </c>
      <c r="C47" s="108"/>
      <c r="D47" s="17" t="s">
        <v>64</v>
      </c>
      <c r="E47" s="22"/>
      <c r="F47" s="105"/>
      <c r="G47" s="106"/>
    </row>
    <row r="48" spans="2:10" ht="12.75" customHeight="1" x14ac:dyDescent="0.2">
      <c r="B48" s="107" t="s">
        <v>31</v>
      </c>
      <c r="C48" s="108"/>
      <c r="D48" s="17" t="s">
        <v>30</v>
      </c>
      <c r="E48" s="22"/>
      <c r="F48" s="105"/>
      <c r="G48" s="106"/>
    </row>
    <row r="49" spans="2:10" x14ac:dyDescent="0.2">
      <c r="B49" s="24"/>
      <c r="C49" s="65"/>
      <c r="D49" s="66"/>
      <c r="E49" s="25"/>
    </row>
    <row r="50" spans="2:10" x14ac:dyDescent="0.2">
      <c r="B50" s="38" t="s">
        <v>56</v>
      </c>
      <c r="C50" s="39"/>
      <c r="D50" s="40"/>
      <c r="E50" s="94"/>
      <c r="F50" s="40"/>
      <c r="G50" s="41"/>
    </row>
    <row r="51" spans="2:10" x14ac:dyDescent="0.2">
      <c r="B51" s="120" t="s">
        <v>8</v>
      </c>
      <c r="C51" s="147"/>
      <c r="D51" s="20" t="s">
        <v>9</v>
      </c>
      <c r="E51" s="21" t="s">
        <v>25</v>
      </c>
      <c r="F51" s="111" t="s">
        <v>37</v>
      </c>
      <c r="G51" s="112"/>
    </row>
    <row r="52" spans="2:10" x14ac:dyDescent="0.2">
      <c r="B52" s="107" t="s">
        <v>10</v>
      </c>
      <c r="C52" s="108"/>
      <c r="D52" s="17" t="s">
        <v>12</v>
      </c>
      <c r="E52" s="15"/>
      <c r="F52" s="109"/>
      <c r="G52" s="110"/>
    </row>
    <row r="53" spans="2:10" x14ac:dyDescent="0.2">
      <c r="B53" s="107" t="s">
        <v>11</v>
      </c>
      <c r="C53" s="108"/>
      <c r="D53" s="17" t="s">
        <v>14</v>
      </c>
      <c r="E53" s="15"/>
      <c r="F53" s="109"/>
      <c r="G53" s="110"/>
    </row>
    <row r="54" spans="2:10" ht="12.75" customHeight="1" x14ac:dyDescent="0.2">
      <c r="B54" s="107" t="s">
        <v>40</v>
      </c>
      <c r="C54" s="108"/>
      <c r="D54" s="17" t="s">
        <v>27</v>
      </c>
      <c r="E54" s="15"/>
      <c r="F54" s="109"/>
      <c r="G54" s="110"/>
    </row>
    <row r="55" spans="2:10" ht="12.75" customHeight="1" x14ac:dyDescent="0.2">
      <c r="B55" s="107" t="s">
        <v>41</v>
      </c>
      <c r="C55" s="108"/>
      <c r="D55" s="29" t="s">
        <v>13</v>
      </c>
      <c r="E55" s="22">
        <f>E54</f>
        <v>0</v>
      </c>
      <c r="F55" s="109"/>
      <c r="G55" s="110"/>
    </row>
    <row r="56" spans="2:10" ht="12.75" customHeight="1" x14ac:dyDescent="0.2">
      <c r="B56" s="103" t="s">
        <v>28</v>
      </c>
      <c r="C56" s="104"/>
      <c r="D56" s="83" t="s">
        <v>29</v>
      </c>
      <c r="E56" s="22"/>
      <c r="F56" s="105"/>
      <c r="G56" s="106"/>
      <c r="H56" s="8"/>
      <c r="I56" s="7"/>
      <c r="J56" s="7"/>
    </row>
    <row r="57" spans="2:10" ht="27" customHeight="1" x14ac:dyDescent="0.2">
      <c r="B57" s="107" t="s">
        <v>63</v>
      </c>
      <c r="C57" s="108"/>
      <c r="D57" s="17" t="s">
        <v>64</v>
      </c>
      <c r="E57" s="22"/>
      <c r="F57" s="105"/>
      <c r="G57" s="106"/>
    </row>
    <row r="58" spans="2:10" ht="12.75" customHeight="1" x14ac:dyDescent="0.2">
      <c r="B58" s="107" t="s">
        <v>31</v>
      </c>
      <c r="C58" s="108"/>
      <c r="D58" s="17" t="s">
        <v>30</v>
      </c>
      <c r="E58" s="22"/>
      <c r="F58" s="105"/>
      <c r="G58" s="106"/>
    </row>
    <row r="59" spans="2:10" x14ac:dyDescent="0.2">
      <c r="B59" s="24"/>
      <c r="C59" s="65"/>
      <c r="D59" s="66"/>
      <c r="E59" s="25"/>
    </row>
    <row r="60" spans="2:10" x14ac:dyDescent="0.2">
      <c r="B60" s="38" t="s">
        <v>57</v>
      </c>
      <c r="C60" s="39"/>
      <c r="D60" s="40"/>
      <c r="E60" s="94"/>
      <c r="F60" s="40"/>
      <c r="G60" s="41"/>
    </row>
    <row r="61" spans="2:10" x14ac:dyDescent="0.2">
      <c r="B61" s="120" t="s">
        <v>8</v>
      </c>
      <c r="C61" s="147"/>
      <c r="D61" s="20" t="s">
        <v>9</v>
      </c>
      <c r="E61" s="21" t="s">
        <v>25</v>
      </c>
      <c r="F61" s="111" t="s">
        <v>37</v>
      </c>
      <c r="G61" s="112"/>
    </row>
    <row r="62" spans="2:10" x14ac:dyDescent="0.2">
      <c r="B62" s="107" t="s">
        <v>10</v>
      </c>
      <c r="C62" s="108"/>
      <c r="D62" s="17" t="s">
        <v>12</v>
      </c>
      <c r="E62" s="15"/>
      <c r="F62" s="109"/>
      <c r="G62" s="110"/>
    </row>
    <row r="63" spans="2:10" x14ac:dyDescent="0.2">
      <c r="B63" s="107" t="s">
        <v>11</v>
      </c>
      <c r="C63" s="108"/>
      <c r="D63" s="17" t="s">
        <v>14</v>
      </c>
      <c r="E63" s="15"/>
      <c r="F63" s="109"/>
      <c r="G63" s="110"/>
    </row>
    <row r="64" spans="2:10" ht="12.75" customHeight="1" x14ac:dyDescent="0.2">
      <c r="B64" s="107" t="s">
        <v>40</v>
      </c>
      <c r="C64" s="108"/>
      <c r="D64" s="17" t="s">
        <v>27</v>
      </c>
      <c r="E64" s="15"/>
      <c r="F64" s="109"/>
      <c r="G64" s="110"/>
    </row>
    <row r="65" spans="2:11" ht="12.75" customHeight="1" x14ac:dyDescent="0.2">
      <c r="B65" s="107" t="s">
        <v>41</v>
      </c>
      <c r="C65" s="108"/>
      <c r="D65" s="29" t="s">
        <v>13</v>
      </c>
      <c r="E65" s="22">
        <f>E64</f>
        <v>0</v>
      </c>
      <c r="F65" s="109"/>
      <c r="G65" s="110"/>
    </row>
    <row r="66" spans="2:11" ht="12.75" customHeight="1" x14ac:dyDescent="0.2">
      <c r="B66" s="103" t="s">
        <v>28</v>
      </c>
      <c r="C66" s="104"/>
      <c r="D66" s="83" t="s">
        <v>29</v>
      </c>
      <c r="E66" s="22"/>
      <c r="F66" s="105"/>
      <c r="G66" s="106"/>
      <c r="H66" s="8"/>
      <c r="I66" s="7"/>
      <c r="J66" s="7"/>
    </row>
    <row r="67" spans="2:11" ht="27" customHeight="1" x14ac:dyDescent="0.2">
      <c r="B67" s="107" t="s">
        <v>63</v>
      </c>
      <c r="C67" s="108"/>
      <c r="D67" s="17" t="s">
        <v>64</v>
      </c>
      <c r="E67" s="22"/>
      <c r="F67" s="105"/>
      <c r="G67" s="106"/>
    </row>
    <row r="68" spans="2:11" ht="12.75" customHeight="1" x14ac:dyDescent="0.2">
      <c r="B68" s="107" t="s">
        <v>31</v>
      </c>
      <c r="C68" s="108"/>
      <c r="D68" s="17" t="s">
        <v>30</v>
      </c>
      <c r="E68" s="22"/>
      <c r="F68" s="105"/>
      <c r="G68" s="106"/>
    </row>
    <row r="69" spans="2:11" ht="12.75" customHeight="1" x14ac:dyDescent="0.2">
      <c r="K69"/>
    </row>
    <row r="70" spans="2:11" ht="12.75" customHeight="1" x14ac:dyDescent="0.2"/>
    <row r="71" spans="2:11" ht="12.75" customHeight="1" thickBot="1" x14ac:dyDescent="0.3">
      <c r="B71" s="10" t="s">
        <v>68</v>
      </c>
      <c r="C71" s="10"/>
      <c r="D71" s="5"/>
      <c r="E71" s="5"/>
      <c r="F71" s="5"/>
      <c r="G71" s="5"/>
      <c r="H71" s="5"/>
      <c r="I71" s="5"/>
      <c r="J71" s="16"/>
      <c r="K71" s="16"/>
    </row>
    <row r="72" spans="2:11" ht="12.75" customHeight="1" thickTop="1" x14ac:dyDescent="0.25">
      <c r="B72" s="68"/>
      <c r="C72" s="68"/>
      <c r="D72" s="69"/>
      <c r="E72" s="69"/>
      <c r="F72" s="69"/>
      <c r="G72" s="69"/>
      <c r="H72" s="69"/>
      <c r="I72" s="16"/>
      <c r="J72" s="16"/>
    </row>
    <row r="73" spans="2:11" ht="12.75" customHeight="1" x14ac:dyDescent="0.25">
      <c r="B73" s="68"/>
      <c r="C73" s="68"/>
      <c r="D73" s="69"/>
      <c r="E73" s="69"/>
      <c r="F73" s="69"/>
      <c r="G73" s="69"/>
      <c r="H73" s="69"/>
      <c r="I73" s="16"/>
      <c r="J73" s="16"/>
    </row>
    <row r="74" spans="2:11" customFormat="1" x14ac:dyDescent="0.2">
      <c r="B74" s="133" t="s">
        <v>8</v>
      </c>
      <c r="C74" s="121"/>
      <c r="D74" s="70" t="s">
        <v>9</v>
      </c>
      <c r="E74" s="71" t="s">
        <v>26</v>
      </c>
    </row>
    <row r="75" spans="2:11" customFormat="1" x14ac:dyDescent="0.2">
      <c r="B75" s="77" t="s">
        <v>46</v>
      </c>
      <c r="C75" s="85"/>
      <c r="D75" s="85"/>
      <c r="E75" s="95"/>
    </row>
    <row r="76" spans="2:11" customFormat="1" ht="12.75" customHeight="1" x14ac:dyDescent="0.2">
      <c r="B76" s="132" t="s">
        <v>33</v>
      </c>
      <c r="C76" s="121"/>
      <c r="D76" s="72" t="s">
        <v>34</v>
      </c>
      <c r="E76" s="84"/>
    </row>
    <row r="77" spans="2:11" customFormat="1" x14ac:dyDescent="0.2">
      <c r="B77" s="77" t="s">
        <v>48</v>
      </c>
      <c r="C77" s="78"/>
      <c r="D77" s="79"/>
      <c r="E77" s="80"/>
      <c r="G77" s="100"/>
    </row>
    <row r="78" spans="2:11" customFormat="1" ht="12.75" customHeight="1" x14ac:dyDescent="0.2">
      <c r="B78" s="132" t="s">
        <v>33</v>
      </c>
      <c r="C78" s="121"/>
      <c r="D78" s="72" t="s">
        <v>34</v>
      </c>
      <c r="E78" s="73"/>
    </row>
    <row r="79" spans="2:11" customFormat="1" x14ac:dyDescent="0.2">
      <c r="B79" s="74" t="s">
        <v>32</v>
      </c>
      <c r="C79" s="74"/>
      <c r="D79" s="75"/>
      <c r="E79" s="76"/>
    </row>
    <row r="80" spans="2:11" customFormat="1" x14ac:dyDescent="0.2">
      <c r="B80" s="1"/>
      <c r="C80" s="1"/>
      <c r="D80" s="1"/>
      <c r="E80" s="1"/>
    </row>
    <row r="81" spans="2:11" customFormat="1" x14ac:dyDescent="0.2">
      <c r="B81" s="1"/>
      <c r="C81" s="1"/>
      <c r="D81" s="1"/>
      <c r="E81" s="1"/>
      <c r="F81" s="1"/>
      <c r="G81" s="1"/>
      <c r="H81" s="1"/>
      <c r="I81" s="1"/>
      <c r="J81" s="1"/>
    </row>
    <row r="82" spans="2:11" x14ac:dyDescent="0.2">
      <c r="B82" s="4" t="s">
        <v>17</v>
      </c>
      <c r="G82" s="27"/>
    </row>
    <row r="83" spans="2:11" ht="12.75" customHeight="1" x14ac:dyDescent="0.2">
      <c r="B83" s="148" t="s">
        <v>16</v>
      </c>
      <c r="C83" s="143"/>
      <c r="D83" s="32" t="s">
        <v>8</v>
      </c>
      <c r="E83" s="32" t="s">
        <v>36</v>
      </c>
      <c r="F83" s="32" t="s">
        <v>20</v>
      </c>
      <c r="G83" s="34" t="s">
        <v>21</v>
      </c>
      <c r="H83" s="33" t="s">
        <v>22</v>
      </c>
      <c r="I83" s="33" t="s">
        <v>23</v>
      </c>
      <c r="J83" s="33" t="s">
        <v>37</v>
      </c>
      <c r="K83" s="37" t="s">
        <v>7</v>
      </c>
    </row>
    <row r="84" spans="2:11" x14ac:dyDescent="0.2">
      <c r="B84" s="130" t="s">
        <v>58</v>
      </c>
      <c r="C84" s="143"/>
      <c r="D84" s="30" t="s">
        <v>18</v>
      </c>
      <c r="E84" s="87"/>
      <c r="F84" s="43">
        <v>674</v>
      </c>
      <c r="G84" s="31">
        <f>E12</f>
        <v>0</v>
      </c>
      <c r="H84" s="43">
        <v>4942</v>
      </c>
      <c r="I84" s="35">
        <f>E13</f>
        <v>0</v>
      </c>
      <c r="J84" s="35"/>
      <c r="K84" s="36">
        <f>(F84*G84)+(H84*I84)</f>
        <v>0</v>
      </c>
    </row>
    <row r="85" spans="2:11" x14ac:dyDescent="0.2">
      <c r="B85" s="130"/>
      <c r="C85" s="143"/>
      <c r="D85" s="30" t="s">
        <v>19</v>
      </c>
      <c r="E85" s="87">
        <v>1440</v>
      </c>
      <c r="F85" s="43"/>
      <c r="G85" s="31"/>
      <c r="H85" s="43"/>
      <c r="I85" s="35"/>
      <c r="J85" s="35">
        <f>E14</f>
        <v>0</v>
      </c>
      <c r="K85" s="36">
        <f>E85*J85</f>
        <v>0</v>
      </c>
    </row>
    <row r="86" spans="2:11" x14ac:dyDescent="0.2">
      <c r="B86" s="130"/>
      <c r="C86" s="143"/>
      <c r="D86" s="86" t="s">
        <v>38</v>
      </c>
      <c r="E86" s="87">
        <v>72</v>
      </c>
      <c r="F86" s="43"/>
      <c r="G86" s="31"/>
      <c r="H86" s="43"/>
      <c r="I86" s="35"/>
      <c r="J86" s="35">
        <f>F16</f>
        <v>0</v>
      </c>
      <c r="K86" s="36">
        <f>E86*J86</f>
        <v>0</v>
      </c>
    </row>
    <row r="87" spans="2:11" x14ac:dyDescent="0.2">
      <c r="B87" s="130"/>
      <c r="C87" s="143"/>
      <c r="D87" s="86" t="s">
        <v>65</v>
      </c>
      <c r="E87" s="87">
        <v>72</v>
      </c>
      <c r="F87" s="43"/>
      <c r="G87" s="31"/>
      <c r="H87" s="43"/>
      <c r="I87" s="35"/>
      <c r="J87" s="35">
        <f>F17</f>
        <v>0</v>
      </c>
      <c r="K87" s="36">
        <f>E87*J87</f>
        <v>0</v>
      </c>
    </row>
    <row r="88" spans="2:11" x14ac:dyDescent="0.2">
      <c r="B88" s="130"/>
      <c r="C88" s="143"/>
      <c r="D88" s="86" t="s">
        <v>39</v>
      </c>
      <c r="E88" s="87">
        <v>72</v>
      </c>
      <c r="F88" s="43"/>
      <c r="G88" s="31"/>
      <c r="H88" s="43"/>
      <c r="I88" s="35"/>
      <c r="J88" s="35">
        <f>F18</f>
        <v>0</v>
      </c>
      <c r="K88" s="36">
        <f>E88*J88</f>
        <v>0</v>
      </c>
    </row>
    <row r="89" spans="2:11" x14ac:dyDescent="0.2">
      <c r="B89" s="130" t="s">
        <v>59</v>
      </c>
      <c r="C89" s="131"/>
      <c r="D89" s="30" t="s">
        <v>18</v>
      </c>
      <c r="E89" s="87"/>
      <c r="F89" s="43">
        <v>98</v>
      </c>
      <c r="G89" s="31">
        <f>E22</f>
        <v>0</v>
      </c>
      <c r="H89" s="43">
        <v>1853</v>
      </c>
      <c r="I89" s="35">
        <f>E23</f>
        <v>0</v>
      </c>
      <c r="J89" s="35"/>
      <c r="K89" s="36">
        <f t="shared" ref="K89:K109" si="0">(F89*G89)+(H89*I89)</f>
        <v>0</v>
      </c>
    </row>
    <row r="90" spans="2:11" x14ac:dyDescent="0.2">
      <c r="B90" s="130"/>
      <c r="C90" s="131"/>
      <c r="D90" s="30" t="s">
        <v>19</v>
      </c>
      <c r="E90" s="87">
        <v>500</v>
      </c>
      <c r="F90" s="43"/>
      <c r="G90" s="31"/>
      <c r="H90" s="43"/>
      <c r="I90" s="35"/>
      <c r="J90" s="35">
        <f>E24</f>
        <v>0</v>
      </c>
      <c r="K90" s="36">
        <f>E90*J90</f>
        <v>0</v>
      </c>
    </row>
    <row r="91" spans="2:11" x14ac:dyDescent="0.2">
      <c r="B91" s="130"/>
      <c r="C91" s="131"/>
      <c r="D91" s="86" t="s">
        <v>38</v>
      </c>
      <c r="E91" s="87">
        <v>25</v>
      </c>
      <c r="F91" s="43"/>
      <c r="G91" s="31"/>
      <c r="H91" s="43"/>
      <c r="I91" s="35"/>
      <c r="J91" s="35">
        <f>F26</f>
        <v>0</v>
      </c>
      <c r="K91" s="36">
        <f>E91*J91</f>
        <v>0</v>
      </c>
    </row>
    <row r="92" spans="2:11" x14ac:dyDescent="0.2">
      <c r="B92" s="130"/>
      <c r="C92" s="143"/>
      <c r="D92" s="86" t="s">
        <v>65</v>
      </c>
      <c r="E92" s="87">
        <v>25</v>
      </c>
      <c r="F92" s="43"/>
      <c r="G92" s="31"/>
      <c r="H92" s="43"/>
      <c r="I92" s="35"/>
      <c r="J92" s="35">
        <f>F27</f>
        <v>0</v>
      </c>
      <c r="K92" s="36">
        <f>E92*J92</f>
        <v>0</v>
      </c>
    </row>
    <row r="93" spans="2:11" x14ac:dyDescent="0.2">
      <c r="B93" s="130"/>
      <c r="C93" s="131"/>
      <c r="D93" s="86" t="s">
        <v>39</v>
      </c>
      <c r="E93" s="87">
        <v>25</v>
      </c>
      <c r="F93" s="43"/>
      <c r="G93" s="31"/>
      <c r="H93" s="43"/>
      <c r="I93" s="35"/>
      <c r="J93" s="35">
        <f>F28</f>
        <v>0</v>
      </c>
      <c r="K93" s="36">
        <f>E93*J93</f>
        <v>0</v>
      </c>
    </row>
    <row r="94" spans="2:11" x14ac:dyDescent="0.2">
      <c r="B94" s="130" t="s">
        <v>60</v>
      </c>
      <c r="C94" s="131"/>
      <c r="D94" s="30" t="s">
        <v>18</v>
      </c>
      <c r="E94" s="87"/>
      <c r="F94" s="43">
        <v>51</v>
      </c>
      <c r="G94" s="31">
        <f>E32</f>
        <v>0</v>
      </c>
      <c r="H94" s="43">
        <v>963</v>
      </c>
      <c r="I94" s="35">
        <f>E33</f>
        <v>0</v>
      </c>
      <c r="J94" s="35"/>
      <c r="K94" s="36">
        <f t="shared" si="0"/>
        <v>0</v>
      </c>
    </row>
    <row r="95" spans="2:11" x14ac:dyDescent="0.2">
      <c r="B95" s="130"/>
      <c r="C95" s="131"/>
      <c r="D95" s="30" t="s">
        <v>19</v>
      </c>
      <c r="E95" s="87">
        <v>260</v>
      </c>
      <c r="F95" s="43"/>
      <c r="G95" s="31"/>
      <c r="H95" s="43"/>
      <c r="I95" s="35"/>
      <c r="J95" s="35">
        <f>E34</f>
        <v>0</v>
      </c>
      <c r="K95" s="36">
        <f>E95*J95</f>
        <v>0</v>
      </c>
    </row>
    <row r="96" spans="2:11" x14ac:dyDescent="0.2">
      <c r="B96" s="130"/>
      <c r="C96" s="131"/>
      <c r="D96" s="86" t="s">
        <v>38</v>
      </c>
      <c r="E96" s="87">
        <v>13</v>
      </c>
      <c r="F96" s="43"/>
      <c r="G96" s="31"/>
      <c r="H96" s="43"/>
      <c r="I96" s="35"/>
      <c r="J96" s="35">
        <f>F36</f>
        <v>0</v>
      </c>
      <c r="K96" s="36">
        <f>E96*J96</f>
        <v>0</v>
      </c>
    </row>
    <row r="97" spans="2:11" x14ac:dyDescent="0.2">
      <c r="B97" s="130"/>
      <c r="C97" s="143"/>
      <c r="D97" s="86" t="s">
        <v>65</v>
      </c>
      <c r="E97" s="87">
        <v>13</v>
      </c>
      <c r="F97" s="43"/>
      <c r="G97" s="31"/>
      <c r="H97" s="43"/>
      <c r="I97" s="35"/>
      <c r="J97" s="35">
        <f>F37</f>
        <v>0</v>
      </c>
      <c r="K97" s="36">
        <f>E97*J97</f>
        <v>0</v>
      </c>
    </row>
    <row r="98" spans="2:11" x14ac:dyDescent="0.2">
      <c r="B98" s="130"/>
      <c r="C98" s="131"/>
      <c r="D98" s="86" t="s">
        <v>39</v>
      </c>
      <c r="E98" s="87">
        <v>13</v>
      </c>
      <c r="F98" s="43"/>
      <c r="G98" s="31"/>
      <c r="H98" s="43"/>
      <c r="I98" s="35"/>
      <c r="J98" s="35">
        <f>F38</f>
        <v>0</v>
      </c>
      <c r="K98" s="36">
        <f>E98*J98</f>
        <v>0</v>
      </c>
    </row>
    <row r="99" spans="2:11" x14ac:dyDescent="0.2">
      <c r="B99" s="130" t="s">
        <v>61</v>
      </c>
      <c r="C99" s="131"/>
      <c r="D99" s="30" t="s">
        <v>18</v>
      </c>
      <c r="E99" s="87"/>
      <c r="F99" s="43">
        <v>10000</v>
      </c>
      <c r="G99" s="31">
        <f>E42</f>
        <v>0</v>
      </c>
      <c r="H99" s="43">
        <v>10000</v>
      </c>
      <c r="I99" s="35">
        <f>E43</f>
        <v>0</v>
      </c>
      <c r="J99" s="35"/>
      <c r="K99" s="36">
        <f t="shared" si="0"/>
        <v>0</v>
      </c>
    </row>
    <row r="100" spans="2:11" x14ac:dyDescent="0.2">
      <c r="B100" s="130"/>
      <c r="C100" s="131"/>
      <c r="D100" s="45" t="s">
        <v>19</v>
      </c>
      <c r="E100" s="89">
        <v>5000</v>
      </c>
      <c r="F100" s="46"/>
      <c r="G100" s="47"/>
      <c r="H100" s="46"/>
      <c r="I100" s="48"/>
      <c r="J100" s="48">
        <f>E44</f>
        <v>0</v>
      </c>
      <c r="K100" s="36">
        <f>E100*J100</f>
        <v>0</v>
      </c>
    </row>
    <row r="101" spans="2:11" x14ac:dyDescent="0.2">
      <c r="B101" s="130"/>
      <c r="C101" s="131"/>
      <c r="D101" s="86" t="s">
        <v>38</v>
      </c>
      <c r="E101" s="87">
        <v>120</v>
      </c>
      <c r="F101" s="43"/>
      <c r="G101" s="31"/>
      <c r="H101" s="43"/>
      <c r="I101" s="35"/>
      <c r="J101" s="48">
        <f>F46</f>
        <v>0</v>
      </c>
      <c r="K101" s="36">
        <f>E101*J101</f>
        <v>0</v>
      </c>
    </row>
    <row r="102" spans="2:11" x14ac:dyDescent="0.2">
      <c r="B102" s="130"/>
      <c r="C102" s="143"/>
      <c r="D102" s="86" t="s">
        <v>65</v>
      </c>
      <c r="E102" s="87">
        <v>120</v>
      </c>
      <c r="F102" s="43"/>
      <c r="G102" s="31"/>
      <c r="H102" s="43"/>
      <c r="I102" s="35"/>
      <c r="J102" s="48">
        <f>F47</f>
        <v>0</v>
      </c>
      <c r="K102" s="36">
        <f>E102*J102</f>
        <v>0</v>
      </c>
    </row>
    <row r="103" spans="2:11" x14ac:dyDescent="0.2">
      <c r="B103" s="130"/>
      <c r="C103" s="131"/>
      <c r="D103" s="86" t="s">
        <v>39</v>
      </c>
      <c r="E103" s="87">
        <v>120</v>
      </c>
      <c r="F103" s="43"/>
      <c r="G103" s="31"/>
      <c r="H103" s="43"/>
      <c r="I103" s="35"/>
      <c r="J103" s="48">
        <f>F48</f>
        <v>0</v>
      </c>
      <c r="K103" s="36">
        <f>E103*J103</f>
        <v>0</v>
      </c>
    </row>
    <row r="104" spans="2:11" x14ac:dyDescent="0.2">
      <c r="B104" s="130" t="s">
        <v>62</v>
      </c>
      <c r="C104" s="131"/>
      <c r="D104" s="30" t="s">
        <v>18</v>
      </c>
      <c r="E104" s="89"/>
      <c r="F104" s="46">
        <v>1920</v>
      </c>
      <c r="G104" s="47">
        <f>E52</f>
        <v>0</v>
      </c>
      <c r="H104" s="46">
        <v>1920</v>
      </c>
      <c r="I104" s="48">
        <f>E53</f>
        <v>0</v>
      </c>
      <c r="J104" s="48"/>
      <c r="K104" s="52">
        <f t="shared" si="0"/>
        <v>0</v>
      </c>
    </row>
    <row r="105" spans="2:11" x14ac:dyDescent="0.2">
      <c r="B105" s="130"/>
      <c r="C105" s="131"/>
      <c r="D105" s="45" t="s">
        <v>19</v>
      </c>
      <c r="E105" s="89">
        <v>960</v>
      </c>
      <c r="F105" s="46"/>
      <c r="G105" s="47"/>
      <c r="H105" s="46"/>
      <c r="I105" s="48"/>
      <c r="J105" s="48">
        <f>E54</f>
        <v>0</v>
      </c>
      <c r="K105" s="36">
        <f>E105*J105</f>
        <v>0</v>
      </c>
    </row>
    <row r="106" spans="2:11" x14ac:dyDescent="0.2">
      <c r="B106" s="130"/>
      <c r="C106" s="131"/>
      <c r="D106" s="86" t="s">
        <v>38</v>
      </c>
      <c r="E106" s="87">
        <v>80</v>
      </c>
      <c r="F106" s="43"/>
      <c r="G106" s="31"/>
      <c r="H106" s="43"/>
      <c r="I106" s="35"/>
      <c r="J106" s="48">
        <f>F56</f>
        <v>0</v>
      </c>
      <c r="K106" s="36">
        <f>E106*J106</f>
        <v>0</v>
      </c>
    </row>
    <row r="107" spans="2:11" x14ac:dyDescent="0.2">
      <c r="B107" s="130"/>
      <c r="C107" s="143"/>
      <c r="D107" s="86" t="s">
        <v>65</v>
      </c>
      <c r="E107" s="87">
        <v>80</v>
      </c>
      <c r="F107" s="43"/>
      <c r="G107" s="31"/>
      <c r="H107" s="43"/>
      <c r="I107" s="35"/>
      <c r="J107" s="48">
        <f>F57</f>
        <v>0</v>
      </c>
      <c r="K107" s="36">
        <f>E107*J107</f>
        <v>0</v>
      </c>
    </row>
    <row r="108" spans="2:11" x14ac:dyDescent="0.2">
      <c r="B108" s="130"/>
      <c r="C108" s="131"/>
      <c r="D108" s="86" t="s">
        <v>39</v>
      </c>
      <c r="E108" s="87">
        <v>80</v>
      </c>
      <c r="F108" s="43"/>
      <c r="G108" s="31"/>
      <c r="H108" s="43"/>
      <c r="I108" s="35"/>
      <c r="J108" s="48">
        <f t="shared" ref="J107:J108" si="1">F58</f>
        <v>0</v>
      </c>
      <c r="K108" s="36">
        <f>E108*J108</f>
        <v>0</v>
      </c>
    </row>
    <row r="109" spans="2:11" x14ac:dyDescent="0.2">
      <c r="B109" s="130" t="s">
        <v>67</v>
      </c>
      <c r="C109" s="131"/>
      <c r="D109" s="30" t="s">
        <v>18</v>
      </c>
      <c r="E109" s="89"/>
      <c r="F109" s="46">
        <v>616</v>
      </c>
      <c r="G109" s="47">
        <f>E62</f>
        <v>0</v>
      </c>
      <c r="H109" s="46">
        <v>264</v>
      </c>
      <c r="I109" s="48">
        <f>E63</f>
        <v>0</v>
      </c>
      <c r="J109" s="48"/>
      <c r="K109" s="52">
        <f t="shared" si="0"/>
        <v>0</v>
      </c>
    </row>
    <row r="110" spans="2:11" x14ac:dyDescent="0.2">
      <c r="B110" s="130"/>
      <c r="C110" s="131"/>
      <c r="D110" s="30" t="s">
        <v>19</v>
      </c>
      <c r="E110" s="89">
        <v>220</v>
      </c>
      <c r="F110" s="46"/>
      <c r="G110" s="47"/>
      <c r="H110" s="46"/>
      <c r="I110" s="48"/>
      <c r="J110" s="48">
        <f>E64</f>
        <v>0</v>
      </c>
      <c r="K110" s="36">
        <f>E110*J110</f>
        <v>0</v>
      </c>
    </row>
    <row r="111" spans="2:11" x14ac:dyDescent="0.2">
      <c r="B111" s="130"/>
      <c r="C111" s="131"/>
      <c r="D111" s="86" t="s">
        <v>38</v>
      </c>
      <c r="E111" s="87">
        <v>40</v>
      </c>
      <c r="F111" s="43"/>
      <c r="G111" s="31"/>
      <c r="H111" s="43"/>
      <c r="I111" s="35"/>
      <c r="J111" s="48">
        <f>F66</f>
        <v>0</v>
      </c>
      <c r="K111" s="36">
        <f>E111*J111</f>
        <v>0</v>
      </c>
    </row>
    <row r="112" spans="2:11" x14ac:dyDescent="0.2">
      <c r="B112" s="130"/>
      <c r="C112" s="143"/>
      <c r="D112" s="86" t="s">
        <v>65</v>
      </c>
      <c r="E112" s="87">
        <v>40</v>
      </c>
      <c r="F112" s="43"/>
      <c r="G112" s="31"/>
      <c r="H112" s="43"/>
      <c r="I112" s="35"/>
      <c r="J112" s="48">
        <f>F67</f>
        <v>0</v>
      </c>
      <c r="K112" s="36">
        <f>E112*J112</f>
        <v>0</v>
      </c>
    </row>
    <row r="113" spans="2:13" x14ac:dyDescent="0.2">
      <c r="B113" s="130"/>
      <c r="C113" s="131"/>
      <c r="D113" s="86" t="s">
        <v>39</v>
      </c>
      <c r="E113" s="87">
        <v>40</v>
      </c>
      <c r="F113" s="43"/>
      <c r="G113" s="31"/>
      <c r="H113" s="43"/>
      <c r="I113" s="35"/>
      <c r="J113" s="48">
        <f>F68</f>
        <v>0</v>
      </c>
      <c r="K113" s="36">
        <f>E113*J113</f>
        <v>0</v>
      </c>
    </row>
    <row r="114" spans="2:13" x14ac:dyDescent="0.2">
      <c r="B114" s="130"/>
      <c r="C114" s="146"/>
      <c r="D114" s="49"/>
      <c r="E114" s="61"/>
      <c r="F114" s="92"/>
      <c r="G114" s="50"/>
      <c r="H114" s="92"/>
      <c r="I114" s="90"/>
      <c r="J114" s="90"/>
      <c r="K114" s="44"/>
    </row>
    <row r="115" spans="2:13" x14ac:dyDescent="0.2">
      <c r="B115" s="144" t="s">
        <v>35</v>
      </c>
      <c r="C115" s="145"/>
      <c r="D115" s="86" t="s">
        <v>66</v>
      </c>
      <c r="E115" s="101">
        <v>260</v>
      </c>
      <c r="F115" s="81"/>
      <c r="G115" s="31"/>
      <c r="H115" s="43"/>
      <c r="I115" s="35"/>
      <c r="J115" s="31">
        <f>E76</f>
        <v>0</v>
      </c>
      <c r="K115" s="91">
        <f>E115*J115</f>
        <v>0</v>
      </c>
    </row>
    <row r="116" spans="2:13" x14ac:dyDescent="0.2">
      <c r="B116" s="130" t="s">
        <v>49</v>
      </c>
      <c r="C116" s="143"/>
      <c r="D116" s="30" t="s">
        <v>66</v>
      </c>
      <c r="E116" s="101">
        <v>260</v>
      </c>
      <c r="F116" s="81"/>
      <c r="G116" s="31"/>
      <c r="H116" s="43"/>
      <c r="I116" s="35"/>
      <c r="J116" s="31">
        <f>E78</f>
        <v>0</v>
      </c>
      <c r="K116" s="91">
        <f>E116*J116</f>
        <v>0</v>
      </c>
    </row>
    <row r="117" spans="2:13" x14ac:dyDescent="0.2">
      <c r="B117" s="53"/>
      <c r="C117" s="54"/>
      <c r="D117" s="54"/>
      <c r="E117" s="54"/>
      <c r="F117" s="55"/>
      <c r="G117" s="56"/>
      <c r="H117" s="55"/>
      <c r="I117" s="57"/>
      <c r="J117" s="57"/>
      <c r="K117" s="44"/>
    </row>
    <row r="118" spans="2:13" ht="12.75" customHeight="1" x14ac:dyDescent="0.2">
      <c r="B118" s="63" t="s">
        <v>24</v>
      </c>
      <c r="C118" s="63"/>
      <c r="D118" s="49"/>
      <c r="E118" s="49"/>
      <c r="F118" s="61"/>
      <c r="G118" s="50"/>
      <c r="H118" s="62"/>
      <c r="I118" s="90"/>
      <c r="J118" s="51"/>
      <c r="K118" s="64">
        <f>SUM(K84:K117)</f>
        <v>0</v>
      </c>
    </row>
    <row r="119" spans="2:13" ht="15.75" x14ac:dyDescent="0.2">
      <c r="B119" s="58" t="s">
        <v>43</v>
      </c>
      <c r="C119" s="67"/>
      <c r="D119" s="59"/>
      <c r="E119" s="59"/>
      <c r="F119" s="60"/>
      <c r="G119" s="60"/>
      <c r="H119" s="60"/>
      <c r="I119" s="60"/>
      <c r="J119" s="136">
        <f>K118*2</f>
        <v>0</v>
      </c>
      <c r="K119" s="137"/>
      <c r="L119" s="88"/>
    </row>
    <row r="120" spans="2:13" ht="12.75" customHeight="1" x14ac:dyDescent="0.25">
      <c r="B120" s="68"/>
      <c r="C120" s="68"/>
      <c r="D120" s="69"/>
      <c r="E120" s="69"/>
      <c r="F120" s="69"/>
      <c r="G120" s="69"/>
      <c r="H120" s="69"/>
      <c r="I120" s="16"/>
      <c r="J120" s="16"/>
    </row>
    <row r="121" spans="2:13" x14ac:dyDescent="0.2">
      <c r="B121" s="24"/>
      <c r="C121" s="24"/>
      <c r="D121" s="24"/>
      <c r="E121" s="25"/>
    </row>
    <row r="122" spans="2:13" x14ac:dyDescent="0.2">
      <c r="B122" s="24"/>
      <c r="C122" s="24"/>
      <c r="D122" s="24"/>
      <c r="E122" s="25"/>
    </row>
    <row r="123" spans="2:13" ht="90.75" customHeight="1" x14ac:dyDescent="0.2">
      <c r="B123" s="142" t="s">
        <v>42</v>
      </c>
      <c r="C123" s="129"/>
      <c r="D123" s="129"/>
      <c r="E123" s="129"/>
      <c r="F123" s="129"/>
      <c r="G123" s="129"/>
      <c r="H123" s="129"/>
      <c r="I123" s="129"/>
      <c r="J123" s="82"/>
    </row>
    <row r="124" spans="2:13" ht="12.75" customHeight="1" x14ac:dyDescent="0.2"/>
    <row r="125" spans="2:13" x14ac:dyDescent="0.2">
      <c r="M125" s="3"/>
    </row>
    <row r="126" spans="2:13" x14ac:dyDescent="0.2">
      <c r="M126" s="3"/>
    </row>
    <row r="127" spans="2:13" x14ac:dyDescent="0.2">
      <c r="B127" s="4" t="s">
        <v>1</v>
      </c>
      <c r="C127" s="4"/>
    </row>
    <row r="129" spans="2:7" x14ac:dyDescent="0.2">
      <c r="B129" s="138" t="s">
        <v>2</v>
      </c>
      <c r="C129" s="139"/>
      <c r="D129" s="113"/>
      <c r="E129" s="114"/>
      <c r="F129" s="114"/>
      <c r="G129" s="115"/>
    </row>
    <row r="130" spans="2:7" x14ac:dyDescent="0.2">
      <c r="B130" s="140" t="s">
        <v>3</v>
      </c>
      <c r="C130" s="141"/>
      <c r="D130" s="113"/>
      <c r="E130" s="114"/>
      <c r="F130" s="114"/>
      <c r="G130" s="115"/>
    </row>
    <row r="131" spans="2:7" x14ac:dyDescent="0.2">
      <c r="B131" s="140" t="s">
        <v>4</v>
      </c>
      <c r="C131" s="141"/>
      <c r="D131" s="113"/>
      <c r="E131" s="114"/>
      <c r="F131" s="114"/>
      <c r="G131" s="115"/>
    </row>
    <row r="132" spans="2:7" ht="12.75" customHeight="1" x14ac:dyDescent="0.2">
      <c r="B132" s="138" t="s">
        <v>5</v>
      </c>
      <c r="C132" s="139"/>
      <c r="D132" s="113"/>
      <c r="E132" s="114"/>
      <c r="F132" s="114"/>
      <c r="G132" s="115"/>
    </row>
    <row r="133" spans="2:7" ht="51" customHeight="1" x14ac:dyDescent="0.2">
      <c r="B133" s="134" t="s">
        <v>6</v>
      </c>
      <c r="C133" s="135"/>
      <c r="D133" s="113"/>
      <c r="E133" s="114"/>
      <c r="F133" s="114"/>
      <c r="G133" s="115"/>
    </row>
    <row r="134" spans="2:7" ht="12.75" customHeight="1" x14ac:dyDescent="0.2"/>
    <row r="135" spans="2:7" ht="12.75" customHeight="1" x14ac:dyDescent="0.2"/>
    <row r="136" spans="2:7" ht="12.75" customHeight="1" x14ac:dyDescent="0.2"/>
  </sheetData>
  <sheetProtection algorithmName="SHA-512" hashValue="oTScYRU0osg425p9Hh6nr67i4DuD+rfVDFstN5mSbM1L1r6/6xgRZf/PuCZSvnQ5yV9Q3pYC6ePBaqKtFP511g==" saltValue="o0/AdANyg0YC0xO5Ixtjig==" spinCount="100000" sheet="1" objects="1" selectLockedCells="1"/>
  <mergeCells count="147">
    <mergeCell ref="B38:C38"/>
    <mergeCell ref="B41:C41"/>
    <mergeCell ref="B42:C42"/>
    <mergeCell ref="B43:C43"/>
    <mergeCell ref="B33:C33"/>
    <mergeCell ref="B34:C34"/>
    <mergeCell ref="B35:C35"/>
    <mergeCell ref="B36:C36"/>
    <mergeCell ref="B25:C25"/>
    <mergeCell ref="B26:C26"/>
    <mergeCell ref="B28:C28"/>
    <mergeCell ref="B31:C31"/>
    <mergeCell ref="B32:C32"/>
    <mergeCell ref="F24:G24"/>
    <mergeCell ref="B24:C24"/>
    <mergeCell ref="B23:C23"/>
    <mergeCell ref="B22:C22"/>
    <mergeCell ref="B21:C21"/>
    <mergeCell ref="B27:C27"/>
    <mergeCell ref="F27:G27"/>
    <mergeCell ref="B37:C37"/>
    <mergeCell ref="F37:G37"/>
    <mergeCell ref="B86:C86"/>
    <mergeCell ref="B88:C88"/>
    <mergeCell ref="B105:C105"/>
    <mergeCell ref="B99:C99"/>
    <mergeCell ref="B100:C100"/>
    <mergeCell ref="B101:C101"/>
    <mergeCell ref="B103:C103"/>
    <mergeCell ref="B45:C45"/>
    <mergeCell ref="B44:C44"/>
    <mergeCell ref="B46:C46"/>
    <mergeCell ref="B47:C47"/>
    <mergeCell ref="B48:C48"/>
    <mergeCell ref="B56:C56"/>
    <mergeCell ref="B87:C87"/>
    <mergeCell ref="B62:C62"/>
    <mergeCell ref="B61:C61"/>
    <mergeCell ref="B55:C55"/>
    <mergeCell ref="B54:C54"/>
    <mergeCell ref="B53:C53"/>
    <mergeCell ref="B52:C52"/>
    <mergeCell ref="B51:C51"/>
    <mergeCell ref="B83:C83"/>
    <mergeCell ref="B58:C58"/>
    <mergeCell ref="B57:C57"/>
    <mergeCell ref="B89:C89"/>
    <mergeCell ref="B90:C90"/>
    <mergeCell ref="B115:C115"/>
    <mergeCell ref="B110:C110"/>
    <mergeCell ref="B114:C114"/>
    <mergeCell ref="B106:C106"/>
    <mergeCell ref="B108:C108"/>
    <mergeCell ref="B107:C107"/>
    <mergeCell ref="B98:C98"/>
    <mergeCell ref="B96:C96"/>
    <mergeCell ref="B92:C92"/>
    <mergeCell ref="B97:C97"/>
    <mergeCell ref="B102:C102"/>
    <mergeCell ref="B104:C104"/>
    <mergeCell ref="B78:C78"/>
    <mergeCell ref="B76:C76"/>
    <mergeCell ref="B74:C74"/>
    <mergeCell ref="B133:C133"/>
    <mergeCell ref="J119:K119"/>
    <mergeCell ref="B129:C129"/>
    <mergeCell ref="B130:C130"/>
    <mergeCell ref="B131:C131"/>
    <mergeCell ref="B132:C132"/>
    <mergeCell ref="B123:I123"/>
    <mergeCell ref="D132:G132"/>
    <mergeCell ref="D133:G133"/>
    <mergeCell ref="B91:C91"/>
    <mergeCell ref="B93:C93"/>
    <mergeCell ref="B94:C94"/>
    <mergeCell ref="B95:C95"/>
    <mergeCell ref="B111:C111"/>
    <mergeCell ref="B112:C112"/>
    <mergeCell ref="B113:C113"/>
    <mergeCell ref="B116:C116"/>
    <mergeCell ref="B109:C109"/>
    <mergeCell ref="B84:C84"/>
    <mergeCell ref="B85:C85"/>
    <mergeCell ref="F14:G14"/>
    <mergeCell ref="F15:G15"/>
    <mergeCell ref="F21:G21"/>
    <mergeCell ref="F22:G22"/>
    <mergeCell ref="F23:G23"/>
    <mergeCell ref="D4:H4"/>
    <mergeCell ref="B11:C11"/>
    <mergeCell ref="B12:C12"/>
    <mergeCell ref="B13:C13"/>
    <mergeCell ref="B14:C14"/>
    <mergeCell ref="B16:C16"/>
    <mergeCell ref="F11:G11"/>
    <mergeCell ref="F16:G16"/>
    <mergeCell ref="F18:G18"/>
    <mergeCell ref="F12:G12"/>
    <mergeCell ref="F13:G13"/>
    <mergeCell ref="B6:J6"/>
    <mergeCell ref="B17:C17"/>
    <mergeCell ref="F17:G17"/>
    <mergeCell ref="B15:C15"/>
    <mergeCell ref="B18:C18"/>
    <mergeCell ref="F32:G32"/>
    <mergeCell ref="F33:G33"/>
    <mergeCell ref="F34:G34"/>
    <mergeCell ref="F35:G35"/>
    <mergeCell ref="F36:G36"/>
    <mergeCell ref="F25:G25"/>
    <mergeCell ref="F26:G26"/>
    <mergeCell ref="F28:G28"/>
    <mergeCell ref="F31:G31"/>
    <mergeCell ref="D129:G129"/>
    <mergeCell ref="D130:G130"/>
    <mergeCell ref="D131:G131"/>
    <mergeCell ref="F61:G61"/>
    <mergeCell ref="F62:G62"/>
    <mergeCell ref="F63:G63"/>
    <mergeCell ref="F64:G64"/>
    <mergeCell ref="F65:G65"/>
    <mergeCell ref="F38:G38"/>
    <mergeCell ref="F41:G41"/>
    <mergeCell ref="F42:G42"/>
    <mergeCell ref="F43:G43"/>
    <mergeCell ref="F44:G44"/>
    <mergeCell ref="F46:G46"/>
    <mergeCell ref="F47:G47"/>
    <mergeCell ref="F48:G48"/>
    <mergeCell ref="F56:G56"/>
    <mergeCell ref="F53:G53"/>
    <mergeCell ref="F54:G54"/>
    <mergeCell ref="B66:C66"/>
    <mergeCell ref="F66:G66"/>
    <mergeCell ref="B67:C67"/>
    <mergeCell ref="F67:G67"/>
    <mergeCell ref="B68:C68"/>
    <mergeCell ref="F68:G68"/>
    <mergeCell ref="F55:G55"/>
    <mergeCell ref="F45:G45"/>
    <mergeCell ref="F51:G51"/>
    <mergeCell ref="F52:G52"/>
    <mergeCell ref="F57:G57"/>
    <mergeCell ref="F58:G58"/>
    <mergeCell ref="B65:C65"/>
    <mergeCell ref="B64:C64"/>
    <mergeCell ref="B63:C63"/>
  </mergeCells>
  <phoneticPr fontId="8" type="noConversion"/>
  <pageMargins left="0.23622047244094491" right="0.23622047244094491" top="0.74803149606299213" bottom="0.74803149606299213" header="0.31496062992125984" footer="0.31496062992125984"/>
  <pageSetup paperSize="9" scale="67" fitToHeight="2" orientation="portrait" r:id="rId1"/>
  <headerFooter>
    <oddFooter>&amp;LBijlage 6 Prijzenblad: aanbesteding Spoor- en betonwerk Tram- en Metro Baan vs 1.1&amp;Rpagina &amp;P van &amp;N</oddFooter>
  </headerFooter>
  <rowBreaks count="1" manualBreakCount="1">
    <brk id="68"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F147-8759-47AF-A297-8C3E90F1FDD7}">
  <dimension ref="B1:O58"/>
  <sheetViews>
    <sheetView zoomScaleNormal="100" workbookViewId="0">
      <selection activeCell="D4" sqref="D4:H4"/>
    </sheetView>
  </sheetViews>
  <sheetFormatPr defaultRowHeight="12.75" x14ac:dyDescent="0.2"/>
  <cols>
    <col min="1" max="1" width="2.5703125" style="1" customWidth="1"/>
    <col min="2" max="2" width="14.7109375" style="1" customWidth="1"/>
    <col min="3" max="3" width="12.85546875" style="1" customWidth="1"/>
    <col min="4" max="4" width="16" style="1" bestFit="1" customWidth="1"/>
    <col min="5" max="5" width="15.85546875" style="1" bestFit="1" customWidth="1"/>
    <col min="6" max="6" width="10.42578125" style="1" bestFit="1" customWidth="1"/>
    <col min="7" max="7" width="11" style="1" bestFit="1" customWidth="1"/>
    <col min="8" max="8" width="12" style="1" bestFit="1" customWidth="1"/>
    <col min="9" max="9" width="12" style="1" customWidth="1"/>
    <col min="10" max="10" width="14.140625" style="1" bestFit="1" customWidth="1"/>
    <col min="11" max="11" width="14.140625" style="1" customWidth="1"/>
    <col min="12" max="12" width="9.140625" style="1"/>
    <col min="13" max="13" width="9.28515625" style="1" bestFit="1" customWidth="1"/>
    <col min="14" max="14" width="10.7109375" style="1" bestFit="1" customWidth="1"/>
    <col min="15" max="15" width="9.140625" style="1"/>
    <col min="16" max="16" width="10.7109375" style="1" bestFit="1" customWidth="1"/>
    <col min="17" max="17" width="9.140625" style="1"/>
    <col min="18" max="18" width="10.7109375" style="1" bestFit="1" customWidth="1"/>
    <col min="19" max="16384" width="9.140625" style="1"/>
  </cols>
  <sheetData>
    <row r="1" spans="2:15" ht="42" customHeight="1" thickBot="1" x14ac:dyDescent="0.3">
      <c r="B1" s="10" t="s">
        <v>44</v>
      </c>
      <c r="C1" s="10"/>
      <c r="D1" s="5"/>
      <c r="E1" s="5"/>
      <c r="F1" s="5"/>
      <c r="G1" s="5"/>
      <c r="H1" s="5"/>
      <c r="I1" s="5"/>
      <c r="J1" s="16"/>
      <c r="K1" s="16"/>
      <c r="L1" s="16"/>
      <c r="M1" s="16"/>
      <c r="N1" s="16"/>
      <c r="O1" s="16"/>
    </row>
    <row r="2" spans="2:15" ht="13.5" thickTop="1" x14ac:dyDescent="0.2">
      <c r="B2" s="2"/>
      <c r="C2" s="2"/>
    </row>
    <row r="3" spans="2:15" x14ac:dyDescent="0.2">
      <c r="B3" s="2"/>
      <c r="C3" s="2"/>
    </row>
    <row r="4" spans="2:15" x14ac:dyDescent="0.2">
      <c r="B4" s="14" t="s">
        <v>0</v>
      </c>
      <c r="C4" s="14"/>
      <c r="D4" s="118"/>
      <c r="E4" s="119"/>
      <c r="F4" s="119"/>
      <c r="G4" s="119"/>
      <c r="H4" s="119"/>
    </row>
    <row r="5" spans="2:15" x14ac:dyDescent="0.2">
      <c r="D5" s="19"/>
      <c r="E5" s="18"/>
      <c r="F5" s="11"/>
      <c r="G5" s="11"/>
    </row>
    <row r="6" spans="2:15" ht="80.25" customHeight="1" x14ac:dyDescent="0.2">
      <c r="B6" s="127" t="s">
        <v>50</v>
      </c>
      <c r="C6" s="127"/>
      <c r="D6" s="128"/>
      <c r="E6" s="128"/>
      <c r="F6" s="128"/>
      <c r="G6" s="128"/>
      <c r="H6" s="149"/>
      <c r="I6" s="149"/>
      <c r="J6" s="98"/>
    </row>
    <row r="7" spans="2:15" x14ac:dyDescent="0.2">
      <c r="D7" s="19"/>
      <c r="E7" s="18"/>
      <c r="F7" s="11"/>
      <c r="G7" s="11"/>
    </row>
    <row r="8" spans="2:15" x14ac:dyDescent="0.2">
      <c r="B8" s="42" t="s">
        <v>15</v>
      </c>
      <c r="C8" s="23"/>
      <c r="D8" s="11"/>
      <c r="E8" s="11"/>
      <c r="F8" s="11"/>
    </row>
    <row r="10" spans="2:15" ht="12.75" customHeight="1" x14ac:dyDescent="0.2">
      <c r="B10" s="38" t="s">
        <v>47</v>
      </c>
      <c r="C10" s="39"/>
      <c r="D10" s="39"/>
      <c r="E10" s="39"/>
      <c r="F10" s="40"/>
      <c r="G10" s="41"/>
      <c r="H10" s="6"/>
    </row>
    <row r="11" spans="2:15" ht="12.75" customHeight="1" x14ac:dyDescent="0.2">
      <c r="B11" s="120" t="s">
        <v>8</v>
      </c>
      <c r="C11" s="121"/>
      <c r="D11" s="20" t="s">
        <v>9</v>
      </c>
      <c r="E11" s="21" t="s">
        <v>25</v>
      </c>
      <c r="F11" s="123" t="s">
        <v>37</v>
      </c>
      <c r="G11" s="124"/>
    </row>
    <row r="12" spans="2:15" ht="12.75" customHeight="1" x14ac:dyDescent="0.2">
      <c r="B12" s="107" t="s">
        <v>10</v>
      </c>
      <c r="C12" s="121"/>
      <c r="D12" s="17" t="s">
        <v>12</v>
      </c>
      <c r="E12" s="15"/>
      <c r="F12" s="116"/>
      <c r="G12" s="117"/>
    </row>
    <row r="13" spans="2:15" ht="12.75" customHeight="1" x14ac:dyDescent="0.2">
      <c r="B13" s="107" t="s">
        <v>11</v>
      </c>
      <c r="C13" s="121"/>
      <c r="D13" s="17" t="s">
        <v>14</v>
      </c>
      <c r="E13" s="15"/>
      <c r="F13" s="116"/>
      <c r="G13" s="117"/>
    </row>
    <row r="14" spans="2:15" ht="12.75" customHeight="1" x14ac:dyDescent="0.2">
      <c r="B14" s="107" t="s">
        <v>40</v>
      </c>
      <c r="C14" s="121"/>
      <c r="D14" s="17" t="s">
        <v>27</v>
      </c>
      <c r="E14" s="15"/>
      <c r="F14" s="116"/>
      <c r="G14" s="117"/>
    </row>
    <row r="15" spans="2:15" ht="12.75" customHeight="1" x14ac:dyDescent="0.2">
      <c r="B15" s="107" t="s">
        <v>41</v>
      </c>
      <c r="C15" s="121"/>
      <c r="D15" s="29" t="s">
        <v>13</v>
      </c>
      <c r="E15" s="22">
        <f>E14</f>
        <v>0</v>
      </c>
      <c r="F15" s="116"/>
      <c r="G15" s="117"/>
    </row>
    <row r="16" spans="2:15" ht="12.75" customHeight="1" x14ac:dyDescent="0.2">
      <c r="B16" s="103" t="s">
        <v>28</v>
      </c>
      <c r="C16" s="104"/>
      <c r="D16" s="83" t="s">
        <v>29</v>
      </c>
      <c r="E16" s="22"/>
      <c r="F16" s="105"/>
      <c r="G16" s="106"/>
      <c r="H16" s="8"/>
      <c r="I16" s="7"/>
      <c r="J16" s="7"/>
    </row>
    <row r="17" spans="2:11" ht="27" customHeight="1" x14ac:dyDescent="0.2">
      <c r="B17" s="107" t="s">
        <v>63</v>
      </c>
      <c r="C17" s="108"/>
      <c r="D17" s="17" t="s">
        <v>64</v>
      </c>
      <c r="E17" s="22"/>
      <c r="F17" s="105"/>
      <c r="G17" s="106"/>
    </row>
    <row r="18" spans="2:11" ht="12.75" customHeight="1" x14ac:dyDescent="0.2">
      <c r="B18" s="107" t="s">
        <v>31</v>
      </c>
      <c r="C18" s="108"/>
      <c r="D18" s="17" t="s">
        <v>30</v>
      </c>
      <c r="E18" s="22"/>
      <c r="F18" s="105"/>
      <c r="G18" s="106"/>
    </row>
    <row r="19" spans="2:11" ht="12.75" customHeight="1" x14ac:dyDescent="0.2">
      <c r="B19" s="24"/>
      <c r="C19" s="24"/>
      <c r="D19" s="24"/>
      <c r="E19" s="25"/>
    </row>
    <row r="20" spans="2:11" ht="12.75" customHeight="1" x14ac:dyDescent="0.2">
      <c r="B20" s="28"/>
      <c r="C20" s="28"/>
      <c r="D20" s="26"/>
      <c r="E20" s="27"/>
    </row>
    <row r="21" spans="2:11" customFormat="1" x14ac:dyDescent="0.2">
      <c r="B21" s="133" t="s">
        <v>8</v>
      </c>
      <c r="C21" s="121"/>
      <c r="D21" s="70" t="s">
        <v>9</v>
      </c>
      <c r="E21" s="71" t="s">
        <v>26</v>
      </c>
    </row>
    <row r="22" spans="2:11" customFormat="1" x14ac:dyDescent="0.2">
      <c r="B22" s="77" t="s">
        <v>46</v>
      </c>
      <c r="C22" s="85"/>
      <c r="D22" s="85"/>
      <c r="E22" s="95"/>
    </row>
    <row r="23" spans="2:11" customFormat="1" ht="12.75" customHeight="1" x14ac:dyDescent="0.2">
      <c r="B23" s="132" t="s">
        <v>33</v>
      </c>
      <c r="C23" s="121"/>
      <c r="D23" s="72" t="s">
        <v>34</v>
      </c>
      <c r="E23" s="84"/>
    </row>
    <row r="24" spans="2:11" customFormat="1" x14ac:dyDescent="0.2">
      <c r="B24" s="77" t="s">
        <v>48</v>
      </c>
      <c r="C24" s="78"/>
      <c r="D24" s="79"/>
      <c r="E24" s="80"/>
      <c r="G24" s="99"/>
    </row>
    <row r="25" spans="2:11" customFormat="1" ht="12.75" customHeight="1" x14ac:dyDescent="0.2">
      <c r="B25" s="132" t="s">
        <v>33</v>
      </c>
      <c r="C25" s="121"/>
      <c r="D25" s="72" t="s">
        <v>34</v>
      </c>
      <c r="E25" s="73"/>
    </row>
    <row r="26" spans="2:11" customFormat="1" x14ac:dyDescent="0.2">
      <c r="B26" s="74" t="s">
        <v>32</v>
      </c>
      <c r="C26" s="74"/>
      <c r="D26" s="75"/>
      <c r="E26" s="76"/>
    </row>
    <row r="27" spans="2:11" customFormat="1" x14ac:dyDescent="0.2">
      <c r="B27" s="1"/>
      <c r="C27" s="1"/>
      <c r="D27" s="1"/>
      <c r="E27" s="1"/>
    </row>
    <row r="28" spans="2:11" customFormat="1" x14ac:dyDescent="0.2">
      <c r="B28" s="1"/>
      <c r="C28" s="1"/>
      <c r="D28" s="1"/>
      <c r="E28" s="1"/>
      <c r="F28" s="1"/>
      <c r="G28" s="1"/>
      <c r="H28" s="1"/>
      <c r="I28" s="1"/>
      <c r="J28" s="1"/>
    </row>
    <row r="29" spans="2:11" x14ac:dyDescent="0.2">
      <c r="B29" s="4" t="s">
        <v>17</v>
      </c>
      <c r="G29" s="27"/>
    </row>
    <row r="30" spans="2:11" ht="12.75" customHeight="1" x14ac:dyDescent="0.2">
      <c r="B30" s="148" t="s">
        <v>16</v>
      </c>
      <c r="C30" s="143"/>
      <c r="D30" s="32" t="s">
        <v>8</v>
      </c>
      <c r="E30" s="32" t="s">
        <v>36</v>
      </c>
      <c r="F30" s="32" t="s">
        <v>20</v>
      </c>
      <c r="G30" s="34" t="s">
        <v>21</v>
      </c>
      <c r="H30" s="33" t="s">
        <v>22</v>
      </c>
      <c r="I30" s="33" t="s">
        <v>23</v>
      </c>
      <c r="J30" s="33" t="s">
        <v>37</v>
      </c>
      <c r="K30" s="37" t="s">
        <v>7</v>
      </c>
    </row>
    <row r="31" spans="2:11" x14ac:dyDescent="0.2">
      <c r="B31" s="130" t="s">
        <v>45</v>
      </c>
      <c r="C31" s="143"/>
      <c r="D31" s="86" t="s">
        <v>18</v>
      </c>
      <c r="E31" s="87"/>
      <c r="F31" s="43">
        <v>2160</v>
      </c>
      <c r="G31" s="31">
        <f>E12</f>
        <v>0</v>
      </c>
      <c r="H31" s="43">
        <v>2160</v>
      </c>
      <c r="I31" s="35">
        <f>E13</f>
        <v>0</v>
      </c>
      <c r="J31" s="35"/>
      <c r="K31" s="36">
        <f>(F31*G31)+(H31*I31)</f>
        <v>0</v>
      </c>
    </row>
    <row r="32" spans="2:11" x14ac:dyDescent="0.2">
      <c r="B32" s="130"/>
      <c r="C32" s="143"/>
      <c r="D32" s="86" t="s">
        <v>19</v>
      </c>
      <c r="E32" s="87">
        <v>220</v>
      </c>
      <c r="F32" s="43"/>
      <c r="G32" s="31"/>
      <c r="H32" s="43"/>
      <c r="I32" s="35"/>
      <c r="J32" s="35">
        <f>E14</f>
        <v>0</v>
      </c>
      <c r="K32" s="36">
        <f>E32*J32</f>
        <v>0</v>
      </c>
    </row>
    <row r="33" spans="2:13" x14ac:dyDescent="0.2">
      <c r="B33" s="130"/>
      <c r="C33" s="143"/>
      <c r="D33" s="86" t="s">
        <v>38</v>
      </c>
      <c r="E33" s="87">
        <v>12</v>
      </c>
      <c r="F33" s="43"/>
      <c r="G33" s="31"/>
      <c r="H33" s="43"/>
      <c r="I33" s="35"/>
      <c r="J33" s="35">
        <f>F16</f>
        <v>0</v>
      </c>
      <c r="K33" s="36">
        <f>E33*J33</f>
        <v>0</v>
      </c>
    </row>
    <row r="34" spans="2:13" x14ac:dyDescent="0.2">
      <c r="B34" s="130"/>
      <c r="C34" s="143"/>
      <c r="D34" s="86" t="s">
        <v>65</v>
      </c>
      <c r="E34" s="87">
        <v>12</v>
      </c>
      <c r="F34" s="43"/>
      <c r="G34" s="31"/>
      <c r="H34" s="43"/>
      <c r="I34" s="35"/>
      <c r="J34" s="35">
        <f>F17</f>
        <v>0</v>
      </c>
      <c r="K34" s="36">
        <f>E34*J34</f>
        <v>0</v>
      </c>
    </row>
    <row r="35" spans="2:13" x14ac:dyDescent="0.2">
      <c r="B35" s="130"/>
      <c r="C35" s="143"/>
      <c r="D35" s="86" t="s">
        <v>39</v>
      </c>
      <c r="E35" s="87">
        <v>12</v>
      </c>
      <c r="F35" s="43"/>
      <c r="G35" s="31"/>
      <c r="H35" s="43"/>
      <c r="I35" s="35"/>
      <c r="J35" s="35">
        <f>F18</f>
        <v>0</v>
      </c>
      <c r="K35" s="36">
        <f>E35*J35</f>
        <v>0</v>
      </c>
    </row>
    <row r="36" spans="2:13" x14ac:dyDescent="0.2">
      <c r="B36" s="130"/>
      <c r="C36" s="146"/>
      <c r="D36" s="49"/>
      <c r="E36" s="61"/>
      <c r="F36" s="92"/>
      <c r="G36" s="50"/>
      <c r="H36" s="92"/>
      <c r="I36" s="90"/>
      <c r="J36" s="90"/>
      <c r="K36" s="44"/>
    </row>
    <row r="37" spans="2:13" x14ac:dyDescent="0.2">
      <c r="B37" s="144" t="s">
        <v>35</v>
      </c>
      <c r="C37" s="145"/>
      <c r="D37" s="86" t="s">
        <v>66</v>
      </c>
      <c r="E37" s="101">
        <v>260</v>
      </c>
      <c r="F37" s="81"/>
      <c r="G37" s="31"/>
      <c r="H37" s="43"/>
      <c r="I37" s="35"/>
      <c r="J37" s="31">
        <f>E23</f>
        <v>0</v>
      </c>
      <c r="K37" s="91">
        <f t="shared" ref="K37:K38" si="0">E37*J37</f>
        <v>0</v>
      </c>
    </row>
    <row r="38" spans="2:13" x14ac:dyDescent="0.2">
      <c r="B38" s="130" t="s">
        <v>49</v>
      </c>
      <c r="C38" s="143"/>
      <c r="D38" s="86" t="s">
        <v>66</v>
      </c>
      <c r="E38" s="102">
        <v>260</v>
      </c>
      <c r="F38" s="81"/>
      <c r="G38" s="31"/>
      <c r="H38" s="43"/>
      <c r="I38" s="35"/>
      <c r="J38" s="31">
        <f>E25</f>
        <v>0</v>
      </c>
      <c r="K38" s="91">
        <f t="shared" si="0"/>
        <v>0</v>
      </c>
    </row>
    <row r="39" spans="2:13" x14ac:dyDescent="0.2">
      <c r="B39" s="96"/>
      <c r="C39" s="54"/>
      <c r="D39" s="54"/>
      <c r="E39" s="54"/>
      <c r="F39" s="55"/>
      <c r="G39" s="56"/>
      <c r="H39" s="55"/>
      <c r="I39" s="57"/>
      <c r="J39" s="57"/>
      <c r="K39" s="44"/>
    </row>
    <row r="40" spans="2:13" ht="12.75" customHeight="1" x14ac:dyDescent="0.2">
      <c r="B40" s="63" t="s">
        <v>24</v>
      </c>
      <c r="C40" s="63"/>
      <c r="D40" s="49"/>
      <c r="E40" s="49"/>
      <c r="F40" s="61"/>
      <c r="G40" s="50"/>
      <c r="H40" s="62"/>
      <c r="I40" s="90"/>
      <c r="J40" s="51"/>
      <c r="K40" s="64">
        <f>SUM(K31:K39)</f>
        <v>0</v>
      </c>
    </row>
    <row r="41" spans="2:13" ht="15.75" x14ac:dyDescent="0.2">
      <c r="B41" s="58" t="s">
        <v>43</v>
      </c>
      <c r="C41" s="67"/>
      <c r="D41" s="59"/>
      <c r="E41" s="59"/>
      <c r="F41" s="60"/>
      <c r="G41" s="60"/>
      <c r="H41" s="60"/>
      <c r="I41" s="60"/>
      <c r="J41" s="136">
        <f>K40*2</f>
        <v>0</v>
      </c>
      <c r="K41" s="137"/>
      <c r="L41" s="88"/>
    </row>
    <row r="42" spans="2:13" ht="12.75" customHeight="1" x14ac:dyDescent="0.25">
      <c r="B42" s="68"/>
      <c r="C42" s="68"/>
      <c r="D42" s="69"/>
      <c r="E42" s="69"/>
      <c r="F42" s="69"/>
      <c r="G42" s="69"/>
      <c r="H42" s="69"/>
      <c r="I42" s="16"/>
      <c r="J42" s="16"/>
    </row>
    <row r="43" spans="2:13" x14ac:dyDescent="0.2">
      <c r="B43" s="24"/>
      <c r="C43" s="24"/>
      <c r="D43" s="24"/>
      <c r="E43" s="25"/>
    </row>
    <row r="44" spans="2:13" x14ac:dyDescent="0.2">
      <c r="B44" s="24"/>
      <c r="C44" s="24"/>
      <c r="D44" s="24"/>
      <c r="E44" s="25"/>
    </row>
    <row r="45" spans="2:13" ht="90.75" customHeight="1" x14ac:dyDescent="0.2">
      <c r="B45" s="142" t="s">
        <v>42</v>
      </c>
      <c r="C45" s="129"/>
      <c r="D45" s="129"/>
      <c r="E45" s="129"/>
      <c r="F45" s="129"/>
      <c r="G45" s="129"/>
      <c r="H45" s="129"/>
      <c r="I45" s="129"/>
      <c r="J45" s="97"/>
    </row>
    <row r="46" spans="2:13" ht="12.75" customHeight="1" x14ac:dyDescent="0.2"/>
    <row r="47" spans="2:13" x14ac:dyDescent="0.2">
      <c r="M47" s="3"/>
    </row>
    <row r="48" spans="2:13" x14ac:dyDescent="0.2">
      <c r="M48" s="3"/>
    </row>
    <row r="49" spans="2:7" x14ac:dyDescent="0.2">
      <c r="B49" s="4" t="s">
        <v>1</v>
      </c>
      <c r="C49" s="4"/>
    </row>
    <row r="51" spans="2:7" x14ac:dyDescent="0.2">
      <c r="B51" s="138" t="s">
        <v>2</v>
      </c>
      <c r="C51" s="139"/>
      <c r="D51" s="113"/>
      <c r="E51" s="114"/>
      <c r="F51" s="114"/>
      <c r="G51" s="115"/>
    </row>
    <row r="52" spans="2:7" x14ac:dyDescent="0.2">
      <c r="B52" s="140" t="s">
        <v>3</v>
      </c>
      <c r="C52" s="141"/>
      <c r="D52" s="113"/>
      <c r="E52" s="114"/>
      <c r="F52" s="114"/>
      <c r="G52" s="115"/>
    </row>
    <row r="53" spans="2:7" x14ac:dyDescent="0.2">
      <c r="B53" s="140" t="s">
        <v>4</v>
      </c>
      <c r="C53" s="141"/>
      <c r="D53" s="113"/>
      <c r="E53" s="114"/>
      <c r="F53" s="114"/>
      <c r="G53" s="115"/>
    </row>
    <row r="54" spans="2:7" ht="12.75" customHeight="1" x14ac:dyDescent="0.2">
      <c r="B54" s="138" t="s">
        <v>5</v>
      </c>
      <c r="C54" s="139"/>
      <c r="D54" s="113"/>
      <c r="E54" s="114"/>
      <c r="F54" s="114"/>
      <c r="G54" s="115"/>
    </row>
    <row r="55" spans="2:7" ht="51" customHeight="1" x14ac:dyDescent="0.2">
      <c r="B55" s="134" t="s">
        <v>6</v>
      </c>
      <c r="C55" s="135"/>
      <c r="D55" s="113"/>
      <c r="E55" s="114"/>
      <c r="F55" s="114"/>
      <c r="G55" s="115"/>
    </row>
    <row r="56" spans="2:7" ht="12.75" customHeight="1" x14ac:dyDescent="0.2"/>
    <row r="57" spans="2:7" ht="12.75" customHeight="1" x14ac:dyDescent="0.2"/>
    <row r="58" spans="2:7" ht="12.75" customHeight="1" x14ac:dyDescent="0.2"/>
  </sheetData>
  <sheetProtection algorithmName="SHA-512" hashValue="DJn1MdBZK2cBY4G5pZTjAa8ZETyMYEgQ8vy9KcLTNUUTjuzYHx09+q9vSgQh/LG5dYCBjfsGLt/QbOBOt5aDMA==" saltValue="Puv8/GNlCWfQoZxzOrivww==" spinCount="100000" sheet="1" objects="1" selectLockedCells="1"/>
  <mergeCells count="42">
    <mergeCell ref="B54:C54"/>
    <mergeCell ref="D54:G54"/>
    <mergeCell ref="B55:C55"/>
    <mergeCell ref="D55:G55"/>
    <mergeCell ref="B45:I45"/>
    <mergeCell ref="B51:C51"/>
    <mergeCell ref="D51:G51"/>
    <mergeCell ref="B52:C52"/>
    <mergeCell ref="D52:G52"/>
    <mergeCell ref="B53:C53"/>
    <mergeCell ref="D53:G53"/>
    <mergeCell ref="B38:C38"/>
    <mergeCell ref="J41:K41"/>
    <mergeCell ref="B30:C30"/>
    <mergeCell ref="B31:C31"/>
    <mergeCell ref="B32:C32"/>
    <mergeCell ref="B35:C35"/>
    <mergeCell ref="B16:C16"/>
    <mergeCell ref="F16:G16"/>
    <mergeCell ref="B17:C17"/>
    <mergeCell ref="B36:C36"/>
    <mergeCell ref="B37:C37"/>
    <mergeCell ref="B13:C13"/>
    <mergeCell ref="F13:G13"/>
    <mergeCell ref="B14:C14"/>
    <mergeCell ref="F14:G14"/>
    <mergeCell ref="B15:C15"/>
    <mergeCell ref="F15:G15"/>
    <mergeCell ref="D4:H4"/>
    <mergeCell ref="B6:I6"/>
    <mergeCell ref="B11:C11"/>
    <mergeCell ref="F11:G11"/>
    <mergeCell ref="B12:C12"/>
    <mergeCell ref="F12:G12"/>
    <mergeCell ref="F17:G17"/>
    <mergeCell ref="B18:C18"/>
    <mergeCell ref="F18:G18"/>
    <mergeCell ref="B33:C33"/>
    <mergeCell ref="B34:C34"/>
    <mergeCell ref="B21:C21"/>
    <mergeCell ref="B23:C23"/>
    <mergeCell ref="B25:C25"/>
  </mergeCells>
  <pageMargins left="0.23622047244094491" right="0.23622047244094491" top="0.74803149606299213" bottom="0.74803149606299213" header="0.31496062992125984" footer="0.31496062992125984"/>
  <pageSetup paperSize="9" scale="74" fitToHeight="2" orientation="portrait" r:id="rId1"/>
  <headerFooter>
    <oddFooter>&amp;LBijlage 6 Prijzenblad: aanbesteding Spoor- en betonwerk Tram- en Metro Baan&amp;Rpagina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P1 Spoorwerk</vt:lpstr>
      <vt:lpstr>P2 Betonwerk</vt:lpstr>
      <vt:lpstr>'P1 Spoorwerk'!Afdrukbereik</vt:lpstr>
      <vt:lpstr>'P2 Betonwerk'!Afdrukbereik</vt:lpstr>
    </vt:vector>
  </TitlesOfParts>
  <Company>GVB Exploitatie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2022-09-01T11:30:53Z</cp:lastPrinted>
  <dcterms:created xsi:type="dcterms:W3CDTF">2016-12-22T14:11:46Z</dcterms:created>
  <dcterms:modified xsi:type="dcterms:W3CDTF">2022-09-01T11:32:44Z</dcterms:modified>
</cp:coreProperties>
</file>