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rocgildeopleidingen.sharepoint.com/sites/samenwerken/inkoopcontractmanagement/Gedeelde  documenten/Aanbestedingen/2022 - Aanbestedingen/EA_FSR2022-3 Busvervoer/Nota van inlichtingen/"/>
    </mc:Choice>
  </mc:AlternateContent>
  <xr:revisionPtr revIDLastSave="12" documentId="8_{1476EB5F-53F0-4050-AC02-C4DD622EE6DD}" xr6:coauthVersionLast="47" xr6:coauthVersionMax="47" xr10:uidLastSave="{96316EE4-0CBD-4075-A119-DDE9F213703A}"/>
  <bookViews>
    <workbookView xWindow="28680" yWindow="-120" windowWidth="29040" windowHeight="15840" firstSheet="1" activeTab="1" xr2:uid="{00000000-000D-0000-FFFF-FFFF00000000}"/>
  </bookViews>
  <sheets>
    <sheet name="Handleiding, definities" sheetId="1" r:id="rId1"/>
    <sheet name="Perceel 1. tarieven" sheetId="6" r:id="rId2"/>
    <sheet name="Perceel 2. tarieven" sheetId="9" r:id="rId3"/>
    <sheet name="Perceel 3. tarieven" sheetId="12" r:id="rId4"/>
    <sheet name="Perceel 4. meerdaags en Pakket" sheetId="10" r:id="rId5"/>
  </sheets>
  <definedNames>
    <definedName name="_xlnm.Print_Area" localSheetId="0">'Handleiding, definities'!$A$1:$A$13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12" l="1"/>
  <c r="J9" i="9"/>
  <c r="J9" i="6"/>
  <c r="J20" i="12"/>
  <c r="J20" i="9"/>
  <c r="J20" i="6"/>
  <c r="H17" i="12"/>
  <c r="F17" i="12"/>
  <c r="D17" i="12"/>
  <c r="B17" i="12"/>
  <c r="J16" i="12"/>
  <c r="J15" i="12"/>
  <c r="J10" i="12"/>
  <c r="J8" i="12"/>
  <c r="J7" i="12"/>
  <c r="J10" i="10"/>
  <c r="J11" i="10"/>
  <c r="J15" i="10"/>
  <c r="J9" i="10"/>
  <c r="J8" i="10"/>
  <c r="J17" i="12" l="1"/>
  <c r="J18" i="12" s="1"/>
  <c r="J11" i="12"/>
  <c r="J12" i="10"/>
  <c r="J7" i="10"/>
  <c r="J21" i="12" l="1"/>
  <c r="J13" i="10"/>
  <c r="J16" i="10"/>
  <c r="H17" i="6" l="1"/>
  <c r="F17" i="6"/>
  <c r="D17" i="6"/>
  <c r="B17" i="6"/>
  <c r="J10" i="6"/>
  <c r="J8" i="6"/>
  <c r="J7" i="6"/>
  <c r="H17" i="9"/>
  <c r="F17" i="9"/>
  <c r="D17" i="9"/>
  <c r="B17" i="9"/>
  <c r="J10" i="9"/>
  <c r="J8" i="9"/>
  <c r="J7" i="9"/>
  <c r="J17" i="6" l="1"/>
  <c r="J16" i="6"/>
  <c r="J15" i="6"/>
  <c r="J11" i="6"/>
  <c r="J15" i="9"/>
  <c r="J16" i="9"/>
  <c r="J17" i="9"/>
  <c r="J11" i="9"/>
  <c r="J18" i="6" l="1"/>
  <c r="J21" i="6" s="1"/>
  <c r="J18" i="9"/>
  <c r="J21" i="9" s="1"/>
</calcChain>
</file>

<file path=xl/sharedStrings.xml><?xml version="1.0" encoding="utf-8"?>
<sst xmlns="http://schemas.openxmlformats.org/spreadsheetml/2006/main" count="161" uniqueCount="40">
  <si>
    <t>KM tarief</t>
  </si>
  <si>
    <t>Voorrijdtarief</t>
  </si>
  <si>
    <t>Dagrit</t>
  </si>
  <si>
    <t>Brengen Halen</t>
  </si>
  <si>
    <t>Meerdaags</t>
  </si>
  <si>
    <t>Tarief</t>
  </si>
  <si>
    <t xml:space="preserve">2. Definities:
</t>
  </si>
  <si>
    <t>aantallen</t>
  </si>
  <si>
    <t>Tot 30 personen</t>
  </si>
  <si>
    <t>62 tot 90 personen</t>
  </si>
  <si>
    <t xml:space="preserve"> </t>
  </si>
  <si>
    <t>30 tot 51 personen</t>
  </si>
  <si>
    <t>51 tot 62 personen</t>
  </si>
  <si>
    <t>Totale fictieve inschrijfsom</t>
  </si>
  <si>
    <t>Handtekening Inschrijver</t>
  </si>
  <si>
    <t>Wachttarief chauffeur</t>
  </si>
  <si>
    <r>
      <rPr>
        <b/>
        <sz val="11"/>
        <color theme="1"/>
        <rFont val="Calibri"/>
        <family val="2"/>
        <scheme val="minor"/>
      </rPr>
      <t>KM prijs:</t>
    </r>
    <r>
      <rPr>
        <sz val="11"/>
        <color theme="1"/>
        <rFont val="Calibri"/>
        <family val="2"/>
        <scheme val="minor"/>
      </rPr>
      <t xml:space="preserve">
Prijs die door de Opdrachtnemer in rekening wordt gebracht per afgelegde kilometer.
</t>
    </r>
  </si>
  <si>
    <t>Uurtarief chauffeur</t>
  </si>
  <si>
    <r>
      <rPr>
        <b/>
        <sz val="11"/>
        <color theme="1"/>
        <rFont val="Calibri"/>
        <family val="2"/>
        <scheme val="minor"/>
      </rPr>
      <t>Uurtarief chauffeur:</t>
    </r>
    <r>
      <rPr>
        <sz val="11"/>
        <color theme="1"/>
        <rFont val="Calibri"/>
        <family val="2"/>
        <scheme val="minor"/>
      </rPr>
      <t xml:space="preserve">
Uurtarief dat in rekening wordt gebracht bij de Opdrachtgever voor de chauffeur die bij de busrit aanwezig is. Dit is voor de Dagrit en de Brengen-Halen rit ongeacht het feit of het reisuren of wachturen van de chauffeur betreft.
</t>
    </r>
  </si>
  <si>
    <r>
      <rPr>
        <b/>
        <sz val="11"/>
        <color theme="1"/>
        <rFont val="Calibri"/>
        <family val="2"/>
        <scheme val="minor"/>
      </rPr>
      <t>Wachttarief chauffeur:</t>
    </r>
    <r>
      <rPr>
        <sz val="11"/>
        <color theme="1"/>
        <rFont val="Calibri"/>
        <family val="2"/>
        <scheme val="minor"/>
      </rPr>
      <t xml:space="preserve">
Uurtarief dat in rekening wordt gebracht bij de Opdrachtgever. Dit betreft wachturen van de chauffeur bij meerdaagse ritten of pakketreizen. Dit zijn uren waarbij de chauffeur niet rijdt maar wel ter beschikking staat aan de te vervoeren groep.
</t>
    </r>
  </si>
  <si>
    <r>
      <t xml:space="preserve">Uurtarief 2e chauffeur/begeleider:
</t>
    </r>
    <r>
      <rPr>
        <sz val="11"/>
        <color theme="1"/>
        <rFont val="Calibri"/>
        <family val="2"/>
        <scheme val="minor"/>
      </rPr>
      <t xml:space="preserve">Uurtarief dat in rekening wordt gebracht bij de Opdrachtgever voor een 2e chauffeur of begeleider die bij een pakketreis aanwezig is. </t>
    </r>
    <r>
      <rPr>
        <b/>
        <sz val="11"/>
        <color theme="1"/>
        <rFont val="Calibri"/>
        <family val="2"/>
        <scheme val="minor"/>
      </rPr>
      <t xml:space="preserve">
</t>
    </r>
  </si>
  <si>
    <r>
      <t xml:space="preserve">Wachttarief 2e chauffeur/begeleider:
</t>
    </r>
    <r>
      <rPr>
        <sz val="11"/>
        <color theme="1"/>
        <rFont val="Calibri"/>
        <family val="2"/>
        <scheme val="minor"/>
      </rPr>
      <t>Uurtarief dat in rekening wordt gebracht bij de Opdrachtgever. Dit betreft wachturen van de 2e chauffeur of begeleider bij pakketreizen. Dit zijn uren waarbij de chauffeur niet rijdt maar wel ter beschikking staat aan de te vervoeren groep</t>
    </r>
    <r>
      <rPr>
        <b/>
        <sz val="11"/>
        <color theme="1"/>
        <rFont val="Calibri"/>
        <family val="2"/>
        <scheme val="minor"/>
      </rPr>
      <t xml:space="preserve">.
</t>
    </r>
  </si>
  <si>
    <r>
      <rPr>
        <b/>
        <sz val="11"/>
        <color theme="1"/>
        <rFont val="Calibri"/>
        <family val="2"/>
        <scheme val="minor"/>
      </rPr>
      <t>Dagrit:</t>
    </r>
    <r>
      <rPr>
        <sz val="11"/>
        <color theme="1"/>
        <rFont val="Calibri"/>
        <family val="2"/>
        <scheme val="minor"/>
      </rPr>
      <t xml:space="preserve">
Bij een dagrit blijft de touringcar de gehele reis ter beschikking van de groep die vervoerd wordt.
Ophalen in A, afzetten in B (mogelijk C, D etc.), tevens retour naar A
</t>
    </r>
  </si>
  <si>
    <r>
      <t xml:space="preserve">Meerdaags:
</t>
    </r>
    <r>
      <rPr>
        <sz val="11"/>
        <color theme="1"/>
        <rFont val="Calibri"/>
        <family val="2"/>
        <scheme val="minor"/>
      </rPr>
      <t>Bij een dagrit blijft de touringcar de gehele reis ter beschikking van de groep die vervoerd wordt.
Ophalen in A, afzetten in B (mogelijk C, D etc.), tevens retour naar A</t>
    </r>
    <r>
      <rPr>
        <b/>
        <sz val="11"/>
        <color theme="1"/>
        <rFont val="Calibri"/>
        <family val="2"/>
        <scheme val="minor"/>
      </rPr>
      <t xml:space="preserve">
</t>
    </r>
  </si>
  <si>
    <t>PRIJZEN EXCL. BTW</t>
  </si>
  <si>
    <t>Opslagpercentage Pakketreis Dienstverlening  hotels boeken, Inkoop Tickets en diverse</t>
  </si>
  <si>
    <t>Uurtarief 2e chauffeur</t>
  </si>
  <si>
    <t>Wachttarief 2e chauffeur</t>
  </si>
  <si>
    <r>
      <rPr>
        <b/>
        <sz val="11"/>
        <color theme="1"/>
        <rFont val="Calibri"/>
        <family val="2"/>
        <scheme val="minor"/>
      </rPr>
      <t xml:space="preserve">Voorrijdtarief: </t>
    </r>
    <r>
      <rPr>
        <sz val="11"/>
        <color theme="1"/>
        <rFont val="Calibri"/>
        <family val="2"/>
        <scheme val="minor"/>
      </rPr>
      <t xml:space="preserve">
Startarief voor de Opdrachtnemer. Opdrachtnemer kan hier kosten verdisconteren die nodig zijn om van zijn standplaats tot de vertrekbestemming van de opdrachtgever te komen. Het kwartier wachttijd dat de bus op de vertreklocatie aanwezig dient te zijn maakt onderdeel uit van dit voorrijdtarief. In het voorrijdtarief is tevens de prijsverwerkt van de locatie terug naar de standplaats van de Opdrachtnemer.
</t>
    </r>
  </si>
  <si>
    <r>
      <rPr>
        <b/>
        <u/>
        <sz val="11"/>
        <rFont val="Calibri"/>
        <family val="2"/>
        <scheme val="minor"/>
      </rPr>
      <t xml:space="preserve">1. Invulinstructies voor inschrijver </t>
    </r>
    <r>
      <rPr>
        <sz val="11"/>
        <rFont val="Calibri"/>
        <family val="2"/>
        <scheme val="minor"/>
      </rPr>
      <t xml:space="preserve">
Inschijver dient het tabblad voor het betreffende perceel waarvoor hij inschrijft te voorzien van tarieven, het betreft hier allen tarieven exclusief BTW. Inschrijver dient alleen, en alle groen gearceerde velden te voorzien van een tarief. Deze rekent vervolgens door de totale fictieve inschrijfsom. De geel gearceerde velden (in de kolom tarief) worden automatisch gevuld bij het vullen van een groen veld.
De totale fictieve inschrijfsom wordt door de Aanbestedende dienst beoordeeld conform paragraaf 5.1.2 van de aanbestedignsleidraad.
Het aanbrengen van wijzigingen in het prijsblad zal leiden tot uitsluiting van de Inschrijving. </t>
    </r>
  </si>
  <si>
    <r>
      <t xml:space="preserve">Pakketreis:
</t>
    </r>
    <r>
      <rPr>
        <sz val="11"/>
        <rFont val="Calibri"/>
        <family val="2"/>
        <scheme val="minor"/>
      </rPr>
      <t>Zie paragraaf 1.4.2. van het aanbestedingsdocument.</t>
    </r>
    <r>
      <rPr>
        <b/>
        <sz val="11"/>
        <rFont val="Calibri"/>
        <family val="2"/>
        <scheme val="minor"/>
      </rPr>
      <t xml:space="preserve">
</t>
    </r>
  </si>
  <si>
    <t>(zie handleiding definities)</t>
  </si>
  <si>
    <t>Tarieven perceel 1: OGVO en GildeOpleidingen</t>
  </si>
  <si>
    <t>Tarieven perceel 4: Summa College en OGVO  (optioneel of incidenteel Gilde Opleidingen SintLucas College en Vista college)</t>
  </si>
  <si>
    <t>31 tot 51 personen</t>
  </si>
  <si>
    <t>Tarieven perceel 2: Summa College, SintLucas College</t>
  </si>
  <si>
    <t xml:space="preserve">Tarieven perceel 3: Vista College </t>
  </si>
  <si>
    <t>Opslagpercentage extra dienstverlening zoals het kopen van tickets.</t>
  </si>
  <si>
    <t xml:space="preserve">jammer ben te </t>
  </si>
  <si>
    <t>Opslagpercentage pakketreis of dagrit met koop van tickets:
Opslagpercentage dat door de Opdrachtnemer in rekening wordt gebracht bij de Opdrachtgever gedurende de contactperiode voor het organiseren van de gevraagde aanvullende dienstverlening naast het uitvoeren van de fysieke reis per touringcar. Het opslagpercentage dient de overhead en overige kosten van de Opdrachtnemer te dekken. Voor de aanvullende dienstverlening moet gedacht worden aan het invullen van het dagprogramma, de overnachtingen, entreekaarten etc..  Dit percentage zal NIET  over de standaardkosten van de busreis worden geteld of gefactureerd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</si>
</sst>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44" formatCode="_ &quot;€&quot;\ * #,##0.00_ ;_ &quot;€&quot;\ * \-#,##0.00_ ;_ &quot;€&quot;\ * &quot;-&quot;??_ ;_ @_ "/>
    <numFmt numFmtId="164" formatCode="&quot;€&quot;\ #,##0.00"/>
  </numFmts>
  <fonts count="11" x14ac:knownFonts="1">
    <font>
      <sz val="11"/>
      <color theme="1"/>
      <name val="Calibri"/>
      <family val="2"/>
      <scheme val="minor"/>
    </font>
    <font>
      <b/>
      <sz val="11"/>
      <color theme="1"/>
      <name val="Calibri"/>
      <family val="2"/>
      <scheme val="minor"/>
    </font>
    <font>
      <sz val="11"/>
      <color rgb="FF1F497D"/>
      <name val="Calibri"/>
      <family val="2"/>
      <scheme val="minor"/>
    </font>
    <font>
      <u/>
      <sz val="11"/>
      <color rgb="FF1F497D"/>
      <name val="Calibri"/>
      <family val="2"/>
      <scheme val="minor"/>
    </font>
    <font>
      <sz val="11"/>
      <color rgb="FF1F497D"/>
      <name val="Symbol"/>
      <family val="1"/>
      <charset val="2"/>
    </font>
    <font>
      <sz val="11"/>
      <color rgb="FFFFFF00"/>
      <name val="Calibri"/>
      <family val="2"/>
      <scheme val="minor"/>
    </font>
    <font>
      <sz val="11"/>
      <name val="Calibri"/>
      <family val="2"/>
      <scheme val="minor"/>
    </font>
    <font>
      <b/>
      <u/>
      <sz val="11"/>
      <color theme="1"/>
      <name val="Calibri"/>
      <family val="2"/>
      <scheme val="minor"/>
    </font>
    <font>
      <b/>
      <sz val="11"/>
      <name val="Calibri"/>
      <family val="2"/>
      <scheme val="minor"/>
    </font>
    <font>
      <b/>
      <u/>
      <sz val="11"/>
      <name val="Calibri"/>
      <family val="2"/>
      <scheme val="minor"/>
    </font>
    <font>
      <i/>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1">
    <xf numFmtId="0" fontId="0" fillId="0" borderId="0"/>
  </cellStyleXfs>
  <cellXfs count="57">
    <xf numFmtId="0" fontId="0" fillId="0" borderId="0" xfId="0"/>
    <xf numFmtId="0" fontId="1" fillId="0" borderId="0" xfId="0" applyFont="1"/>
    <xf numFmtId="0" fontId="0" fillId="0" borderId="2" xfId="0" applyBorder="1" applyAlignment="1">
      <alignment horizontal="center"/>
    </xf>
    <xf numFmtId="0" fontId="0" fillId="0" borderId="3" xfId="0" applyBorder="1" applyAlignment="1">
      <alignment horizontal="center"/>
    </xf>
    <xf numFmtId="44" fontId="0" fillId="2" borderId="4" xfId="0" applyNumberFormat="1" applyFill="1" applyBorder="1"/>
    <xf numFmtId="0" fontId="0" fillId="0" borderId="5" xfId="0" applyBorder="1" applyAlignment="1">
      <alignment horizontal="center"/>
    </xf>
    <xf numFmtId="164" fontId="0" fillId="2" borderId="4" xfId="0" applyNumberFormat="1" applyFill="1" applyBorder="1"/>
    <xf numFmtId="0" fontId="0" fillId="0" borderId="0" xfId="0" applyBorder="1" applyAlignment="1">
      <alignment horizontal="center"/>
    </xf>
    <xf numFmtId="0" fontId="0" fillId="0" borderId="0" xfId="0" applyBorder="1"/>
    <xf numFmtId="44" fontId="0" fillId="0" borderId="1" xfId="0" applyNumberFormat="1" applyBorder="1"/>
    <xf numFmtId="44" fontId="0" fillId="3" borderId="2" xfId="0" applyNumberFormat="1" applyFill="1" applyBorder="1"/>
    <xf numFmtId="164" fontId="0" fillId="3" borderId="2" xfId="0" applyNumberFormat="1" applyFill="1" applyBorder="1"/>
    <xf numFmtId="44" fontId="0" fillId="3" borderId="4" xfId="0" applyNumberFormat="1" applyFill="1" applyBorder="1"/>
    <xf numFmtId="164" fontId="0" fillId="3" borderId="4" xfId="0" applyNumberFormat="1" applyFill="1" applyBorder="1"/>
    <xf numFmtId="0" fontId="2" fillId="0" borderId="0" xfId="0" applyFont="1" applyAlignment="1">
      <alignment vertical="center"/>
    </xf>
    <xf numFmtId="0" fontId="2" fillId="0" borderId="0" xfId="0" applyFont="1" applyAlignment="1">
      <alignment horizontal="left" vertical="center" indent="5"/>
    </xf>
    <xf numFmtId="0" fontId="3" fillId="0" borderId="0" xfId="0" applyFont="1" applyAlignment="1">
      <alignment vertical="center"/>
    </xf>
    <xf numFmtId="0" fontId="4" fillId="0" borderId="0" xfId="0" applyFont="1" applyAlignment="1">
      <alignment horizontal="left" vertical="center" indent="5"/>
    </xf>
    <xf numFmtId="0" fontId="0" fillId="0" borderId="3" xfId="0" applyFill="1" applyBorder="1" applyAlignment="1">
      <alignment horizontal="center"/>
    </xf>
    <xf numFmtId="0" fontId="0" fillId="0" borderId="0" xfId="0" applyFill="1"/>
    <xf numFmtId="44" fontId="5" fillId="4" borderId="0" xfId="0" applyNumberFormat="1" applyFont="1" applyFill="1"/>
    <xf numFmtId="0" fontId="1" fillId="0" borderId="0" xfId="0" applyFont="1" applyAlignment="1">
      <alignment horizontal="right"/>
    </xf>
    <xf numFmtId="6" fontId="0" fillId="0" borderId="0" xfId="0" applyNumberFormat="1"/>
    <xf numFmtId="0" fontId="0" fillId="0" borderId="0" xfId="0" applyBorder="1" applyAlignment="1">
      <alignment horizontal="center"/>
    </xf>
    <xf numFmtId="44" fontId="0" fillId="0" borderId="0" xfId="0" applyNumberFormat="1" applyBorder="1"/>
    <xf numFmtId="0" fontId="6" fillId="0" borderId="1" xfId="0" applyFont="1" applyBorder="1" applyAlignment="1">
      <alignment vertical="top" wrapText="1"/>
    </xf>
    <xf numFmtId="0" fontId="0" fillId="0" borderId="17" xfId="0" applyBorder="1"/>
    <xf numFmtId="0" fontId="0" fillId="0" borderId="18" xfId="0" applyBorder="1" applyAlignment="1">
      <alignment horizontal="center"/>
    </xf>
    <xf numFmtId="44" fontId="0" fillId="0" borderId="18" xfId="0" applyNumberFormat="1" applyBorder="1"/>
    <xf numFmtId="44" fontId="0" fillId="0" borderId="19" xfId="0" applyNumberFormat="1" applyBorder="1"/>
    <xf numFmtId="0" fontId="7" fillId="0" borderId="17" xfId="0" applyFont="1" applyBorder="1" applyAlignment="1">
      <alignment vertical="top" wrapText="1"/>
    </xf>
    <xf numFmtId="0" fontId="0" fillId="0" borderId="20" xfId="0" applyBorder="1" applyAlignment="1">
      <alignment vertical="top" wrapText="1"/>
    </xf>
    <xf numFmtId="0" fontId="0" fillId="0" borderId="20" xfId="0" applyBorder="1" applyAlignment="1">
      <alignment wrapText="1"/>
    </xf>
    <xf numFmtId="0" fontId="1" fillId="0" borderId="20" xfId="0" applyFont="1" applyFill="1" applyBorder="1" applyAlignment="1">
      <alignment wrapText="1"/>
    </xf>
    <xf numFmtId="0" fontId="1" fillId="0" borderId="20" xfId="0" applyFont="1" applyBorder="1" applyAlignment="1">
      <alignment wrapText="1"/>
    </xf>
    <xf numFmtId="0" fontId="8" fillId="0" borderId="21" xfId="0" applyFont="1" applyBorder="1" applyAlignment="1">
      <alignment wrapText="1"/>
    </xf>
    <xf numFmtId="0" fontId="1" fillId="0" borderId="20" xfId="0" applyFont="1" applyFill="1" applyBorder="1" applyAlignment="1">
      <alignment vertical="top" wrapText="1"/>
    </xf>
    <xf numFmtId="0" fontId="0" fillId="0" borderId="0" xfId="0" applyBorder="1" applyAlignment="1">
      <alignment horizontal="center"/>
    </xf>
    <xf numFmtId="164" fontId="0" fillId="0" borderId="0" xfId="0" applyNumberFormat="1"/>
    <xf numFmtId="0" fontId="0" fillId="5" borderId="3" xfId="0" applyFill="1" applyBorder="1" applyAlignment="1">
      <alignment horizontal="center"/>
    </xf>
    <xf numFmtId="0" fontId="0" fillId="5" borderId="5" xfId="0" applyFill="1" applyBorder="1" applyAlignment="1">
      <alignment horizontal="center"/>
    </xf>
    <xf numFmtId="10" fontId="0" fillId="3" borderId="16" xfId="0" applyNumberFormat="1" applyFill="1" applyBorder="1"/>
    <xf numFmtId="164" fontId="0" fillId="5" borderId="16" xfId="0" applyNumberFormat="1" applyFill="1" applyBorder="1"/>
    <xf numFmtId="0" fontId="10" fillId="0" borderId="0" xfId="0" applyFont="1"/>
    <xf numFmtId="0" fontId="0" fillId="0" borderId="0"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6" xfId="0" applyFill="1" applyBorder="1" applyAlignment="1">
      <alignment horizontal="center"/>
    </xf>
    <xf numFmtId="0" fontId="0" fillId="0" borderId="7" xfId="0" applyFill="1" applyBorder="1" applyAlignment="1">
      <alignment horizontal="center"/>
    </xf>
    <xf numFmtId="0" fontId="0" fillId="0" borderId="0" xfId="0"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8"/>
  <sheetViews>
    <sheetView topLeftCell="A5" workbookViewId="0">
      <selection activeCell="A9" sqref="A9"/>
    </sheetView>
  </sheetViews>
  <sheetFormatPr defaultRowHeight="15" x14ac:dyDescent="0.25"/>
  <cols>
    <col min="1" max="1" width="223.5703125" customWidth="1"/>
  </cols>
  <sheetData>
    <row r="1" spans="1:3" ht="105.75" thickBot="1" x14ac:dyDescent="0.3">
      <c r="A1" s="25" t="s">
        <v>29</v>
      </c>
    </row>
    <row r="2" spans="1:3" ht="22.5" customHeight="1" x14ac:dyDescent="0.25">
      <c r="A2" s="30" t="s">
        <v>6</v>
      </c>
      <c r="C2" s="14"/>
    </row>
    <row r="3" spans="1:3" ht="60" x14ac:dyDescent="0.25">
      <c r="A3" s="31" t="s">
        <v>28</v>
      </c>
      <c r="C3" s="15"/>
    </row>
    <row r="4" spans="1:3" ht="45" x14ac:dyDescent="0.25">
      <c r="A4" s="31" t="s">
        <v>16</v>
      </c>
      <c r="C4" s="15"/>
    </row>
    <row r="5" spans="1:3" ht="45" x14ac:dyDescent="0.25">
      <c r="A5" s="31" t="s">
        <v>18</v>
      </c>
      <c r="C5" s="14"/>
    </row>
    <row r="6" spans="1:3" ht="45" x14ac:dyDescent="0.25">
      <c r="A6" s="31" t="s">
        <v>19</v>
      </c>
      <c r="C6" s="16"/>
    </row>
    <row r="7" spans="1:3" ht="45" x14ac:dyDescent="0.25">
      <c r="A7" s="33" t="s">
        <v>20</v>
      </c>
      <c r="C7" s="14" t="s">
        <v>10</v>
      </c>
    </row>
    <row r="8" spans="1:3" ht="45" x14ac:dyDescent="0.25">
      <c r="A8" s="36" t="s">
        <v>21</v>
      </c>
      <c r="C8" s="17" t="s">
        <v>10</v>
      </c>
    </row>
    <row r="9" spans="1:3" ht="60" x14ac:dyDescent="0.25">
      <c r="A9" s="36" t="s">
        <v>39</v>
      </c>
      <c r="C9" s="17" t="s">
        <v>10</v>
      </c>
    </row>
    <row r="10" spans="1:3" ht="75" x14ac:dyDescent="0.25">
      <c r="A10" s="32" t="s">
        <v>22</v>
      </c>
      <c r="C10" s="14" t="s">
        <v>10</v>
      </c>
    </row>
    <row r="11" spans="1:3" x14ac:dyDescent="0.25">
      <c r="A11" s="31" t="s">
        <v>38</v>
      </c>
      <c r="C11" s="17" t="s">
        <v>10</v>
      </c>
    </row>
    <row r="12" spans="1:3" ht="75" x14ac:dyDescent="0.25">
      <c r="A12" s="34" t="s">
        <v>23</v>
      </c>
      <c r="C12" s="17" t="s">
        <v>10</v>
      </c>
    </row>
    <row r="13" spans="1:3" ht="45.75" thickBot="1" x14ac:dyDescent="0.3">
      <c r="A13" s="35" t="s">
        <v>30</v>
      </c>
      <c r="C13" s="17" t="s">
        <v>10</v>
      </c>
    </row>
    <row r="14" spans="1:3" x14ac:dyDescent="0.25">
      <c r="C14" s="14"/>
    </row>
    <row r="15" spans="1:3" x14ac:dyDescent="0.25">
      <c r="C15" s="17"/>
    </row>
    <row r="16" spans="1:3" x14ac:dyDescent="0.25">
      <c r="C16" s="17"/>
    </row>
    <row r="17" spans="3:3" x14ac:dyDescent="0.25">
      <c r="C17" s="17"/>
    </row>
    <row r="18" spans="3:3" x14ac:dyDescent="0.25">
      <c r="C18" s="14"/>
    </row>
  </sheetData>
  <pageMargins left="0.7" right="0.7" top="0.75" bottom="0.75" header="0.3" footer="0.3"/>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2"/>
  <sheetViews>
    <sheetView tabSelected="1" workbookViewId="0">
      <selection activeCell="A30" sqref="A30"/>
    </sheetView>
  </sheetViews>
  <sheetFormatPr defaultRowHeight="15" x14ac:dyDescent="0.25"/>
  <cols>
    <col min="1" max="1" width="23.5703125" customWidth="1"/>
    <col min="3" max="3" width="12.42578125" customWidth="1"/>
    <col min="4" max="4" width="11" bestFit="1" customWidth="1"/>
    <col min="5" max="5" width="12.85546875" customWidth="1"/>
    <col min="6" max="6" width="8.85546875" customWidth="1"/>
    <col min="7" max="7" width="13.85546875" customWidth="1"/>
    <col min="8" max="8" width="11.85546875" customWidth="1"/>
    <col min="9" max="9" width="12" customWidth="1"/>
    <col min="10" max="10" width="15" customWidth="1"/>
    <col min="13" max="13" width="14.140625" customWidth="1"/>
  </cols>
  <sheetData>
    <row r="1" spans="1:15" x14ac:dyDescent="0.25">
      <c r="A1" s="1" t="s">
        <v>32</v>
      </c>
    </row>
    <row r="2" spans="1:15" x14ac:dyDescent="0.25">
      <c r="A2" s="1"/>
    </row>
    <row r="3" spans="1:15" x14ac:dyDescent="0.25">
      <c r="B3" t="s">
        <v>24</v>
      </c>
    </row>
    <row r="4" spans="1:15" ht="15.75" thickBot="1" x14ac:dyDescent="0.3">
      <c r="C4" s="1"/>
      <c r="D4" s="1"/>
      <c r="E4" s="1"/>
      <c r="F4" s="1"/>
      <c r="G4" s="1"/>
      <c r="H4" s="1"/>
      <c r="I4" s="1"/>
    </row>
    <row r="5" spans="1:15" ht="15.75" thickBot="1" x14ac:dyDescent="0.3">
      <c r="A5" s="1" t="s">
        <v>2</v>
      </c>
      <c r="B5" s="54" t="s">
        <v>8</v>
      </c>
      <c r="C5" s="55"/>
      <c r="D5" s="54" t="s">
        <v>34</v>
      </c>
      <c r="E5" s="55"/>
      <c r="F5" s="54" t="s">
        <v>12</v>
      </c>
      <c r="G5" s="55"/>
      <c r="H5" s="54" t="s">
        <v>9</v>
      </c>
      <c r="I5" s="55"/>
      <c r="J5" s="26"/>
      <c r="K5" s="7"/>
    </row>
    <row r="6" spans="1:15" x14ac:dyDescent="0.25">
      <c r="B6" s="2" t="s">
        <v>5</v>
      </c>
      <c r="C6" s="18" t="s">
        <v>7</v>
      </c>
      <c r="D6" s="2" t="s">
        <v>5</v>
      </c>
      <c r="E6" s="3" t="s">
        <v>7</v>
      </c>
      <c r="F6" s="2" t="s">
        <v>5</v>
      </c>
      <c r="G6" s="18" t="s">
        <v>7</v>
      </c>
      <c r="H6" s="2" t="s">
        <v>5</v>
      </c>
      <c r="I6" s="18" t="s">
        <v>7</v>
      </c>
      <c r="J6" s="27"/>
      <c r="K6" s="7"/>
      <c r="O6" s="22"/>
    </row>
    <row r="7" spans="1:15" x14ac:dyDescent="0.25">
      <c r="A7" s="19" t="s">
        <v>1</v>
      </c>
      <c r="B7" s="10">
        <v>0</v>
      </c>
      <c r="C7" s="3">
        <v>75</v>
      </c>
      <c r="D7" s="11">
        <v>0</v>
      </c>
      <c r="E7" s="3">
        <v>76</v>
      </c>
      <c r="F7" s="10">
        <v>0</v>
      </c>
      <c r="G7" s="3">
        <v>62</v>
      </c>
      <c r="H7" s="11">
        <v>0</v>
      </c>
      <c r="I7" s="3">
        <v>14</v>
      </c>
      <c r="J7" s="28">
        <f>(B7*C7)+(D7*E7)+(F7*G7)+(H7*I7)</f>
        <v>0</v>
      </c>
      <c r="K7" s="7"/>
      <c r="O7" s="22"/>
    </row>
    <row r="8" spans="1:15" x14ac:dyDescent="0.25">
      <c r="A8" s="19" t="s">
        <v>0</v>
      </c>
      <c r="B8" s="10">
        <v>0</v>
      </c>
      <c r="C8" s="3">
        <v>9525</v>
      </c>
      <c r="D8" s="11">
        <v>0</v>
      </c>
      <c r="E8" s="3">
        <v>9652</v>
      </c>
      <c r="F8" s="10">
        <v>0</v>
      </c>
      <c r="G8" s="3">
        <v>7874</v>
      </c>
      <c r="H8" s="11">
        <v>0</v>
      </c>
      <c r="I8" s="3">
        <v>1778</v>
      </c>
      <c r="J8" s="28">
        <f>(B8*C8)+(D8*E8)+(F8*G8)+(H8*I8)</f>
        <v>0</v>
      </c>
      <c r="K8" s="7"/>
      <c r="O8" s="22"/>
    </row>
    <row r="9" spans="1:15" x14ac:dyDescent="0.25">
      <c r="A9" s="19" t="s">
        <v>17</v>
      </c>
      <c r="B9" s="10">
        <v>0</v>
      </c>
      <c r="C9" s="3">
        <v>100</v>
      </c>
      <c r="D9" s="11">
        <v>0</v>
      </c>
      <c r="E9" s="3">
        <v>395</v>
      </c>
      <c r="F9" s="10">
        <v>0</v>
      </c>
      <c r="G9" s="3">
        <v>141</v>
      </c>
      <c r="H9" s="11">
        <v>0</v>
      </c>
      <c r="I9" s="3">
        <v>139</v>
      </c>
      <c r="J9" s="28">
        <f>(B9*C9)+(D9*E9)+(F9*G9)+(H9*I9)</f>
        <v>0</v>
      </c>
      <c r="K9" s="44"/>
    </row>
    <row r="10" spans="1:15" ht="15.75" thickBot="1" x14ac:dyDescent="0.3">
      <c r="A10" s="19" t="s">
        <v>15</v>
      </c>
      <c r="B10" s="12">
        <v>0</v>
      </c>
      <c r="C10" s="5">
        <v>100</v>
      </c>
      <c r="D10" s="13">
        <v>0</v>
      </c>
      <c r="E10" s="5">
        <v>395</v>
      </c>
      <c r="F10" s="12">
        <v>0</v>
      </c>
      <c r="G10" s="5">
        <v>141</v>
      </c>
      <c r="H10" s="13">
        <v>0</v>
      </c>
      <c r="I10" s="5">
        <v>139</v>
      </c>
      <c r="J10" s="29">
        <f>(B10*C10)+(D10*E10)+(F10*G10)+(H10*I10)</f>
        <v>0</v>
      </c>
      <c r="K10" s="7"/>
    </row>
    <row r="11" spans="1:15" ht="15.75" thickBot="1" x14ac:dyDescent="0.3">
      <c r="J11" s="9">
        <f>SUM(J7:J10)</f>
        <v>0</v>
      </c>
    </row>
    <row r="12" spans="1:15" ht="15.75" thickBot="1" x14ac:dyDescent="0.3"/>
    <row r="13" spans="1:15" ht="15.75" thickBot="1" x14ac:dyDescent="0.3">
      <c r="A13" s="1" t="s">
        <v>3</v>
      </c>
      <c r="B13" s="54" t="s">
        <v>8</v>
      </c>
      <c r="C13" s="55"/>
      <c r="D13" s="54" t="s">
        <v>11</v>
      </c>
      <c r="E13" s="55"/>
      <c r="F13" s="54" t="s">
        <v>12</v>
      </c>
      <c r="G13" s="55"/>
      <c r="H13" s="54" t="s">
        <v>9</v>
      </c>
      <c r="I13" s="55"/>
      <c r="J13" s="26"/>
      <c r="K13" s="7"/>
    </row>
    <row r="14" spans="1:15" x14ac:dyDescent="0.25">
      <c r="B14" s="2" t="s">
        <v>5</v>
      </c>
      <c r="C14" s="18" t="s">
        <v>7</v>
      </c>
      <c r="D14" s="2" t="s">
        <v>5</v>
      </c>
      <c r="E14" s="18" t="s">
        <v>7</v>
      </c>
      <c r="F14" s="2" t="s">
        <v>5</v>
      </c>
      <c r="G14" s="18" t="s">
        <v>7</v>
      </c>
      <c r="H14" s="2" t="s">
        <v>5</v>
      </c>
      <c r="I14" s="18" t="s">
        <v>7</v>
      </c>
      <c r="J14" s="27"/>
      <c r="K14" s="7"/>
    </row>
    <row r="15" spans="1:15" x14ac:dyDescent="0.25">
      <c r="A15" t="s">
        <v>1</v>
      </c>
      <c r="B15" s="10">
        <v>0</v>
      </c>
      <c r="C15" s="3">
        <v>9</v>
      </c>
      <c r="D15" s="10">
        <v>0</v>
      </c>
      <c r="E15" s="3">
        <v>8</v>
      </c>
      <c r="F15" s="10">
        <v>0</v>
      </c>
      <c r="G15" s="3">
        <v>7</v>
      </c>
      <c r="H15" s="10">
        <v>0</v>
      </c>
      <c r="I15" s="3">
        <v>2</v>
      </c>
      <c r="J15" s="28">
        <f>(B15*C15)+(D15*E15)+(F15*G15)+(H15*I15)</f>
        <v>0</v>
      </c>
      <c r="K15" s="7"/>
    </row>
    <row r="16" spans="1:15" x14ac:dyDescent="0.25">
      <c r="A16" t="s">
        <v>0</v>
      </c>
      <c r="B16" s="10">
        <v>0</v>
      </c>
      <c r="C16" s="3">
        <v>1143</v>
      </c>
      <c r="D16" s="11">
        <v>0</v>
      </c>
      <c r="E16" s="3">
        <v>1016</v>
      </c>
      <c r="F16" s="10">
        <v>0</v>
      </c>
      <c r="G16" s="3">
        <v>889</v>
      </c>
      <c r="H16" s="11">
        <v>0</v>
      </c>
      <c r="I16" s="3">
        <v>254</v>
      </c>
      <c r="J16" s="28">
        <f>(B16*C16)+(D16*E16)+(F16*G16)+(H16*I16)</f>
        <v>0</v>
      </c>
      <c r="K16" s="7"/>
    </row>
    <row r="17" spans="1:11" ht="15.75" thickBot="1" x14ac:dyDescent="0.3">
      <c r="A17" t="s">
        <v>17</v>
      </c>
      <c r="B17" s="4">
        <f>B10</f>
        <v>0</v>
      </c>
      <c r="C17" s="5">
        <v>221</v>
      </c>
      <c r="D17" s="6">
        <f>D10</f>
        <v>0</v>
      </c>
      <c r="E17" s="5">
        <v>105</v>
      </c>
      <c r="F17" s="4">
        <f>F10</f>
        <v>0</v>
      </c>
      <c r="G17" s="5">
        <v>329</v>
      </c>
      <c r="H17" s="6">
        <f>H10</f>
        <v>0</v>
      </c>
      <c r="I17" s="5">
        <v>69</v>
      </c>
      <c r="J17" s="29">
        <f>(B17*C17)+(D17*E17)+(F17*G17)+(H17*I17)</f>
        <v>0</v>
      </c>
      <c r="K17" s="7"/>
    </row>
    <row r="18" spans="1:11" ht="15.75" thickBot="1" x14ac:dyDescent="0.3">
      <c r="J18" s="9">
        <f>SUM(J15:J17)</f>
        <v>0</v>
      </c>
    </row>
    <row r="20" spans="1:11" x14ac:dyDescent="0.25">
      <c r="A20" s="1" t="s">
        <v>37</v>
      </c>
      <c r="G20" s="41">
        <v>0</v>
      </c>
      <c r="H20" s="42">
        <v>100000</v>
      </c>
      <c r="J20" s="38">
        <f>G20*H20</f>
        <v>0</v>
      </c>
    </row>
    <row r="21" spans="1:11" x14ac:dyDescent="0.25">
      <c r="I21" s="21" t="s">
        <v>13</v>
      </c>
      <c r="J21" s="20">
        <f>J11+J18</f>
        <v>0</v>
      </c>
    </row>
    <row r="23" spans="1:11" x14ac:dyDescent="0.25">
      <c r="G23" s="45" t="s">
        <v>14</v>
      </c>
      <c r="H23" s="46"/>
      <c r="I23" s="46"/>
      <c r="J23" s="47"/>
    </row>
    <row r="24" spans="1:11" x14ac:dyDescent="0.25">
      <c r="G24" s="48"/>
      <c r="H24" s="49"/>
      <c r="I24" s="49"/>
      <c r="J24" s="50"/>
    </row>
    <row r="25" spans="1:11" x14ac:dyDescent="0.25">
      <c r="B25" s="23"/>
      <c r="C25" s="8"/>
      <c r="G25" s="48"/>
      <c r="H25" s="49"/>
      <c r="I25" s="49"/>
      <c r="J25" s="50"/>
    </row>
    <row r="26" spans="1:11" x14ac:dyDescent="0.25">
      <c r="B26" s="23"/>
      <c r="C26" s="8"/>
      <c r="G26" s="48"/>
      <c r="H26" s="49"/>
      <c r="I26" s="49"/>
      <c r="J26" s="50"/>
    </row>
    <row r="27" spans="1:11" x14ac:dyDescent="0.25">
      <c r="B27" s="23"/>
      <c r="C27" s="8"/>
      <c r="G27" s="51"/>
      <c r="H27" s="52"/>
      <c r="I27" s="52"/>
      <c r="J27" s="53"/>
    </row>
    <row r="28" spans="1:11" x14ac:dyDescent="0.25">
      <c r="B28" s="8"/>
      <c r="C28" s="8"/>
    </row>
    <row r="29" spans="1:11" x14ac:dyDescent="0.25">
      <c r="B29" s="8"/>
      <c r="C29" s="8"/>
    </row>
    <row r="30" spans="1:11" x14ac:dyDescent="0.25">
      <c r="B30" s="23"/>
      <c r="C30" s="8"/>
    </row>
    <row r="31" spans="1:11" x14ac:dyDescent="0.25">
      <c r="B31" s="23"/>
      <c r="C31" s="8"/>
    </row>
    <row r="32" spans="1:11" x14ac:dyDescent="0.25">
      <c r="B32" s="23"/>
      <c r="C32" s="8"/>
    </row>
    <row r="33" spans="2:4" x14ac:dyDescent="0.25">
      <c r="B33" s="8"/>
      <c r="C33" s="8"/>
    </row>
    <row r="34" spans="2:4" x14ac:dyDescent="0.25">
      <c r="B34" s="23"/>
      <c r="C34" s="8"/>
    </row>
    <row r="35" spans="2:4" x14ac:dyDescent="0.25">
      <c r="B35" s="23"/>
      <c r="C35" s="8"/>
      <c r="D35" t="s">
        <v>10</v>
      </c>
    </row>
    <row r="36" spans="2:4" x14ac:dyDescent="0.25">
      <c r="B36" s="23"/>
      <c r="C36" s="8"/>
    </row>
    <row r="37" spans="2:4" x14ac:dyDescent="0.25">
      <c r="B37" s="8"/>
      <c r="C37" s="8"/>
    </row>
    <row r="38" spans="2:4" x14ac:dyDescent="0.25">
      <c r="B38" s="23"/>
      <c r="C38" s="8"/>
    </row>
    <row r="39" spans="2:4" x14ac:dyDescent="0.25">
      <c r="B39" s="23"/>
      <c r="C39" s="8"/>
    </row>
    <row r="40" spans="2:4" x14ac:dyDescent="0.25">
      <c r="B40" s="23"/>
      <c r="C40" s="8"/>
    </row>
    <row r="41" spans="2:4" x14ac:dyDescent="0.25">
      <c r="B41" s="8"/>
      <c r="C41" s="8"/>
    </row>
    <row r="42" spans="2:4" x14ac:dyDescent="0.25">
      <c r="B42" s="8"/>
      <c r="C42" s="8"/>
    </row>
  </sheetData>
  <mergeCells count="9">
    <mergeCell ref="G23:J27"/>
    <mergeCell ref="B5:C5"/>
    <mergeCell ref="D5:E5"/>
    <mergeCell ref="F5:G5"/>
    <mergeCell ref="H5:I5"/>
    <mergeCell ref="B13:C13"/>
    <mergeCell ref="D13:E13"/>
    <mergeCell ref="F13:G13"/>
    <mergeCell ref="H13:I1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7"/>
  <sheetViews>
    <sheetView workbookViewId="0">
      <selection activeCell="L30" sqref="L30"/>
    </sheetView>
  </sheetViews>
  <sheetFormatPr defaultRowHeight="15" x14ac:dyDescent="0.25"/>
  <cols>
    <col min="1" max="1" width="23.5703125" customWidth="1"/>
    <col min="3" max="3" width="12.42578125" customWidth="1"/>
    <col min="4" max="4" width="11" bestFit="1" customWidth="1"/>
    <col min="5" max="5" width="12.85546875" customWidth="1"/>
    <col min="6" max="6" width="8.85546875" customWidth="1"/>
    <col min="7" max="7" width="13.85546875" customWidth="1"/>
    <col min="8" max="8" width="12.5703125" customWidth="1"/>
    <col min="9" max="9" width="12" customWidth="1"/>
    <col min="10" max="10" width="15" customWidth="1"/>
  </cols>
  <sheetData>
    <row r="1" spans="1:15" x14ac:dyDescent="0.25">
      <c r="A1" s="1" t="s">
        <v>35</v>
      </c>
    </row>
    <row r="2" spans="1:15" x14ac:dyDescent="0.25">
      <c r="A2" s="1"/>
    </row>
    <row r="3" spans="1:15" x14ac:dyDescent="0.25">
      <c r="B3" t="s">
        <v>24</v>
      </c>
    </row>
    <row r="4" spans="1:15" ht="15.75" thickBot="1" x14ac:dyDescent="0.3">
      <c r="C4" s="1"/>
      <c r="D4" s="1"/>
      <c r="E4" s="1"/>
      <c r="F4" s="1"/>
      <c r="G4" s="1"/>
      <c r="H4" s="1"/>
      <c r="I4" s="1"/>
    </row>
    <row r="5" spans="1:15" ht="15.75" thickBot="1" x14ac:dyDescent="0.3">
      <c r="A5" s="1" t="s">
        <v>2</v>
      </c>
      <c r="B5" s="54" t="s">
        <v>8</v>
      </c>
      <c r="C5" s="55"/>
      <c r="D5" s="54" t="s">
        <v>11</v>
      </c>
      <c r="E5" s="55"/>
      <c r="F5" s="54" t="s">
        <v>12</v>
      </c>
      <c r="G5" s="55"/>
      <c r="H5" s="54" t="s">
        <v>9</v>
      </c>
      <c r="I5" s="55"/>
      <c r="J5" s="26"/>
      <c r="K5" s="7"/>
    </row>
    <row r="6" spans="1:15" x14ac:dyDescent="0.25">
      <c r="B6" s="2" t="s">
        <v>5</v>
      </c>
      <c r="C6" s="18" t="s">
        <v>7</v>
      </c>
      <c r="D6" s="2" t="s">
        <v>5</v>
      </c>
      <c r="E6" s="3" t="s">
        <v>7</v>
      </c>
      <c r="F6" s="2" t="s">
        <v>5</v>
      </c>
      <c r="G6" s="18" t="s">
        <v>7</v>
      </c>
      <c r="H6" s="2" t="s">
        <v>5</v>
      </c>
      <c r="I6" s="18" t="s">
        <v>7</v>
      </c>
      <c r="J6" s="27"/>
      <c r="K6" s="7"/>
      <c r="O6" s="22"/>
    </row>
    <row r="7" spans="1:15" x14ac:dyDescent="0.25">
      <c r="A7" s="19" t="s">
        <v>1</v>
      </c>
      <c r="B7" s="10">
        <v>0</v>
      </c>
      <c r="C7" s="3">
        <v>7</v>
      </c>
      <c r="D7" s="11">
        <v>0</v>
      </c>
      <c r="E7" s="3">
        <v>14</v>
      </c>
      <c r="F7" s="10">
        <v>0</v>
      </c>
      <c r="G7" s="3">
        <v>10</v>
      </c>
      <c r="H7" s="11">
        <v>0</v>
      </c>
      <c r="I7" s="3">
        <v>22</v>
      </c>
      <c r="J7" s="28">
        <f>(B7*C7)+(D7*E7)+(F7*G7)+(H7*I7)</f>
        <v>0</v>
      </c>
      <c r="K7" s="7"/>
      <c r="O7" s="22"/>
    </row>
    <row r="8" spans="1:15" x14ac:dyDescent="0.25">
      <c r="A8" s="19" t="s">
        <v>0</v>
      </c>
      <c r="B8" s="10">
        <v>0</v>
      </c>
      <c r="C8" s="3">
        <v>1302</v>
      </c>
      <c r="D8" s="11">
        <v>0</v>
      </c>
      <c r="E8" s="3">
        <v>2747</v>
      </c>
      <c r="F8" s="10">
        <v>0</v>
      </c>
      <c r="G8" s="3">
        <v>1884</v>
      </c>
      <c r="H8" s="11">
        <v>0</v>
      </c>
      <c r="I8" s="3">
        <v>4231</v>
      </c>
      <c r="J8" s="28">
        <f>(B8*C8)+(D8*E8)+(F8*G8)+(H8*I8)</f>
        <v>0</v>
      </c>
      <c r="K8" s="7"/>
      <c r="O8" s="22"/>
    </row>
    <row r="9" spans="1:15" x14ac:dyDescent="0.25">
      <c r="A9" s="19" t="s">
        <v>17</v>
      </c>
      <c r="B9" s="10">
        <v>0</v>
      </c>
      <c r="C9" s="3">
        <v>56</v>
      </c>
      <c r="D9" s="11">
        <v>0</v>
      </c>
      <c r="E9" s="3">
        <v>115</v>
      </c>
      <c r="F9" s="10">
        <v>0</v>
      </c>
      <c r="G9" s="3">
        <v>62</v>
      </c>
      <c r="H9" s="11">
        <v>0</v>
      </c>
      <c r="I9" s="3">
        <v>170</v>
      </c>
      <c r="J9" s="28">
        <f>(B9*C9)+(D9*E9)+(F9*G9)+(H9*I9)</f>
        <v>0</v>
      </c>
      <c r="K9" s="44"/>
    </row>
    <row r="10" spans="1:15" ht="15.75" thickBot="1" x14ac:dyDescent="0.3">
      <c r="A10" s="19" t="s">
        <v>17</v>
      </c>
      <c r="B10" s="12">
        <v>0</v>
      </c>
      <c r="C10" s="5">
        <v>56</v>
      </c>
      <c r="D10" s="13">
        <v>0</v>
      </c>
      <c r="E10" s="5">
        <v>115</v>
      </c>
      <c r="F10" s="12">
        <v>0</v>
      </c>
      <c r="G10" s="5">
        <v>62</v>
      </c>
      <c r="H10" s="13">
        <v>0</v>
      </c>
      <c r="I10" s="5">
        <v>170</v>
      </c>
      <c r="J10" s="29">
        <f>(B10*C10)+(D10*E10)+(F10*G10)+(H10*I10)</f>
        <v>0</v>
      </c>
      <c r="K10" s="7"/>
    </row>
    <row r="11" spans="1:15" ht="15.75" thickBot="1" x14ac:dyDescent="0.3">
      <c r="J11" s="9">
        <f>SUM(J7:J10)</f>
        <v>0</v>
      </c>
    </row>
    <row r="12" spans="1:15" ht="15.75" thickBot="1" x14ac:dyDescent="0.3"/>
    <row r="13" spans="1:15" ht="15.75" thickBot="1" x14ac:dyDescent="0.3">
      <c r="A13" s="1" t="s">
        <v>3</v>
      </c>
      <c r="B13" s="54" t="s">
        <v>8</v>
      </c>
      <c r="C13" s="55"/>
      <c r="D13" s="54" t="s">
        <v>11</v>
      </c>
      <c r="E13" s="55"/>
      <c r="F13" s="54" t="s">
        <v>12</v>
      </c>
      <c r="G13" s="55"/>
      <c r="H13" s="54" t="s">
        <v>9</v>
      </c>
      <c r="I13" s="55"/>
      <c r="J13" s="26"/>
      <c r="K13" s="7"/>
    </row>
    <row r="14" spans="1:15" x14ac:dyDescent="0.25">
      <c r="B14" s="2" t="s">
        <v>5</v>
      </c>
      <c r="C14" s="18" t="s">
        <v>7</v>
      </c>
      <c r="D14" s="2" t="s">
        <v>5</v>
      </c>
      <c r="E14" s="18" t="s">
        <v>7</v>
      </c>
      <c r="F14" s="2" t="s">
        <v>5</v>
      </c>
      <c r="G14" s="18" t="s">
        <v>7</v>
      </c>
      <c r="H14" s="2" t="s">
        <v>5</v>
      </c>
      <c r="I14" s="18" t="s">
        <v>7</v>
      </c>
      <c r="J14" s="27"/>
      <c r="K14" s="7"/>
    </row>
    <row r="15" spans="1:15" x14ac:dyDescent="0.25">
      <c r="A15" t="s">
        <v>1</v>
      </c>
      <c r="B15" s="10">
        <v>0</v>
      </c>
      <c r="C15" s="3">
        <v>6</v>
      </c>
      <c r="D15" s="10">
        <v>0</v>
      </c>
      <c r="E15" s="3">
        <v>4</v>
      </c>
      <c r="F15" s="10">
        <v>0</v>
      </c>
      <c r="G15" s="3">
        <v>24</v>
      </c>
      <c r="H15" s="10">
        <v>0</v>
      </c>
      <c r="I15" s="3">
        <v>11</v>
      </c>
      <c r="J15" s="28">
        <f>(B15*C15)+(D15*E15)+(F15*G15)+(H15*I15)</f>
        <v>0</v>
      </c>
      <c r="K15" s="7"/>
    </row>
    <row r="16" spans="1:15" x14ac:dyDescent="0.25">
      <c r="A16" t="s">
        <v>0</v>
      </c>
      <c r="B16" s="10">
        <v>0</v>
      </c>
      <c r="C16" s="3">
        <v>3106</v>
      </c>
      <c r="D16" s="11">
        <v>0</v>
      </c>
      <c r="E16" s="3">
        <v>2771</v>
      </c>
      <c r="F16" s="10">
        <v>0</v>
      </c>
      <c r="G16" s="3">
        <v>6900</v>
      </c>
      <c r="H16" s="11">
        <v>0</v>
      </c>
      <c r="I16" s="3">
        <v>7496</v>
      </c>
      <c r="J16" s="28">
        <f>(B16*C16)+(D16*E16)+(F16*G16)+(H16*I16)</f>
        <v>0</v>
      </c>
      <c r="K16" s="7"/>
    </row>
    <row r="17" spans="1:11" ht="15.75" thickBot="1" x14ac:dyDescent="0.3">
      <c r="A17" t="s">
        <v>17</v>
      </c>
      <c r="B17" s="4">
        <f>B10</f>
        <v>0</v>
      </c>
      <c r="C17" s="5">
        <v>64</v>
      </c>
      <c r="D17" s="6">
        <f>D10</f>
        <v>0</v>
      </c>
      <c r="E17" s="5">
        <v>55</v>
      </c>
      <c r="F17" s="4">
        <f>F10</f>
        <v>0</v>
      </c>
      <c r="G17" s="5">
        <v>220</v>
      </c>
      <c r="H17" s="6">
        <f>H10</f>
        <v>0</v>
      </c>
      <c r="I17" s="5">
        <v>126</v>
      </c>
      <c r="J17" s="29">
        <f>(B17*C17)+(D17*E17)+(F17*G17)+(H17*I17)</f>
        <v>0</v>
      </c>
      <c r="K17" s="7"/>
    </row>
    <row r="18" spans="1:11" ht="15.75" thickBot="1" x14ac:dyDescent="0.3">
      <c r="J18" s="9">
        <f>SUM(J15:J17)</f>
        <v>0</v>
      </c>
    </row>
    <row r="20" spans="1:11" x14ac:dyDescent="0.25">
      <c r="A20" s="1" t="s">
        <v>37</v>
      </c>
      <c r="G20" s="41">
        <v>0</v>
      </c>
      <c r="H20" s="42">
        <v>100000</v>
      </c>
      <c r="J20" s="38">
        <f>G20*H20</f>
        <v>0</v>
      </c>
    </row>
    <row r="21" spans="1:11" x14ac:dyDescent="0.25">
      <c r="I21" s="21" t="s">
        <v>13</v>
      </c>
      <c r="J21" s="20">
        <f>J11+J18</f>
        <v>0</v>
      </c>
    </row>
    <row r="23" spans="1:11" x14ac:dyDescent="0.25">
      <c r="G23" s="45" t="s">
        <v>14</v>
      </c>
      <c r="H23" s="46"/>
      <c r="I23" s="46"/>
      <c r="J23" s="47"/>
    </row>
    <row r="24" spans="1:11" x14ac:dyDescent="0.25">
      <c r="G24" s="48"/>
      <c r="H24" s="49"/>
      <c r="I24" s="49"/>
      <c r="J24" s="50"/>
    </row>
    <row r="25" spans="1:11" x14ac:dyDescent="0.25">
      <c r="G25" s="48"/>
      <c r="H25" s="49"/>
      <c r="I25" s="49"/>
      <c r="J25" s="50"/>
    </row>
    <row r="26" spans="1:11" x14ac:dyDescent="0.25">
      <c r="G26" s="48"/>
      <c r="H26" s="49"/>
      <c r="I26" s="49"/>
      <c r="J26" s="50"/>
    </row>
    <row r="27" spans="1:11" x14ac:dyDescent="0.25">
      <c r="G27" s="51"/>
      <c r="H27" s="52"/>
      <c r="I27" s="52"/>
      <c r="J27" s="53"/>
    </row>
  </sheetData>
  <mergeCells count="9">
    <mergeCell ref="G23:J27"/>
    <mergeCell ref="B5:C5"/>
    <mergeCell ref="D5:E5"/>
    <mergeCell ref="F5:G5"/>
    <mergeCell ref="H5:I5"/>
    <mergeCell ref="B13:C13"/>
    <mergeCell ref="D13:E13"/>
    <mergeCell ref="F13:G13"/>
    <mergeCell ref="H13:I13"/>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2BBAD-E8CE-44E9-BA5F-5C8484476F0E}">
  <dimension ref="A1:O42"/>
  <sheetViews>
    <sheetView workbookViewId="0">
      <selection activeCell="E34" sqref="E34"/>
    </sheetView>
  </sheetViews>
  <sheetFormatPr defaultRowHeight="15" x14ac:dyDescent="0.25"/>
  <cols>
    <col min="1" max="1" width="23.5703125" customWidth="1"/>
    <col min="3" max="3" width="12.42578125" customWidth="1"/>
    <col min="4" max="4" width="11" bestFit="1" customWidth="1"/>
    <col min="5" max="5" width="12.85546875" customWidth="1"/>
    <col min="7" max="7" width="13.85546875" customWidth="1"/>
    <col min="8" max="8" width="12.140625" customWidth="1"/>
    <col min="9" max="9" width="12" customWidth="1"/>
    <col min="10" max="10" width="15" customWidth="1"/>
    <col min="13" max="13" width="14.140625" customWidth="1"/>
  </cols>
  <sheetData>
    <row r="1" spans="1:15" x14ac:dyDescent="0.25">
      <c r="A1" s="1" t="s">
        <v>36</v>
      </c>
    </row>
    <row r="2" spans="1:15" x14ac:dyDescent="0.25">
      <c r="A2" s="1"/>
    </row>
    <row r="3" spans="1:15" x14ac:dyDescent="0.25">
      <c r="B3" t="s">
        <v>24</v>
      </c>
    </row>
    <row r="4" spans="1:15" ht="15.75" thickBot="1" x14ac:dyDescent="0.3">
      <c r="C4" s="1"/>
      <c r="D4" s="1"/>
      <c r="E4" s="1"/>
      <c r="F4" s="1"/>
      <c r="G4" s="1"/>
      <c r="H4" s="1"/>
      <c r="I4" s="1"/>
    </row>
    <row r="5" spans="1:15" ht="15.75" thickBot="1" x14ac:dyDescent="0.3">
      <c r="A5" s="1" t="s">
        <v>2</v>
      </c>
      <c r="B5" s="54" t="s">
        <v>8</v>
      </c>
      <c r="C5" s="55"/>
      <c r="D5" s="54" t="s">
        <v>11</v>
      </c>
      <c r="E5" s="55"/>
      <c r="F5" s="54" t="s">
        <v>12</v>
      </c>
      <c r="G5" s="55"/>
      <c r="H5" s="54" t="s">
        <v>9</v>
      </c>
      <c r="I5" s="55"/>
      <c r="J5" s="26"/>
      <c r="K5" s="37"/>
    </row>
    <row r="6" spans="1:15" x14ac:dyDescent="0.25">
      <c r="B6" s="2" t="s">
        <v>5</v>
      </c>
      <c r="C6" s="18" t="s">
        <v>7</v>
      </c>
      <c r="D6" s="2" t="s">
        <v>5</v>
      </c>
      <c r="E6" s="3" t="s">
        <v>7</v>
      </c>
      <c r="F6" s="2" t="s">
        <v>5</v>
      </c>
      <c r="G6" s="18" t="s">
        <v>7</v>
      </c>
      <c r="H6" s="2" t="s">
        <v>5</v>
      </c>
      <c r="I6" s="18" t="s">
        <v>7</v>
      </c>
      <c r="J6" s="27"/>
      <c r="K6" s="37"/>
      <c r="O6" s="22"/>
    </row>
    <row r="7" spans="1:15" x14ac:dyDescent="0.25">
      <c r="A7" s="19" t="s">
        <v>1</v>
      </c>
      <c r="B7" s="10">
        <v>0</v>
      </c>
      <c r="C7" s="3">
        <v>16</v>
      </c>
      <c r="D7" s="11">
        <v>0</v>
      </c>
      <c r="E7" s="3">
        <v>39</v>
      </c>
      <c r="F7" s="10">
        <v>0</v>
      </c>
      <c r="G7" s="3">
        <v>36</v>
      </c>
      <c r="H7" s="11">
        <v>0</v>
      </c>
      <c r="I7" s="3">
        <v>49</v>
      </c>
      <c r="J7" s="28">
        <f>(B7*C7)+(D7*E7)+(F7*G7)+(H7*I7)</f>
        <v>0</v>
      </c>
      <c r="K7" s="37"/>
      <c r="O7" s="22"/>
    </row>
    <row r="8" spans="1:15" x14ac:dyDescent="0.25">
      <c r="A8" s="19" t="s">
        <v>0</v>
      </c>
      <c r="B8" s="10">
        <v>0</v>
      </c>
      <c r="C8" s="3">
        <v>2032</v>
      </c>
      <c r="D8" s="11">
        <v>0</v>
      </c>
      <c r="E8" s="3">
        <v>4953</v>
      </c>
      <c r="F8" s="10">
        <v>0</v>
      </c>
      <c r="G8" s="3">
        <v>4572</v>
      </c>
      <c r="H8" s="11">
        <v>0</v>
      </c>
      <c r="I8" s="3">
        <v>6223</v>
      </c>
      <c r="J8" s="28">
        <f>(B8*C8)+(D8*E8)+(F8*G8)+(H8*I8)</f>
        <v>0</v>
      </c>
      <c r="K8" s="37"/>
      <c r="O8" s="22"/>
    </row>
    <row r="9" spans="1:15" x14ac:dyDescent="0.25">
      <c r="A9" s="56" t="s">
        <v>17</v>
      </c>
      <c r="B9" s="10">
        <v>0</v>
      </c>
      <c r="C9" s="3">
        <v>240</v>
      </c>
      <c r="D9" s="11">
        <v>0</v>
      </c>
      <c r="E9" s="3">
        <v>395</v>
      </c>
      <c r="F9" s="10">
        <v>0</v>
      </c>
      <c r="G9" s="3">
        <v>141</v>
      </c>
      <c r="H9" s="11">
        <v>0</v>
      </c>
      <c r="I9" s="3">
        <v>139</v>
      </c>
      <c r="J9" s="28">
        <f>(B9*C9)+(D9*E9)+(F9*G9)+(H9*I9)</f>
        <v>0</v>
      </c>
      <c r="K9" s="44"/>
      <c r="O9" s="22"/>
    </row>
    <row r="10" spans="1:15" ht="15.75" thickBot="1" x14ac:dyDescent="0.3">
      <c r="A10" s="19" t="s">
        <v>17</v>
      </c>
      <c r="B10" s="12">
        <v>0</v>
      </c>
      <c r="C10" s="5">
        <v>240</v>
      </c>
      <c r="D10" s="13">
        <v>0</v>
      </c>
      <c r="E10" s="5">
        <v>395</v>
      </c>
      <c r="F10" s="12">
        <v>0</v>
      </c>
      <c r="G10" s="5">
        <v>141</v>
      </c>
      <c r="H10" s="13">
        <v>0</v>
      </c>
      <c r="I10" s="5">
        <v>139</v>
      </c>
      <c r="J10" s="29">
        <f>(B10*C10)+(D10*E10)+(F10*G10)+(H10*I10)</f>
        <v>0</v>
      </c>
      <c r="K10" s="37"/>
    </row>
    <row r="11" spans="1:15" ht="15.75" thickBot="1" x14ac:dyDescent="0.3">
      <c r="J11" s="9">
        <f>SUM(J7:J10)</f>
        <v>0</v>
      </c>
    </row>
    <row r="12" spans="1:15" ht="15.75" thickBot="1" x14ac:dyDescent="0.3"/>
    <row r="13" spans="1:15" ht="15.75" thickBot="1" x14ac:dyDescent="0.3">
      <c r="A13" s="1" t="s">
        <v>3</v>
      </c>
      <c r="B13" s="54" t="s">
        <v>8</v>
      </c>
      <c r="C13" s="55"/>
      <c r="D13" s="54" t="s">
        <v>11</v>
      </c>
      <c r="E13" s="55"/>
      <c r="F13" s="54" t="s">
        <v>12</v>
      </c>
      <c r="G13" s="55"/>
      <c r="H13" s="54" t="s">
        <v>9</v>
      </c>
      <c r="I13" s="55"/>
      <c r="J13" s="26"/>
      <c r="K13" s="37"/>
    </row>
    <row r="14" spans="1:15" x14ac:dyDescent="0.25">
      <c r="B14" s="2" t="s">
        <v>5</v>
      </c>
      <c r="C14" s="18" t="s">
        <v>7</v>
      </c>
      <c r="D14" s="2" t="s">
        <v>5</v>
      </c>
      <c r="E14" s="18" t="s">
        <v>7</v>
      </c>
      <c r="F14" s="2" t="s">
        <v>5</v>
      </c>
      <c r="G14" s="18" t="s">
        <v>7</v>
      </c>
      <c r="H14" s="2" t="s">
        <v>5</v>
      </c>
      <c r="I14" s="18" t="s">
        <v>7</v>
      </c>
      <c r="J14" s="27"/>
      <c r="K14" s="37"/>
    </row>
    <row r="15" spans="1:15" x14ac:dyDescent="0.25">
      <c r="A15" t="s">
        <v>1</v>
      </c>
      <c r="B15" s="10">
        <v>0</v>
      </c>
      <c r="C15" s="3">
        <v>1</v>
      </c>
      <c r="D15" s="10">
        <v>0</v>
      </c>
      <c r="E15" s="3">
        <v>5</v>
      </c>
      <c r="F15" s="10">
        <v>0</v>
      </c>
      <c r="G15" s="3">
        <v>4</v>
      </c>
      <c r="H15" s="10">
        <v>0</v>
      </c>
      <c r="I15" s="3">
        <v>6</v>
      </c>
      <c r="J15" s="28">
        <f>(B15*C15)+(D15*E15)+(F15*G15)+(H15*I15)</f>
        <v>0</v>
      </c>
      <c r="K15" s="37"/>
    </row>
    <row r="16" spans="1:15" x14ac:dyDescent="0.25">
      <c r="A16" t="s">
        <v>0</v>
      </c>
      <c r="B16" s="10">
        <v>0</v>
      </c>
      <c r="C16" s="3">
        <v>127</v>
      </c>
      <c r="D16" s="11">
        <v>0</v>
      </c>
      <c r="E16" s="3">
        <v>635</v>
      </c>
      <c r="F16" s="10">
        <v>0</v>
      </c>
      <c r="G16" s="3">
        <v>508</v>
      </c>
      <c r="H16" s="11">
        <v>0</v>
      </c>
      <c r="I16" s="3">
        <v>762</v>
      </c>
      <c r="J16" s="28">
        <f>(B16*C16)+(D16*E16)+(F16*G16)+(H16*I16)</f>
        <v>0</v>
      </c>
      <c r="K16" s="37"/>
    </row>
    <row r="17" spans="1:11" ht="15.75" thickBot="1" x14ac:dyDescent="0.3">
      <c r="A17" t="s">
        <v>17</v>
      </c>
      <c r="B17" s="4">
        <f>B10</f>
        <v>0</v>
      </c>
      <c r="C17" s="5">
        <v>221</v>
      </c>
      <c r="D17" s="6">
        <f>D10</f>
        <v>0</v>
      </c>
      <c r="E17" s="5">
        <v>105</v>
      </c>
      <c r="F17" s="4">
        <f>F10</f>
        <v>0</v>
      </c>
      <c r="G17" s="5">
        <v>329</v>
      </c>
      <c r="H17" s="6">
        <f>H10</f>
        <v>0</v>
      </c>
      <c r="I17" s="5">
        <v>69</v>
      </c>
      <c r="J17" s="29">
        <f>(B17*C17)+(D17*E17)+(F17*G17)+(H17*I17)</f>
        <v>0</v>
      </c>
      <c r="K17" s="37"/>
    </row>
    <row r="18" spans="1:11" ht="15.75" thickBot="1" x14ac:dyDescent="0.3">
      <c r="J18" s="9">
        <f>SUM(J15:J17)</f>
        <v>0</v>
      </c>
    </row>
    <row r="20" spans="1:11" x14ac:dyDescent="0.25">
      <c r="A20" s="1" t="s">
        <v>37</v>
      </c>
      <c r="G20" s="41">
        <v>0</v>
      </c>
      <c r="H20" s="42">
        <v>100000</v>
      </c>
      <c r="J20" s="38">
        <f>G20*H20</f>
        <v>0</v>
      </c>
    </row>
    <row r="21" spans="1:11" x14ac:dyDescent="0.25">
      <c r="I21" s="21" t="s">
        <v>13</v>
      </c>
      <c r="J21" s="20">
        <f>J11+J18</f>
        <v>0</v>
      </c>
    </row>
    <row r="23" spans="1:11" x14ac:dyDescent="0.25">
      <c r="G23" s="45" t="s">
        <v>14</v>
      </c>
      <c r="H23" s="46"/>
      <c r="I23" s="46"/>
      <c r="J23" s="47"/>
    </row>
    <row r="24" spans="1:11" x14ac:dyDescent="0.25">
      <c r="G24" s="48"/>
      <c r="H24" s="49"/>
      <c r="I24" s="49"/>
      <c r="J24" s="50"/>
    </row>
    <row r="25" spans="1:11" x14ac:dyDescent="0.25">
      <c r="B25" s="37"/>
      <c r="C25" s="8"/>
      <c r="G25" s="48"/>
      <c r="H25" s="49"/>
      <c r="I25" s="49"/>
      <c r="J25" s="50"/>
    </row>
    <row r="26" spans="1:11" x14ac:dyDescent="0.25">
      <c r="B26" s="37"/>
      <c r="C26" s="8"/>
      <c r="G26" s="48"/>
      <c r="H26" s="49"/>
      <c r="I26" s="49"/>
      <c r="J26" s="50"/>
    </row>
    <row r="27" spans="1:11" x14ac:dyDescent="0.25">
      <c r="B27" s="37"/>
      <c r="C27" s="8"/>
      <c r="G27" s="51"/>
      <c r="H27" s="52"/>
      <c r="I27" s="52"/>
      <c r="J27" s="53"/>
    </row>
    <row r="28" spans="1:11" x14ac:dyDescent="0.25">
      <c r="B28" s="8"/>
      <c r="C28" s="8"/>
    </row>
    <row r="29" spans="1:11" x14ac:dyDescent="0.25">
      <c r="B29" s="8"/>
      <c r="C29" s="8"/>
    </row>
    <row r="30" spans="1:11" x14ac:dyDescent="0.25">
      <c r="B30" s="37"/>
      <c r="C30" s="8"/>
    </row>
    <row r="31" spans="1:11" x14ac:dyDescent="0.25">
      <c r="B31" s="37"/>
      <c r="C31" s="8"/>
    </row>
    <row r="32" spans="1:11" x14ac:dyDescent="0.25">
      <c r="B32" s="37"/>
      <c r="C32" s="8"/>
    </row>
    <row r="33" spans="2:4" x14ac:dyDescent="0.25">
      <c r="B33" s="8"/>
      <c r="C33" s="8"/>
    </row>
    <row r="34" spans="2:4" x14ac:dyDescent="0.25">
      <c r="B34" s="37"/>
      <c r="C34" s="8"/>
    </row>
    <row r="35" spans="2:4" x14ac:dyDescent="0.25">
      <c r="B35" s="37"/>
      <c r="C35" s="8"/>
      <c r="D35" t="s">
        <v>10</v>
      </c>
    </row>
    <row r="36" spans="2:4" x14ac:dyDescent="0.25">
      <c r="B36" s="37"/>
      <c r="C36" s="8"/>
    </row>
    <row r="37" spans="2:4" x14ac:dyDescent="0.25">
      <c r="B37" s="8"/>
      <c r="C37" s="8"/>
    </row>
    <row r="38" spans="2:4" x14ac:dyDescent="0.25">
      <c r="B38" s="37"/>
      <c r="C38" s="8"/>
    </row>
    <row r="39" spans="2:4" x14ac:dyDescent="0.25">
      <c r="B39" s="37"/>
      <c r="C39" s="8"/>
    </row>
    <row r="40" spans="2:4" x14ac:dyDescent="0.25">
      <c r="B40" s="37"/>
      <c r="C40" s="8"/>
    </row>
    <row r="41" spans="2:4" x14ac:dyDescent="0.25">
      <c r="B41" s="8"/>
      <c r="C41" s="8"/>
    </row>
    <row r="42" spans="2:4" x14ac:dyDescent="0.25">
      <c r="B42" s="8"/>
      <c r="C42" s="8"/>
    </row>
  </sheetData>
  <mergeCells count="9">
    <mergeCell ref="G23:J27"/>
    <mergeCell ref="B5:C5"/>
    <mergeCell ref="D5:E5"/>
    <mergeCell ref="F5:G5"/>
    <mergeCell ref="H5:I5"/>
    <mergeCell ref="B13:C13"/>
    <mergeCell ref="D13:E13"/>
    <mergeCell ref="F13:G13"/>
    <mergeCell ref="H13:I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E4F59-46A1-4F8B-930C-72F263641124}">
  <dimension ref="A1:J22"/>
  <sheetViews>
    <sheetView workbookViewId="0">
      <selection activeCell="G34" sqref="G34"/>
    </sheetView>
  </sheetViews>
  <sheetFormatPr defaultRowHeight="15" x14ac:dyDescent="0.25"/>
  <cols>
    <col min="1" max="1" width="23.5703125" customWidth="1"/>
    <col min="3" max="3" width="12.42578125" customWidth="1"/>
    <col min="4" max="4" width="11" bestFit="1" customWidth="1"/>
    <col min="5" max="5" width="12.85546875" customWidth="1"/>
    <col min="6" max="6" width="12.42578125" customWidth="1"/>
    <col min="7" max="7" width="13.85546875" customWidth="1"/>
    <col min="8" max="8" width="13.5703125" customWidth="1"/>
    <col min="9" max="9" width="12" customWidth="1"/>
    <col min="10" max="10" width="15" customWidth="1"/>
  </cols>
  <sheetData>
    <row r="1" spans="1:10" x14ac:dyDescent="0.25">
      <c r="A1" s="1" t="s">
        <v>33</v>
      </c>
    </row>
    <row r="2" spans="1:10" x14ac:dyDescent="0.25">
      <c r="C2" s="1"/>
      <c r="D2" s="1"/>
      <c r="E2" s="1"/>
      <c r="F2" s="1"/>
      <c r="G2" s="1"/>
      <c r="H2" s="1"/>
      <c r="I2" s="1"/>
    </row>
    <row r="3" spans="1:10" x14ac:dyDescent="0.25">
      <c r="B3" t="s">
        <v>24</v>
      </c>
    </row>
    <row r="4" spans="1:10" ht="15.75" thickBot="1" x14ac:dyDescent="0.3"/>
    <row r="5" spans="1:10" ht="15.75" thickBot="1" x14ac:dyDescent="0.3">
      <c r="A5" s="1" t="s">
        <v>4</v>
      </c>
      <c r="B5" s="54" t="s">
        <v>8</v>
      </c>
      <c r="C5" s="55"/>
      <c r="D5" s="54" t="s">
        <v>11</v>
      </c>
      <c r="E5" s="55"/>
      <c r="F5" s="54" t="s">
        <v>12</v>
      </c>
      <c r="G5" s="55"/>
      <c r="H5" s="54" t="s">
        <v>9</v>
      </c>
      <c r="I5" s="55"/>
      <c r="J5" s="26"/>
    </row>
    <row r="6" spans="1:10" x14ac:dyDescent="0.25">
      <c r="B6" s="2" t="s">
        <v>5</v>
      </c>
      <c r="C6" s="18" t="s">
        <v>7</v>
      </c>
      <c r="D6" s="2" t="s">
        <v>5</v>
      </c>
      <c r="E6" s="18" t="s">
        <v>7</v>
      </c>
      <c r="F6" s="2" t="s">
        <v>5</v>
      </c>
      <c r="G6" s="18" t="s">
        <v>7</v>
      </c>
      <c r="H6" s="2" t="s">
        <v>5</v>
      </c>
      <c r="I6" s="18" t="s">
        <v>7</v>
      </c>
      <c r="J6" s="27"/>
    </row>
    <row r="7" spans="1:10" x14ac:dyDescent="0.25">
      <c r="A7" t="s">
        <v>1</v>
      </c>
      <c r="B7" s="10">
        <v>0</v>
      </c>
      <c r="C7" s="39">
        <v>9</v>
      </c>
      <c r="D7" s="10">
        <v>0</v>
      </c>
      <c r="E7" s="39">
        <v>2</v>
      </c>
      <c r="F7" s="10">
        <v>0</v>
      </c>
      <c r="G7" s="39">
        <v>3</v>
      </c>
      <c r="H7" s="10">
        <v>0</v>
      </c>
      <c r="I7" s="39">
        <v>1</v>
      </c>
      <c r="J7" s="28">
        <f>(B7*C7)+(D7*E7)+(F7*G7)+(H7*I7)</f>
        <v>0</v>
      </c>
    </row>
    <row r="8" spans="1:10" x14ac:dyDescent="0.25">
      <c r="A8" t="s">
        <v>0</v>
      </c>
      <c r="B8" s="10">
        <v>0</v>
      </c>
      <c r="C8" s="39">
        <v>11780</v>
      </c>
      <c r="D8" s="10">
        <v>0</v>
      </c>
      <c r="E8" s="39">
        <v>1433</v>
      </c>
      <c r="F8" s="10">
        <v>0</v>
      </c>
      <c r="G8" s="39">
        <v>4650</v>
      </c>
      <c r="H8" s="10">
        <v>0</v>
      </c>
      <c r="I8" s="39">
        <v>1433</v>
      </c>
      <c r="J8" s="28">
        <f>(B8*C8)+(D8*E8)+(F8*G8)+(H8*I8)</f>
        <v>0</v>
      </c>
    </row>
    <row r="9" spans="1:10" x14ac:dyDescent="0.25">
      <c r="A9" t="s">
        <v>17</v>
      </c>
      <c r="B9" s="10">
        <v>0</v>
      </c>
      <c r="C9" s="39">
        <v>200</v>
      </c>
      <c r="D9" s="10">
        <v>0</v>
      </c>
      <c r="E9" s="39">
        <v>75</v>
      </c>
      <c r="F9" s="10">
        <v>0</v>
      </c>
      <c r="G9" s="39">
        <v>100</v>
      </c>
      <c r="H9" s="10">
        <v>0</v>
      </c>
      <c r="I9" s="39">
        <v>100</v>
      </c>
      <c r="J9" s="28">
        <f>(B9*C9)+(D9*E9)+(F9*G9)+(H9*I9)</f>
        <v>0</v>
      </c>
    </row>
    <row r="10" spans="1:10" x14ac:dyDescent="0.25">
      <c r="A10" t="s">
        <v>15</v>
      </c>
      <c r="B10" s="10">
        <v>0</v>
      </c>
      <c r="C10" s="39">
        <v>100</v>
      </c>
      <c r="D10" s="10">
        <v>0</v>
      </c>
      <c r="E10" s="39">
        <v>50</v>
      </c>
      <c r="F10" s="10">
        <v>0</v>
      </c>
      <c r="G10" s="39">
        <v>50</v>
      </c>
      <c r="H10" s="10">
        <v>0</v>
      </c>
      <c r="I10" s="39">
        <v>50</v>
      </c>
      <c r="J10" s="28">
        <f t="shared" ref="J10:J11" si="0">(B10*C10)+(D10*E10)+(F10*G10)+(H10*I10)</f>
        <v>0</v>
      </c>
    </row>
    <row r="11" spans="1:10" x14ac:dyDescent="0.25">
      <c r="A11" t="s">
        <v>26</v>
      </c>
      <c r="B11" s="10">
        <v>0</v>
      </c>
      <c r="C11" s="39">
        <v>200</v>
      </c>
      <c r="D11" s="10">
        <v>0</v>
      </c>
      <c r="E11" s="39">
        <v>0</v>
      </c>
      <c r="F11" s="10">
        <v>0</v>
      </c>
      <c r="G11" s="39">
        <v>100</v>
      </c>
      <c r="H11" s="10">
        <v>0</v>
      </c>
      <c r="I11" s="39">
        <v>100</v>
      </c>
      <c r="J11" s="28">
        <f t="shared" si="0"/>
        <v>0</v>
      </c>
    </row>
    <row r="12" spans="1:10" ht="15.75" thickBot="1" x14ac:dyDescent="0.3">
      <c r="A12" s="19" t="s">
        <v>27</v>
      </c>
      <c r="B12" s="12">
        <v>0</v>
      </c>
      <c r="C12" s="40">
        <v>100</v>
      </c>
      <c r="D12" s="12">
        <v>0</v>
      </c>
      <c r="E12" s="40">
        <v>0</v>
      </c>
      <c r="F12" s="12">
        <v>0</v>
      </c>
      <c r="G12" s="40">
        <v>50</v>
      </c>
      <c r="H12" s="12">
        <v>0</v>
      </c>
      <c r="I12" s="40">
        <v>50</v>
      </c>
      <c r="J12" s="29">
        <f>(B12*C12)+(D12*E12)+(F12*G12)+(H12*I12)</f>
        <v>0</v>
      </c>
    </row>
    <row r="13" spans="1:10" ht="15.75" thickBot="1" x14ac:dyDescent="0.3">
      <c r="J13" s="9">
        <f>SUM(J7:J12)</f>
        <v>0</v>
      </c>
    </row>
    <row r="14" spans="1:10" x14ac:dyDescent="0.25">
      <c r="J14" s="24"/>
    </row>
    <row r="15" spans="1:10" x14ac:dyDescent="0.25">
      <c r="A15" s="1" t="s">
        <v>25</v>
      </c>
      <c r="G15" s="41">
        <v>0</v>
      </c>
      <c r="H15" s="42">
        <v>100000</v>
      </c>
      <c r="J15" s="38">
        <f>G15*H15</f>
        <v>0</v>
      </c>
    </row>
    <row r="16" spans="1:10" x14ac:dyDescent="0.25">
      <c r="A16" s="43" t="s">
        <v>31</v>
      </c>
      <c r="I16" s="21" t="s">
        <v>13</v>
      </c>
      <c r="J16" s="20">
        <f>SUM(J7:J12)+J15</f>
        <v>0</v>
      </c>
    </row>
    <row r="18" spans="7:10" x14ac:dyDescent="0.25">
      <c r="G18" s="45" t="s">
        <v>14</v>
      </c>
      <c r="H18" s="46"/>
      <c r="I18" s="46"/>
      <c r="J18" s="47"/>
    </row>
    <row r="19" spans="7:10" x14ac:dyDescent="0.25">
      <c r="G19" s="48"/>
      <c r="H19" s="49"/>
      <c r="I19" s="49"/>
      <c r="J19" s="50"/>
    </row>
    <row r="20" spans="7:10" x14ac:dyDescent="0.25">
      <c r="G20" s="48"/>
      <c r="H20" s="49"/>
      <c r="I20" s="49"/>
      <c r="J20" s="50"/>
    </row>
    <row r="21" spans="7:10" x14ac:dyDescent="0.25">
      <c r="G21" s="48"/>
      <c r="H21" s="49"/>
      <c r="I21" s="49"/>
      <c r="J21" s="50"/>
    </row>
    <row r="22" spans="7:10" x14ac:dyDescent="0.25">
      <c r="G22" s="51"/>
      <c r="H22" s="52"/>
      <c r="I22" s="52"/>
      <c r="J22" s="53"/>
    </row>
  </sheetData>
  <mergeCells count="5">
    <mergeCell ref="B5:C5"/>
    <mergeCell ref="D5:E5"/>
    <mergeCell ref="F5:G5"/>
    <mergeCell ref="H5:I5"/>
    <mergeCell ref="G18:J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e1d1f6-f1fc-4d39-b6cb-ebec79cb5813">
      <Terms xmlns="http://schemas.microsoft.com/office/infopath/2007/PartnerControls"/>
    </lcf76f155ced4ddcb4097134ff3c332f>
    <TaxCatchAll xmlns="b77c9fb9-0617-4968-a907-419d4eecfe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D3FF15B342304CBDC50EBB22B47170" ma:contentTypeVersion="" ma:contentTypeDescription="Een nieuw document maken." ma:contentTypeScope="" ma:versionID="4bcd4473ae7370d4da91b3e33439e6f9">
  <xsd:schema xmlns:xsd="http://www.w3.org/2001/XMLSchema" xmlns:xs="http://www.w3.org/2001/XMLSchema" xmlns:p="http://schemas.microsoft.com/office/2006/metadata/properties" xmlns:ns2="01b0b0e7-ed2f-45eb-86a0-beb28c7e15fd" xmlns:ns3="dae1d1f6-f1fc-4d39-b6cb-ebec79cb5813" xmlns:ns4="b77c9fb9-0617-4968-a907-419d4eecfe81" targetNamespace="http://schemas.microsoft.com/office/2006/metadata/properties" ma:root="true" ma:fieldsID="0eaac52d18b8ee36624ed72b5eeeb277" ns2:_="" ns3:_="" ns4:_="">
    <xsd:import namespace="01b0b0e7-ed2f-45eb-86a0-beb28c7e15fd"/>
    <xsd:import namespace="dae1d1f6-f1fc-4d39-b6cb-ebec79cb5813"/>
    <xsd:import namespace="b77c9fb9-0617-4968-a907-419d4eecfe8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0b0e7-ed2f-45eb-86a0-beb28c7e15f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1d1f6-f1fc-4d39-b6cb-ebec79cb581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09ef506c-b607-4a49-abc5-bb3846d1f56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7c9fb9-0617-4968-a907-419d4eecfe8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bf4c659-84f4-4476-9af4-7fc125721464}" ma:internalName="TaxCatchAll" ma:showField="CatchAllData" ma:web="b77c9fb9-0617-4968-a907-419d4eecf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200E9C-6609-4DE2-AF4A-8CF399DCAD4C}">
  <ds:schemaRefs>
    <ds:schemaRef ds:uri="http://schemas.microsoft.com/sharepoint/v3/contenttype/forms"/>
  </ds:schemaRefs>
</ds:datastoreItem>
</file>

<file path=customXml/itemProps2.xml><?xml version="1.0" encoding="utf-8"?>
<ds:datastoreItem xmlns:ds="http://schemas.openxmlformats.org/officeDocument/2006/customXml" ds:itemID="{7E37FD0D-43FA-4EB1-9ACA-27973A4067A4}">
  <ds:schemaRefs>
    <ds:schemaRef ds:uri="http://schemas.microsoft.com/office/2006/metadata/properties"/>
    <ds:schemaRef ds:uri="dae1d1f6-f1fc-4d39-b6cb-ebec79cb5813"/>
    <ds:schemaRef ds:uri="http://purl.org/dc/terms/"/>
    <ds:schemaRef ds:uri="http://schemas.microsoft.com/office/2006/documentManagement/types"/>
    <ds:schemaRef ds:uri="http://schemas.openxmlformats.org/package/2006/metadata/core-properties"/>
    <ds:schemaRef ds:uri="b77c9fb9-0617-4968-a907-419d4eecfe81"/>
    <ds:schemaRef ds:uri="http://purl.org/dc/elements/1.1/"/>
    <ds:schemaRef ds:uri="01b0b0e7-ed2f-45eb-86a0-beb28c7e15fd"/>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1C416882-DDC4-47F3-BB25-298818374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0b0e7-ed2f-45eb-86a0-beb28c7e15fd"/>
    <ds:schemaRef ds:uri="dae1d1f6-f1fc-4d39-b6cb-ebec79cb5813"/>
    <ds:schemaRef ds:uri="b77c9fb9-0617-4968-a907-419d4eecf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Handleiding, definities</vt:lpstr>
      <vt:lpstr>Perceel 1. tarieven</vt:lpstr>
      <vt:lpstr>Perceel 2. tarieven</vt:lpstr>
      <vt:lpstr>Perceel 3. tarieven</vt:lpstr>
      <vt:lpstr>Perceel 4. meerdaags en Pakket</vt:lpstr>
      <vt:lpstr>'Handleiding, definities'!Afdrukbereik</vt:lpstr>
    </vt:vector>
  </TitlesOfParts>
  <Company>Summa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Tas, Maurice</dc:creator>
  <cp:lastModifiedBy>Heugen, Marcel</cp:lastModifiedBy>
  <cp:lastPrinted>2022-07-06T10:28:35Z</cp:lastPrinted>
  <dcterms:created xsi:type="dcterms:W3CDTF">2017-03-08T09:08:17Z</dcterms:created>
  <dcterms:modified xsi:type="dcterms:W3CDTF">2022-09-09T11:04:34Z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0x01010033D3FF15B342304CBDC50EBB22B47170</vt:lpwstr>
  </property>
  <property fmtid="{D5CDD505-2E9C-101B-9397-08002B2CF9AE}" pid="3" name="MediaServiceImageTags">
    <vt:lpwstr/>
  </property>
</Properties>
</file>