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KW1C/LMS 2022/6. NvI/"/>
    </mc:Choice>
  </mc:AlternateContent>
  <xr:revisionPtr revIDLastSave="0" documentId="14_{04954531-9C50-4A75-AA11-86C970F67A75}" xr6:coauthVersionLast="47" xr6:coauthVersionMax="47" xr10:uidLastSave="{00000000-0000-0000-0000-000000000000}"/>
  <bookViews>
    <workbookView xWindow="-108" yWindow="-108" windowWidth="23256" windowHeight="12576" xr2:uid="{5212C6C7-7B89-467F-A79D-8D8BFBA87BA4}"/>
  </bookViews>
  <sheets>
    <sheet name="HRM-syste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29" i="2"/>
  <c r="E20" i="2" l="1"/>
  <c r="G20" i="2" s="1"/>
  <c r="E25" i="2"/>
  <c r="G25" i="2" s="1"/>
  <c r="G26" i="2"/>
  <c r="G27" i="2"/>
</calcChain>
</file>

<file path=xl/sharedStrings.xml><?xml version="1.0" encoding="utf-8"?>
<sst xmlns="http://schemas.openxmlformats.org/spreadsheetml/2006/main" count="48" uniqueCount="39">
  <si>
    <t>Prijs excl btw</t>
  </si>
  <si>
    <t>Totaal</t>
  </si>
  <si>
    <t>Prijzenblad</t>
  </si>
  <si>
    <t>Weging</t>
  </si>
  <si>
    <t>Naam inschrijver</t>
  </si>
  <si>
    <t>Inschrijver vult alle gele cellen in.</t>
  </si>
  <si>
    <t>Prijzen mogen de in het aanbestedingsdocument genoemde maximale bedragen niet overschrijden.</t>
  </si>
  <si>
    <t>Inschrijfprijs</t>
  </si>
  <si>
    <t>Consultant (realiseert processen en / of koppelingen)</t>
  </si>
  <si>
    <t>Prijselement</t>
  </si>
  <si>
    <t>Inschrijvingen die (één van) deze maxima overtreden, worden ongeldig verklaard en daarmee uitgesloten van gunning.</t>
  </si>
  <si>
    <t>Koning Willem I College</t>
  </si>
  <si>
    <t>Leermanagementsysteem</t>
  </si>
  <si>
    <t>Gebruiksrecht student</t>
  </si>
  <si>
    <t>Gebruiksrecht medewerker</t>
  </si>
  <si>
    <t>Implementatie (inclusief alle vereiste koppelingen)</t>
  </si>
  <si>
    <t>De inschrijfprijs voor het uurtarief van een trainer /opleider mag maximaal € 110,- euro excl. btw bedragen.</t>
  </si>
  <si>
    <t>De inschrijfprijs voor het uurtarief van een consultant mag maximaal € 120,- euro excl. btw bedragen.</t>
  </si>
  <si>
    <t>Prijzen zijn exclusief btw.</t>
  </si>
  <si>
    <t>18.000 gebruikers over 4 jaar</t>
  </si>
  <si>
    <t>Eenmalig</t>
  </si>
  <si>
    <t>Per student per jaar</t>
  </si>
  <si>
    <t>Per medewerker per jaar</t>
  </si>
  <si>
    <t>Per uur</t>
  </si>
  <si>
    <t>Trainer / opleider</t>
  </si>
  <si>
    <t>Eenheid</t>
  </si>
  <si>
    <t>Staffel gebruikersaantallen</t>
  </si>
  <si>
    <t>&lt; 12.000</t>
  </si>
  <si>
    <t>12.000 - 16.000</t>
  </si>
  <si>
    <t>16.000 - 20.000</t>
  </si>
  <si>
    <t>&gt; 20.000</t>
  </si>
  <si>
    <t>&lt; 800</t>
  </si>
  <si>
    <t>800 - 1.000</t>
  </si>
  <si>
    <t>1.000 - 1.200</t>
  </si>
  <si>
    <t>&gt; 1.200</t>
  </si>
  <si>
    <t>Totaal gebruiksrecht student</t>
  </si>
  <si>
    <t>Totaal gebruiksrecht medewerker</t>
  </si>
  <si>
    <t xml:space="preserve">De inschrijfprijs voor het gebruiksrecht per jaar mag maximaal € 17,50 excl. btw per gebruiker per jaar bedragen. Dit geldt voor elke staffelregel als maximum. </t>
  </si>
  <si>
    <t>1.200 gebruikers over 4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</si>
</sst>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vertical="center" wrapText="1"/>
    </xf>
    <xf numFmtId="14" fontId="0" fillId="0" borderId="0" xfId="0" applyNumberFormat="1"/>
    <xf numFmtId="0" fontId="0" fillId="4" borderId="1" xfId="0" applyFill="1" applyBorder="1"/>
    <xf numFmtId="0" fontId="0" fillId="0" borderId="0" xfId="0" applyFill="1" applyBorder="1"/>
    <xf numFmtId="164" fontId="0" fillId="0" borderId="1" xfId="0" applyNumberFormat="1" applyBorder="1"/>
    <xf numFmtId="164" fontId="0" fillId="3" borderId="2" xfId="0" applyNumberFormat="1" applyFill="1" applyBorder="1"/>
    <xf numFmtId="164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left"/>
    </xf>
    <xf numFmtId="0" fontId="0" fillId="4" borderId="1" xfId="0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4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0" fontId="0" fillId="5" borderId="0" xfId="0" applyFill="1"/>
    <xf numFmtId="0" fontId="4" fillId="0" borderId="1" xfId="0" applyFont="1" applyBorder="1" applyAlignment="1">
      <alignment wrapText="1"/>
    </xf>
    <xf numFmtId="164" fontId="0" fillId="5" borderId="1" xfId="0" applyNumberFormat="1" applyFill="1" applyBorder="1"/>
    <xf numFmtId="164" fontId="4" fillId="3" borderId="4" xfId="0" applyNumberFormat="1" applyFont="1" applyFill="1" applyBorder="1" applyProtection="1"/>
    <xf numFmtId="164" fontId="0" fillId="3" borderId="4" xfId="0" applyNumberFormat="1" applyFill="1" applyBorder="1" applyProtection="1"/>
    <xf numFmtId="0" fontId="0" fillId="0" borderId="0" xfId="0" applyNumberFormat="1" applyFill="1" applyBorder="1" applyProtection="1">
      <protection locked="0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E6C2-1A9F-4E58-AD69-A43B317326AE}">
  <dimension ref="A1:G34"/>
  <sheetViews>
    <sheetView tabSelected="1" workbookViewId="0"/>
  </sheetViews>
  <sheetFormatPr defaultRowHeight="14.4" x14ac:dyDescent="0.3"/>
  <cols>
    <col min="1" max="1" width="19" bestFit="1" customWidth="1"/>
    <col min="2" max="2" width="44.6640625" bestFit="1" customWidth="1"/>
    <col min="3" max="3" width="18.44140625" bestFit="1" customWidth="1"/>
    <col min="4" max="4" width="23.77734375" bestFit="1" customWidth="1"/>
    <col min="5" max="5" width="19.21875" customWidth="1"/>
    <col min="6" max="6" width="16.21875" customWidth="1"/>
    <col min="7" max="7" width="19.44140625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x14ac:dyDescent="0.3">
      <c r="A3" t="s">
        <v>2</v>
      </c>
    </row>
    <row r="4" spans="1:7" x14ac:dyDescent="0.3">
      <c r="A4" s="31">
        <v>44818</v>
      </c>
    </row>
    <row r="5" spans="1:7" x14ac:dyDescent="0.3">
      <c r="A5" s="5"/>
    </row>
    <row r="6" spans="1:7" x14ac:dyDescent="0.3">
      <c r="A6" s="3"/>
      <c r="B6" s="3"/>
      <c r="C6" s="3"/>
      <c r="D6" s="3"/>
      <c r="E6" s="3"/>
      <c r="F6" s="3"/>
      <c r="G6" s="3"/>
    </row>
    <row r="7" spans="1:7" x14ac:dyDescent="0.3">
      <c r="A7" s="34" t="s">
        <v>5</v>
      </c>
      <c r="B7" s="34"/>
      <c r="C7" s="3"/>
      <c r="D7" s="3"/>
      <c r="E7" s="3"/>
      <c r="F7" s="3"/>
      <c r="G7" s="3"/>
    </row>
    <row r="8" spans="1:7" x14ac:dyDescent="0.3">
      <c r="A8" s="14" t="s">
        <v>18</v>
      </c>
      <c r="B8" s="14"/>
      <c r="C8" s="3"/>
      <c r="D8" s="3"/>
      <c r="E8" s="3"/>
      <c r="F8" s="3"/>
      <c r="G8" s="3"/>
    </row>
    <row r="9" spans="1:7" x14ac:dyDescent="0.3">
      <c r="A9" s="11" t="s">
        <v>6</v>
      </c>
      <c r="B9" s="11"/>
      <c r="C9" s="3"/>
      <c r="D9" s="3"/>
      <c r="E9" s="3"/>
      <c r="F9" s="3"/>
      <c r="G9" s="3"/>
    </row>
    <row r="10" spans="1:7" x14ac:dyDescent="0.3">
      <c r="A10" s="3"/>
      <c r="B10" s="3"/>
      <c r="C10" s="3"/>
      <c r="D10" s="3"/>
      <c r="E10" s="3"/>
      <c r="F10" s="3"/>
      <c r="G10" s="3"/>
    </row>
    <row r="11" spans="1:7" x14ac:dyDescent="0.3">
      <c r="A11" s="3"/>
      <c r="B11" s="2" t="s">
        <v>4</v>
      </c>
      <c r="C11" s="15"/>
      <c r="D11" s="30"/>
      <c r="E11" s="3"/>
      <c r="F11" s="3"/>
      <c r="G11" s="3"/>
    </row>
    <row r="12" spans="1:7" x14ac:dyDescent="0.3">
      <c r="A12" s="3"/>
      <c r="B12" s="3"/>
      <c r="C12" s="3"/>
      <c r="D12" s="3"/>
      <c r="E12" s="3"/>
      <c r="F12" s="3"/>
      <c r="G12" s="3"/>
    </row>
    <row r="14" spans="1:7" s="3" customFormat="1" x14ac:dyDescent="0.3">
      <c r="B14" s="2" t="s">
        <v>9</v>
      </c>
      <c r="C14" s="2" t="s">
        <v>25</v>
      </c>
      <c r="D14" s="2" t="s">
        <v>26</v>
      </c>
      <c r="E14" s="2" t="s">
        <v>0</v>
      </c>
      <c r="F14" s="2" t="s">
        <v>3</v>
      </c>
      <c r="G14" s="2" t="s">
        <v>1</v>
      </c>
    </row>
    <row r="15" spans="1:7" x14ac:dyDescent="0.3">
      <c r="B15" s="4" t="s">
        <v>15</v>
      </c>
      <c r="C15" s="17" t="s">
        <v>20</v>
      </c>
      <c r="D15" s="20"/>
      <c r="E15" s="16"/>
      <c r="F15" s="6">
        <v>1</v>
      </c>
      <c r="G15" s="8">
        <f>E15</f>
        <v>0</v>
      </c>
    </row>
    <row r="16" spans="1:7" x14ac:dyDescent="0.3">
      <c r="B16" s="4" t="s">
        <v>13</v>
      </c>
      <c r="C16" s="17" t="s">
        <v>21</v>
      </c>
      <c r="D16" s="19" t="s">
        <v>27</v>
      </c>
      <c r="E16" s="16"/>
      <c r="F16" s="24"/>
      <c r="G16" s="23"/>
    </row>
    <row r="17" spans="1:7" x14ac:dyDescent="0.3">
      <c r="B17" s="4"/>
      <c r="C17" s="17" t="s">
        <v>21</v>
      </c>
      <c r="D17" s="19" t="s">
        <v>28</v>
      </c>
      <c r="E17" s="16"/>
      <c r="F17" s="24"/>
      <c r="G17" s="23"/>
    </row>
    <row r="18" spans="1:7" x14ac:dyDescent="0.3">
      <c r="B18" s="4"/>
      <c r="C18" s="17" t="s">
        <v>21</v>
      </c>
      <c r="D18" s="19" t="s">
        <v>29</v>
      </c>
      <c r="E18" s="16"/>
      <c r="F18" s="24"/>
      <c r="G18" s="23"/>
    </row>
    <row r="19" spans="1:7" x14ac:dyDescent="0.3">
      <c r="B19" s="4"/>
      <c r="C19" s="17" t="s">
        <v>21</v>
      </c>
      <c r="D19" s="19" t="s">
        <v>30</v>
      </c>
      <c r="E19" s="16"/>
      <c r="F19" s="25"/>
      <c r="G19" s="23"/>
    </row>
    <row r="20" spans="1:7" ht="28.8" x14ac:dyDescent="0.3">
      <c r="B20" s="4" t="s">
        <v>35</v>
      </c>
      <c r="C20" s="17" t="s">
        <v>21</v>
      </c>
      <c r="D20" s="20"/>
      <c r="E20" s="28">
        <f>(E16*0.2)+(E17*0.2)+(E18*0.4)+(E19*0.2)</f>
        <v>0</v>
      </c>
      <c r="F20" s="26" t="s">
        <v>19</v>
      </c>
      <c r="G20" s="8">
        <f t="shared" ref="G20" si="0">E20*18000*4</f>
        <v>0</v>
      </c>
    </row>
    <row r="21" spans="1:7" ht="28.8" x14ac:dyDescent="0.3">
      <c r="B21" s="4" t="s">
        <v>14</v>
      </c>
      <c r="C21" s="17" t="s">
        <v>22</v>
      </c>
      <c r="D21" s="19" t="s">
        <v>31</v>
      </c>
      <c r="E21" s="16"/>
      <c r="F21" s="24"/>
      <c r="G21" s="27"/>
    </row>
    <row r="22" spans="1:7" ht="28.8" x14ac:dyDescent="0.3">
      <c r="B22" s="4"/>
      <c r="C22" s="17" t="s">
        <v>22</v>
      </c>
      <c r="D22" s="19" t="s">
        <v>32</v>
      </c>
      <c r="E22" s="16"/>
      <c r="F22" s="24"/>
      <c r="G22" s="27"/>
    </row>
    <row r="23" spans="1:7" ht="28.8" x14ac:dyDescent="0.3">
      <c r="B23" s="4"/>
      <c r="C23" s="17" t="s">
        <v>22</v>
      </c>
      <c r="D23" s="19" t="s">
        <v>33</v>
      </c>
      <c r="E23" s="16"/>
      <c r="F23" s="24"/>
      <c r="G23" s="27"/>
    </row>
    <row r="24" spans="1:7" ht="28.8" x14ac:dyDescent="0.3">
      <c r="B24" s="4"/>
      <c r="C24" s="17" t="s">
        <v>22</v>
      </c>
      <c r="D24" s="19" t="s">
        <v>34</v>
      </c>
      <c r="E24" s="16"/>
      <c r="F24" s="24"/>
      <c r="G24" s="27"/>
    </row>
    <row r="25" spans="1:7" ht="28.8" x14ac:dyDescent="0.3">
      <c r="B25" s="4" t="s">
        <v>36</v>
      </c>
      <c r="C25" s="17" t="s">
        <v>22</v>
      </c>
      <c r="D25" s="20"/>
      <c r="E25" s="29">
        <f>(E21*0.2)+(E22*0.2)+(E23*0.4)+(E24*0.2)</f>
        <v>0</v>
      </c>
      <c r="F25" s="26" t="s">
        <v>38</v>
      </c>
      <c r="G25" s="8">
        <f t="shared" ref="G25" si="1">E25*1200*4</f>
        <v>0</v>
      </c>
    </row>
    <row r="26" spans="1:7" x14ac:dyDescent="0.3">
      <c r="B26" s="1" t="s">
        <v>8</v>
      </c>
      <c r="C26" s="18" t="s">
        <v>23</v>
      </c>
      <c r="D26" s="21"/>
      <c r="E26" s="16"/>
      <c r="F26" s="12">
        <v>1000</v>
      </c>
      <c r="G26" s="8">
        <f>E26*1000</f>
        <v>0</v>
      </c>
    </row>
    <row r="27" spans="1:7" x14ac:dyDescent="0.3">
      <c r="B27" s="1" t="s">
        <v>24</v>
      </c>
      <c r="C27" s="18" t="s">
        <v>23</v>
      </c>
      <c r="D27" s="22"/>
      <c r="E27" s="10"/>
      <c r="F27" s="6">
        <v>500</v>
      </c>
      <c r="G27" s="8">
        <f>E27*500</f>
        <v>0</v>
      </c>
    </row>
    <row r="28" spans="1:7" s="7" customFormat="1" x14ac:dyDescent="0.3"/>
    <row r="29" spans="1:7" x14ac:dyDescent="0.3">
      <c r="E29" s="32" t="s">
        <v>7</v>
      </c>
      <c r="F29" s="33"/>
      <c r="G29" s="9">
        <f>SUM(G15:G27)</f>
        <v>0</v>
      </c>
    </row>
    <row r="31" spans="1:7" x14ac:dyDescent="0.3">
      <c r="A31" s="13" t="s">
        <v>37</v>
      </c>
    </row>
    <row r="32" spans="1:7" ht="13.8" customHeight="1" x14ac:dyDescent="0.3">
      <c r="A32" s="13" t="s">
        <v>17</v>
      </c>
    </row>
    <row r="33" spans="1:1" x14ac:dyDescent="0.3">
      <c r="A33" s="13" t="s">
        <v>16</v>
      </c>
    </row>
    <row r="34" spans="1:1" x14ac:dyDescent="0.3">
      <c r="A34" s="13" t="s">
        <v>10</v>
      </c>
    </row>
  </sheetData>
  <sheetProtection algorithmName="SHA-512" hashValue="c0kq3itLhQg9K9oV9Z8V6BQ3yPVZxYmJCvQZkTt54F10k8SY+U8816mGtChK5EqtPc4+Sq3Y6owYY67p8dh16w==" saltValue="mJNO4gJzaaqFjbUAFOO5kA==" spinCount="100000" sheet="1" objects="1" scenarios="1"/>
  <mergeCells count="2">
    <mergeCell ref="E29:F29"/>
    <mergeCell ref="A7:B7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EC10B-453F-48DF-AEE3-3FAD7E44080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718f682f-1aee-4659-8d2c-29e8773f526d"/>
    <ds:schemaRef ds:uri="http://schemas.microsoft.com/office/2006/documentManagement/types"/>
    <ds:schemaRef ds:uri="e119f780-fb82-45e2-9f8e-81a7b540ed3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4858DA-1BAF-4F50-AF13-D768E7D58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267AA6-0640-43A1-94D3-8D69ADD3C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HRM-systeem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</dc:creator>
  <cp:lastModifiedBy>Merel Swinkels | InkoopMeesters</cp:lastModifiedBy>
  <dcterms:created xsi:type="dcterms:W3CDTF">2020-10-16T11:37:25Z</dcterms:created>
  <dcterms:modified xsi:type="dcterms:W3CDTF">2022-09-14T13:03:53Z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MediaServiceImageTags">
    <vt:lpwstr/>
  </property>
</Properties>
</file>