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pro10bv.sharepoint.com/sites/Pro10BV/Gedeelde documenten/1.Procurement/AM Match/2. Aanbestedingsleidraad/Bijlagen aanbestedingsleidraad/"/>
    </mc:Choice>
  </mc:AlternateContent>
  <xr:revisionPtr revIDLastSave="1073" documentId="8_{F5F0F877-BEBB-4ABC-81A1-9B6F8BC601C6}" xr6:coauthVersionLast="47" xr6:coauthVersionMax="47" xr10:uidLastSave="{FC94FDFF-D572-42EA-A767-1210849AE5C6}"/>
  <bookViews>
    <workbookView xWindow="-120" yWindow="-120" windowWidth="29040" windowHeight="15840" activeTab="2" xr2:uid="{00000000-000D-0000-FFFF-FFFF00000000}"/>
  </bookViews>
  <sheets>
    <sheet name=" Overzicht " sheetId="7" r:id="rId1"/>
    <sheet name="Algemeen" sheetId="1" r:id="rId2"/>
    <sheet name="1 HRM" sheetId="2" r:id="rId3"/>
    <sheet name="2 Financiën" sheetId="3" r:id="rId4"/>
    <sheet name="3 ICT" sheetId="4" r:id="rId5"/>
    <sheet name="4 Koppelingen ICT" sheetId="6" r:id="rId6"/>
  </sheets>
  <definedNames>
    <definedName name="_xlnm._FilterDatabase" localSheetId="2" hidden="1">'1 HRM'!$A$3:$L$99</definedName>
    <definedName name="_xlnm._FilterDatabase" localSheetId="3" hidden="1">'2 Financiën'!$A$3:$L$108</definedName>
    <definedName name="_xlnm._FilterDatabase" localSheetId="4" hidden="1">'3 ICT'!$A$3:$M$52</definedName>
    <definedName name="_xlnm._FilterDatabase" localSheetId="1" hidden="1">Algemeen!$A$3:$L$24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7" l="1"/>
  <c r="D8" i="7" s="1"/>
  <c r="D3" i="7"/>
  <c r="D4" i="7"/>
  <c r="D5" i="7"/>
  <c r="D6" i="7"/>
  <c r="K46" i="4"/>
  <c r="K52" i="3"/>
  <c r="K86" i="2"/>
  <c r="K39" i="4"/>
  <c r="K61" i="3"/>
  <c r="K19" i="3"/>
  <c r="K32" i="2"/>
  <c r="K26" i="2"/>
  <c r="K17" i="1"/>
  <c r="K8" i="1"/>
  <c r="K45" i="4" l="1"/>
  <c r="K17" i="4"/>
  <c r="L9" i="6" l="1"/>
  <c r="B6" i="7" s="1"/>
  <c r="N9" i="6"/>
  <c r="I52" i="4"/>
  <c r="B5" i="7" s="1"/>
  <c r="K24" i="4"/>
  <c r="K48" i="4"/>
  <c r="K32" i="4"/>
  <c r="K30" i="4"/>
  <c r="K28" i="4"/>
  <c r="K25" i="4"/>
  <c r="I109" i="3"/>
  <c r="B4" i="7" s="1"/>
  <c r="K108" i="3"/>
  <c r="K106" i="3"/>
  <c r="K85" i="3"/>
  <c r="K84" i="3"/>
  <c r="K81" i="3"/>
  <c r="K79" i="3"/>
  <c r="K78" i="3"/>
  <c r="K76" i="3"/>
  <c r="K68" i="3"/>
  <c r="K63" i="3"/>
  <c r="K60" i="3"/>
  <c r="K57" i="3"/>
  <c r="K56" i="3"/>
  <c r="K55" i="3"/>
  <c r="K54" i="3"/>
  <c r="K32" i="3"/>
  <c r="K21" i="3"/>
  <c r="K20" i="3"/>
  <c r="K18" i="3"/>
  <c r="K14" i="3"/>
  <c r="K9" i="3"/>
  <c r="K8" i="3"/>
  <c r="K6" i="3"/>
  <c r="K5" i="3"/>
  <c r="I24" i="1"/>
  <c r="B2" i="7" s="1"/>
  <c r="I99" i="2"/>
  <c r="B3" i="7" s="1"/>
  <c r="K97" i="2"/>
  <c r="K96" i="2"/>
  <c r="K84" i="2"/>
  <c r="K58" i="2"/>
  <c r="K57" i="2"/>
  <c r="K56" i="2"/>
  <c r="K54" i="2"/>
  <c r="K51" i="2"/>
  <c r="K50" i="2"/>
  <c r="K45" i="2"/>
  <c r="K44" i="2"/>
  <c r="K34" i="2"/>
  <c r="K27" i="2"/>
  <c r="K25" i="2"/>
  <c r="K18" i="2"/>
  <c r="K17" i="2"/>
  <c r="K16" i="2"/>
  <c r="K7" i="2"/>
  <c r="K6" i="2"/>
  <c r="K6" i="1"/>
  <c r="K24" i="1" s="1"/>
  <c r="D2" i="7" s="1"/>
  <c r="K52" i="4" l="1"/>
  <c r="B7" i="7"/>
  <c r="K99" i="2"/>
  <c r="K10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Ivonne Benninga</author>
  </authors>
  <commentList>
    <comment ref="F14" authorId="0" shapeId="0" xr:uid="{AC56A3A0-E604-4008-89FE-529548BDB82F}">
      <text>
        <r>
          <rPr>
            <b/>
            <sz val="9"/>
            <color indexed="81"/>
            <rFont val="Tahoma"/>
            <family val="2"/>
          </rPr>
          <t>Ivonne Benninga:</t>
        </r>
        <r>
          <rPr>
            <sz val="9"/>
            <color indexed="81"/>
            <rFont val="Tahoma"/>
            <family val="2"/>
          </rPr>
          <t xml:space="preserve">
check op tijden etc</t>
        </r>
      </text>
    </comment>
    <comment ref="F50" authorId="0" shapeId="0" xr:uid="{F4AAA7DF-C0F7-4CBF-8BD9-0BB3187B3B09}">
      <text>
        <r>
          <rPr>
            <sz val="11"/>
            <color theme="1"/>
            <rFont val="Calibri"/>
            <family val="2"/>
            <scheme val="minor"/>
          </rPr>
          <t>Ivonne Benninga:
we vragen ons af of ze ook alle 3 ondersteunen. 
Onze ervaring is dat Afas dat niet optimaal ondersteunt?</t>
        </r>
      </text>
    </comment>
  </commentList>
</comments>
</file>

<file path=xl/sharedStrings.xml><?xml version="1.0" encoding="utf-8"?>
<sst xmlns="http://schemas.openxmlformats.org/spreadsheetml/2006/main" count="1605" uniqueCount="398">
  <si>
    <t>Programma van wensen en eisen - Overzicht</t>
  </si>
  <si>
    <t>Maximaal te behalen aantal punten voor onderdeel Algemeen</t>
  </si>
  <si>
    <t>Behaald aantal punten</t>
  </si>
  <si>
    <t>Maximaal te behalen aantal punten voor onderdeel 1 HRM</t>
  </si>
  <si>
    <t>Maximaal te behalen aantal punten voor onderdeel 2 Financiën</t>
  </si>
  <si>
    <t>Maximaal te behalen aantal punten voor onderdeel 3 ICT</t>
  </si>
  <si>
    <t>Maximaal te behalen aantal punten voor onderdeel 4 Koppelingen ICT</t>
  </si>
  <si>
    <t xml:space="preserve">Totaal maximaal te behalen aantal punten </t>
  </si>
  <si>
    <t>Totaal behaald aantal punten</t>
  </si>
  <si>
    <t>Programma van eisen en wensen - Algemeen</t>
  </si>
  <si>
    <t xml:space="preserve">Inschrijver dient uitsluitend de blauw gemarkeerde velden in te vullen. </t>
  </si>
  <si>
    <t>Regel</t>
  </si>
  <si>
    <t>Hoofdstuk</t>
  </si>
  <si>
    <t>Sub label</t>
  </si>
  <si>
    <t>Beschrijving</t>
  </si>
  <si>
    <t>Tonen tijdens demo</t>
  </si>
  <si>
    <t>Knock out criterium / Wens</t>
  </si>
  <si>
    <t>Prioriteit: 
1, 2 of 3</t>
  </si>
  <si>
    <t>Beoordelings- kader</t>
  </si>
  <si>
    <t>Max. aantal punten</t>
  </si>
  <si>
    <t>Is de wens/functionaliteit op datum inschrijving beschikbaar en is inbegrepen bij de prijs?</t>
  </si>
  <si>
    <t>Toelichting</t>
  </si>
  <si>
    <t>Algemeen</t>
  </si>
  <si>
    <t>Archivering</t>
  </si>
  <si>
    <t>Het pakket biedt de mogelijkheid om bewaartermijnen per documentsoort of dossier in te stellen en te beschikken over een vernietigingsfunctie, waarbij vernietiging zowel op dossier (of in verzameling) als op documentniveau (bijv. in het kader van de AVG) kan worden ingeregeld.</t>
  </si>
  <si>
    <t>Nee</t>
  </si>
  <si>
    <t>Knock out criterium</t>
  </si>
  <si>
    <t>Documenten</t>
  </si>
  <si>
    <t xml:space="preserve">Het pakket beschikt over de functionaliteit om alle gegeneerde documenten digitaal te ondertekenen. </t>
  </si>
  <si>
    <t>Ja</t>
  </si>
  <si>
    <t>Wens</t>
  </si>
  <si>
    <t>Ja/Nee</t>
  </si>
  <si>
    <t>Maak uw keuze</t>
  </si>
  <si>
    <t>In formulieren (standaard en eigen) is het mogelijk om automatische controles op alle velden (standaard en eigen) te definiëren. Verplichte velden zijn in het systeem visueel herkenbaar. Bijvoorbeeld: verplicht numeriek, datumveld, verplicht in te voeren, etc.</t>
  </si>
  <si>
    <t>Gebruiksvriendelijkheid</t>
  </si>
  <si>
    <t>Inrichting</t>
  </si>
  <si>
    <t xml:space="preserve">Het pakket levert ten aanzien van alle modules actuele en historische (management)informatie. </t>
  </si>
  <si>
    <t>De diverse componenten van het pakket zijn zodanig gekoppeld of geïntegreerd dat gegevens die uniek geregistreerd of gewijzigd worden in één van de componenten near realtime automatisch beschikbaar komen in alle andere componenten van het systeem die gebruik maken van dezelfde gegevens.</t>
  </si>
  <si>
    <t>Klant specifieke inrichting  wordt niet overschreven door updates of nieuwe releases.</t>
  </si>
  <si>
    <t>Autorisatie en toegang is per functie en per proces door de Opdrachtgever zelf flexibel in te regelen, bijvoorbeeld op: organisatie(onderdeel-)niveau, medewerkersniveau, rol/functie van gebruiker, enzovoorts.</t>
  </si>
  <si>
    <t>Het pakket genereert een lijst met ingerichte autorisaties.</t>
  </si>
  <si>
    <t>Welke mogelijkheden zijn er met betrekking tot het definiëren van eigen rubrieken/velden?</t>
  </si>
  <si>
    <t>Schaal</t>
  </si>
  <si>
    <t>In te vullen door beoordelingscommissie</t>
  </si>
  <si>
    <t>Exportfunctie</t>
  </si>
  <si>
    <t>Specifieke beveiligingsmaatregelen</t>
  </si>
  <si>
    <t>Het pakket beschikt over een mutatielogging. Dit mechanisme registreert van alle veranderingen (inclusief de undo-functie) wie (unieke identificatiegebruiker) deze veranderingen, wanneer (datum en tijd) heeft uitgevoerd. Hiervan worden rapportages met diverse relevante filters gemaakt (mutatielogging). ref: NEN 2082: 9 (Nederlande Overheid Referentie Architectuur NORA)</t>
  </si>
  <si>
    <t>Het pakket moet bij storingen alle, geaccepteerde en opgeslagen, mutaties bewaren.</t>
  </si>
  <si>
    <t>T.b.v. de audittrail kunnen stamgegevens geblokkeerd worden maar worden nooit echt verwijderd.</t>
  </si>
  <si>
    <t>Het is mogelijk functiescheiding aan te brengen in het beheer van bankgegevens.</t>
  </si>
  <si>
    <t>rapportages</t>
  </si>
  <si>
    <t>Het is voor de gebruiker mogelijk om rapportageinstellingen te definiëren, zodat de gewenste rapportage niet elke keer opnieuw opgebouwd moet worden.</t>
  </si>
  <si>
    <t>Programma van eisen en wensen - HRM</t>
  </si>
  <si>
    <t>Beoordelings-
kader</t>
  </si>
  <si>
    <t>Personeel- en salarisadministratie</t>
  </si>
  <si>
    <t>Arbo – Preventie – Verzuim</t>
  </si>
  <si>
    <t>Het HRM pakket biedt de mogelijkheid om alle acties in het kader van de Wet verbetering Poortwachter volgens het eigen verzuimprotocol of Arbo contract te signaleren aan gebruikers (casemanager). Dit kan zowel als taak en m.b.v. email.</t>
  </si>
  <si>
    <t xml:space="preserve">Ja </t>
  </si>
  <si>
    <t xml:space="preserve">Knock out criterium </t>
  </si>
  <si>
    <t>Het HRM pakket signaleert automatisch ingangsdatum loonkorting bij verzuim op basis van het AO-percentage per periode.</t>
  </si>
  <si>
    <t>Het HRM pakket biedt de mogelijkheid om (bijna) arbeidsongevallen/ beroepsziektes te registreren.</t>
  </si>
  <si>
    <t>Het HRM pakket biedt de mogelijkheid ook voor medewerkers zelf om eigen ziek- en herstelmeldingen vast te leggen.</t>
  </si>
  <si>
    <t>Het systeem ondersteunt het proces ziekteverzuim conform de uitgangspunten van:
- de Wet Verbetering Poortwachter (WVP);</t>
  </si>
  <si>
    <t>Het systeem moet rondom zwangerschapsverlof de volgende gegevens kunnen registreren:
- vermoedelijke bevallingsdatum;
- weken verlof voor met automatische berekening weken verlof na;
- begindatum zwangerschapsverlof (automatisch op basis van de vermoedelijke bevallingsdatum en keuze weken verlof voor);
- vermoedelijke einddatum (op basis van de vermoedelijke bevallingsdatum en keuze weken verlof voor);
- feitelijke bevallingsdatum;
- feitelijke einddatum (automatische herberekening o.b.v. feitelijke bevallingsdatum).</t>
  </si>
  <si>
    <t>Het systeem biedt de mogelijkheid om signaalfuncties in te stellen voor bijvoorbeeld korting salaris/verlof/woon-werkverkeer vergoeding, acties bij ziekmelding wajonger etn dergelijke en kan integraal mutaties doorvoeren in het personeelsdossier en de salarisadministratie</t>
  </si>
  <si>
    <t>Het systeem herkent samengesteld verzuim conform wet- en regelgeving (minder dan 28 dagen hersteld tussen 2 ziekteperioden is 1 lopend verzuimdossier).</t>
  </si>
  <si>
    <t>Archivering digitaal dossier</t>
  </si>
  <si>
    <t>Onder toegang tot een gearchiveerd Digitaal Dossier verstaan wij het volgende:
- voor de medewerker zijn beschikbaar het digitaal personeelsdossier en -salarisdossier met stroken en jaaropgaven;
- voor de manager/HRM-medewerker zijn beschikbaar de digitale personeelsdossiers van hun medewerkers conform autorisatie;
- voor de PSA zijn beschikbaar alle bovengenoemde digitale dossiers en alle digitale output vanuit de salarisproductie.</t>
  </si>
  <si>
    <t>Digitale bestanden worden zo opgeslagen dat ze niet ongeautoriseerd kunnen worden gemuteerd of verwijderd.</t>
  </si>
  <si>
    <t>De gegevens van medewerkers die uit dienst zijn, blijven binnen het systeem beschikbaar voor directe raadpleging.</t>
  </si>
  <si>
    <t>Begroting</t>
  </si>
  <si>
    <t xml:space="preserve">Het HRM pakket biedt de mogelijkheid om kostenplaatsen/kostendragers te koppelen aan de organisatorische-eenheden. </t>
  </si>
  <si>
    <t>Het HRM pakket biedt de mogelijkheid om de begrote en gerealiseerde salariskosten tot op het laagste niveau (werknemer) aan te leveren ten behoeve van import in het geintegreerde financiële module. De gegevens zijn al dan niet gerelateerd aan specifieke kostenplaatsen.</t>
  </si>
  <si>
    <t xml:space="preserve">Het HRM pakket biedt de mogelijkheid om een begroting te berekenen op basis van formatie tegen loonkosten van de werkelijke bezetting met een vastgestelde schaal en trede, inclusief een specificatie van de toelagen. Of een begroting tegen een bepaald percentage van de max van een salarisschaal. </t>
  </si>
  <si>
    <t>De begroting is opgebouwd uit de diverse, te benoemen loonkostencomponenten (boekingscodes), die individueel aan- of uitgezet kunnen worden.</t>
  </si>
  <si>
    <t>Beheer persoonsgegevens</t>
  </si>
  <si>
    <t>Het HRM pakket biedt de mogelijkheid om medewerkers te plaatsen op kostenplaatsen en ten laste van kostendragers.</t>
  </si>
  <si>
    <t>Het HRM pakket biedt de mogelijkheid om externen vast te leggen die zowel wel als niet verloond behoeven te worden.</t>
  </si>
  <si>
    <t>Het HRM pakket biedt de mogelijkheid om naast een formele, hiërarchische arbeidsrelatie, ook (tijdelijke) werkrelaties te registreren (collegiale doorlening, detachering). In dat kader dienen de volgende gegevens geregistreerd te worden: waarheen geplaatst (bedrijf of afdeling), aantal uren, de periode (van, tot en met) en de (tijdelijke) gewijzigde kostenplaats.</t>
  </si>
  <si>
    <t>Het pakket moet werken met verschillende arbeidsvoorwaarden naast elkaar, bijvoorbeeld de hoogte van de bijdrage in ziektekosten voor medewerkers voor 1-1-2020 en na 1-1-2020.</t>
  </si>
  <si>
    <t>Individueel keuzebudget</t>
  </si>
  <si>
    <t>Het pakket ondersteunt volledig de regeling IKB.</t>
  </si>
  <si>
    <t>Vermindering en vermeerdering van verlofuren worden na afhandeling (akkoord geven) eveneens automatisch verwerkt als salarismutatie en in het verlofsaldo in de personeel- en salarisadministratie.</t>
  </si>
  <si>
    <t>Het systeem geeft een signalering als bij een keuze van bronnen de wettelijke / fiscale grenzen worden overschreden.</t>
  </si>
  <si>
    <t xml:space="preserve">In het pakket zitten ten minste de volgende controles:
- Maximaal aantal te verkopen/kopen verlofuren.
- Wanneer een bron meerderde malen wordt ingezet voor verschillende doelen vindt een controle plaats op het maximum te besteden bedrag van de bron.
</t>
  </si>
  <si>
    <t>Berekeningen m.b.t. arbeidsvoorwaarden moeten door medewerker in het systeem real time kunnen worden uitgevoerd en bij definitieve keuze wordt de aanvraag na goedkeuring automatisch doorgezet naar het salarissysteem.</t>
  </si>
  <si>
    <t>Een ingediende en nog niet verwerkte aanvraag moet kunnen worden ingetrokken door de salarisadministratie.</t>
  </si>
  <si>
    <t>Het systeem houdt rekening met de cao-bepalingen, zoals minimale vakantietoeslag, minimale eindejaarsuitkering.</t>
  </si>
  <si>
    <t>Declaraties</t>
  </si>
  <si>
    <t>Het pakket biedt de mogelijkheid om de afhandeling van alle onderstaande soorten declaraties uit te voeren:
- overwerkdeclaraties
- dienstreizen (zowel openbaar vervoer als eigen vervoer) op basis van de reisregeling binnenland
- reiskosten woon-werkverkeer
- betalen toeslagen 
- overige declaraties (lunchvergoeding, studiekosten en consignatiedienst)
- vrij te definiëren declaraties (minimaal 10)</t>
  </si>
  <si>
    <t>Het pakket biedt de mogelijkheid om gescande documenten toe te voegen aan de declaratie in de selfservice omgeving (ESS). In ieder geval in de meest gangbare bestandstypen (denk aan JPG/PDF)  Deze scan wordt meegenomen in de workflow en blijft bewaard bij de declaratie.</t>
  </si>
  <si>
    <t>De leidinggevende kan declaraties beoordelen/accorderen. Daarbij is minimaal de volgende informatie voor hem/haar inzichtelijk: soort declaratie, bedrag, datum, bijlagen en door de betreffende medewerker al ingediende declaraties.</t>
  </si>
  <si>
    <t>De medewerker/indiener beschikt binnen de ESS omgeving over een overzicht met de al door hem/haar ingediende declaraties en de status hiervan.</t>
  </si>
  <si>
    <t>Digitaal personeelsdossier</t>
  </si>
  <si>
    <t xml:space="preserve">Het digitale personeelsdossier is vanuit het HRM portaal te raadplegen voor geautoriseerde gebruikers. Hiervoor moeten diverse gebruikersrollen moeten kunnen ingericht, met ieder verschillende rechten t.a.v. inzien, muteren, opslaan en verwijderen. </t>
  </si>
  <si>
    <t>Het HRM pakket toont een overzicht van alle opgeslagen documenten in het digitale personeelsdossier, welke gebruiker deze heeft opgeslagen of gemuteerd en op welk tijdstip het digitale bestand is gecreëerd.</t>
  </si>
  <si>
    <t xml:space="preserve">Het HRM pakket biedt de mogelijkheid dat daarvoor geautoriseerde gebruikers, een vanuit een workflow automatisch gegenereerde brief nog aan kan passen. </t>
  </si>
  <si>
    <t xml:space="preserve">Het electronisch personeelsdossier voldoet aan de eisen van de Archiefwet met betrekking tot het verkrijgen van een substitutieverklaring door de Archiefdienst. </t>
  </si>
  <si>
    <t>Employee Selfservice ESS</t>
  </si>
  <si>
    <t>De medewerker moet zelf onderstaande gegevens kunnen muteren vanuit de ESS omgeving:
• roepnaam;
• adresgegevens;
• contactgegevens zoals telefoonnummer(s) / mailadres;
• partnergegevens (naam / geboortedatum / geslacht);
• burgerlijke staat (incl. datum);
• keuze partnernaam;
• kinderen (naam / geboortedatum / geslacht)
• bankrekeningnummer</t>
  </si>
  <si>
    <t>Tenminste de volgende gegevens uit de salarisadministratie moeten geraadpleegd kunnen worden door de Employee/Management SelfService-modules van het eHRM-systeem:
- medewerkergegevens
- dienstverbandgegevens
- verlofgegevens</t>
  </si>
  <si>
    <t>Het systeem biedt de mogelijkheid om in geval van afwezigheid (bijv. verlof of ziekte) en reguliere vervanging taken/verantwoordelijkheden van geautoriseerde personen horizontaal en verticaal te delegeren.</t>
  </si>
  <si>
    <t xml:space="preserve">Het pakket biedt de mogelijkheid om een 13de run te draaien, waarin achterstallige declaraties verwerkt kunnen worden zodat deze nog op het afgelopen kalenderjaar geboekt kunnen worden. </t>
  </si>
  <si>
    <t>Alle aanvragen hebben de mogelijkheid om een datum van ingang te kiezen die ligt in het verleden (minimaal zes maanden terug) of in de toekomst. Elke datum van ingang van een aanvraag of mutatie is mogelijk (niet perse gebonden aan 1e dag van de maand).</t>
  </si>
  <si>
    <t>De gebruiker heeft de mogelijkheid declaraties, mutatieformulieren en aanvragen tussentijds op te slaan zodat deze op een later tijdstip aangevuld kunnen worden alvorens ze ingediend worden.</t>
  </si>
  <si>
    <t>Afgewezen aanvragen kunnen door de initiërende gebruiker worden aangepast en opnieuw in routing worden gebracht.</t>
  </si>
  <si>
    <t>Opdrachtgever kan in de ESS/MSS module invoerformulieren inrichten met rekenregels voor declaraties zoals reiskostendeclaraties en overwerkdeclaraties.</t>
  </si>
  <si>
    <t>Het systeem ondersteunt standaard de registratie van het verlofproces. Het verlofproces omvat de ESS/MSS-workflow ten aanzien van (correctie) verlofaanvragen en -saldi en managementinformatie ten aanzien van verlof.</t>
  </si>
  <si>
    <t>Het systeem verwerkt standaard en automatisch (minimaal 1x per uur) de geaccordeerde aanvraag verlof, geaccordeerde correctie verlofaanvraag, de geaccordeerde koop of verkoop van verlofuren in het verlofsaldo van de medewerker.</t>
  </si>
  <si>
    <t>Het systeem ondersteunt standaard de registratie van overuren en buitendagvensteruren. Op basis van toeslagpercentages per dag en begin- en eindtijd worden de uren automatisch aan het verlofsaldo toegevoegd of uitbetaald (afhankelijk van de regeling of de keuze per declaratie van de individuele medewerker) en de toeslagpercentages uitbetaald.</t>
  </si>
  <si>
    <t>In en uit dienst</t>
  </si>
  <si>
    <t>Het systeem kan per afdeling/team een overzicht tonen met daarin de verlofsaldi per werknemer.</t>
  </si>
  <si>
    <t>Vanuit het pakket is het mogelijk om met indienst, uitdienst en andere mutaties andere gebruikers van deze informatie d.m.v. bijvoorbeeld een automatische mail op de hoogte te brengen: (denk aan smoelenboek, telefoongids, ICT-toegang, facilitaire zaken, toegangspasje etc.). Hierbij wordt automatisch gegeneerde personeelsnummer de unieke sleutel. in het proces kan bepaald worden op welk moment de gegevens worden doorgestuurd t.b.v. andere systemen. Het is hierbij mogelijk om een zelf in te stellen set gegevens door te sturen.</t>
  </si>
  <si>
    <t>Het HRM pakket bevat een documentgenerator, waarmee brieven digitaal gegenereerd, verzonden en opgeslagen in het persoonsdossier kunnen worden.</t>
  </si>
  <si>
    <t>Het HRM pakket genereert bij een uitdiensttreding een overzicht waarin staat welke inhoudingen en betalingen er moeten plaatsvinden voor de eindafrekening.</t>
  </si>
  <si>
    <t>Mutatie dienstverband</t>
  </si>
  <si>
    <t>Voor de leidinggevenden zijn in een dashboard veel gebruikte rapportages beschikbaar van de eigen en onderliggende afdelingen zoals: verzuimcijfers, lijst met frequent zieken, formatie en bezetting, en het aantal gevoerde gesprekken.</t>
  </si>
  <si>
    <t xml:space="preserve">De leidinggevende kan met behulp van een selfservice-module minimaal de volgende salariswijzigingen in het HRM pakket vastleggen: gratificatie, cadeaubonnen, toelagen/vergoedingen en extra toe te kennen (boven op de reguliere)  salarisverhogingen. In de workflows kunnen per onderdeel verschillende stappen worden ingericht. Ook kan een bijlage worden toegevoegd. </t>
  </si>
  <si>
    <t>Organisatiebeheer</t>
  </si>
  <si>
    <t xml:space="preserve">De leidinggevende kan met behulp van een selfservice-module minimaal de volgende dienstverbandwijzigingen in het HRM pakket vastleggen: wijziging functie, afdeling/team, structurele en tijdelijke urenwijziging, type contract. </t>
  </si>
  <si>
    <t>Het HRM pakket biedt de mogelijkheid om informatie te genereren over de formatie en bezetting (inclusief externen) (afdeling, functie, fte's, uren, begroot en bezet) en uitnutting van budget. Deze informatie moet  worden getoond tot op medewerker niveau in één overzicht en moet geopend kunnen worden in Excel of getoond worden in een dashboard.</t>
  </si>
  <si>
    <t xml:space="preserve">Salarisverwerking </t>
  </si>
  <si>
    <t>Het HRM pakket biedt de mogelijkheid om formatie (aantallen) toe te kennen aan functies.</t>
  </si>
  <si>
    <t>Een foutief BSN en IBAN nummer moet direct bij invoer gesignaleerd en geweigerd worden.</t>
  </si>
  <si>
    <t>Incidentele betalingen moeten (handmatig) op afwijkende kostenplaatsen geboekt kunnen worden.</t>
  </si>
  <si>
    <t>Een nieuwe regeling moet ook met terugwerkende kracht kunnen worden ingevoerd, inclusief doorrekening voor salarissen en andere componenten.</t>
  </si>
  <si>
    <t>Het HRM pakket moet de mogelijkheid bieden om achteraf betalingen te doen aan medewerkers van wie de aanstelling is beëindigd. Dit moet mogelijk zijn tot en met het jaar volgend op de jaar van uitdiensttreding.</t>
  </si>
  <si>
    <t>Incidentele betalingen moeten zowel bruto-netto als netto-bruto te berekenen zijn.</t>
  </si>
  <si>
    <t>Het HRM pakket ondersteunt bulkmutaties. Denk hierbij bijvoorbeeld aan het wijzigen van een bruto vergoeding voor de reiskosten. Deze gegevens moeten ook met terugwerkende kracht te muteren zijn, waarna er een herberekening plaats vindt op de salarissen.</t>
  </si>
  <si>
    <t>Het HRM pakket moet de mogelijkheid bieden om de totale salariskosten van een persoon te verdelen over meerdere aan te geven kostenplaatsen/organisatorische eenheden.</t>
  </si>
  <si>
    <t>Het HRM pakket moet de mogelijkheid bieden om na de salarisverwerking deze geheel of opnieuw uit te voeren.</t>
  </si>
  <si>
    <r>
      <t xml:space="preserve">De salarisstrook moet in ieder geval de volgende algemene gegevens te bevatten:
</t>
    </r>
    <r>
      <rPr>
        <sz val="10"/>
        <rFont val="Calibri"/>
        <family val="2"/>
        <scheme val="minor"/>
      </rPr>
      <t>Naam  werkgever</t>
    </r>
    <r>
      <rPr>
        <sz val="10"/>
        <color theme="1"/>
        <rFont val="Calibri"/>
        <family val="2"/>
        <scheme val="minor"/>
      </rPr>
      <t>, maand/jaar van betaling, NAW-gegevens werknemer, registratienummer, BSN, loonheffingstabel (kleur tabel en periode), heffingskorting, % bijzonder tarief, schaal, contracturen per week, wettelijk minimum loon, Pensioen-jaarinkomen, datum in dienst en uit dienst (indien van toepassing).</t>
    </r>
  </si>
  <si>
    <t>De salarisstrook moet, in ieder geval, de volgende specifieke informatie te bevatten: Berekeningsgegevens van bruto naar netto
Hierbij moeten de volgende bruto-netto berekeningen gepresenteerd worden: 
- kolom met vaste maandsalaris
- kolom met een eventuele terugwerkende kracht berekening tot maximaal januari van het lopende jaar
- kolom met eventuele incidentele berekeningen 
-Daarnaast zal per kolom de premie voor die maand voor de berekening gehanteerde berekeningsbases zichtbaar moeten zijn. Indien er sprake is van overwerk moet er een presentatie zijn van het opgegeven tijdvak, de procentuele opslag en het aantal uren.
-overige berekeningsgegevens
Het betreft uurloon overwerk, ORT, jaarloon bijzondere beloningen (hieraan gerelateerd het jaarloon bijzonder tarief) en de kleur loonheffingstabel.
-cumulatieve gegevens
Elke maand moeten de cumulatieve gegevens van onderstaande componenten t/m de betalingsmaand  van het lopende jaar gepresenteerd worden. Het betreft de volgende componenten: Belastbaar loon, Loonheffing, Reservering levensloopbijdrage werkgever, loon SV, reserveren IKB en rechten IKB
-Netto uitsplitsing naar welke rekening(en)
Zichtbaar moet zijn het totaal nettobedrag en naar welke rekening welk bedrag overgemaakt is. Alle gemuteerde afstortingen moeten zichtbaar zijn.</t>
  </si>
  <si>
    <t xml:space="preserve">Het HRM pakket biedt de mogelijkheid om loonbeslagen te administreren. Hierbij kan een saldo worden ingevoerd. En gekozen worden voor afbetaling d.m.v. een vast bedrag per maand. Of betaling van alle inkomsten boven een beslagvrije voet. </t>
  </si>
  <si>
    <t>Het HRM pakket levert maandelijks automatisch een bestand met Journaalposten, alsmede rapporten die dienen ter controle van de output.</t>
  </si>
  <si>
    <t>Verlof</t>
  </si>
  <si>
    <t>de salarisjournaalpost kan naar eigen inzicht worden samengesteld en verdicht en geautomatiseerd na controle worden doorgevoerd in de financiële administratie.</t>
  </si>
  <si>
    <t>Het HRM pakket berekent automatisch de rechten van alle voorkomende verlofsoorten (wettelijk, bovenwettelijk en compensatieverlof). De berekende rechten zijn binnen een selfservice-module zichtbaar voor de medewerker. Inclusief de verlofsoorten vanuit het sociaal plan.</t>
  </si>
  <si>
    <t>In het HRM pakket worden alle mutaties met effect op het verlofrecht automatisch doorgevoerd (denk aan speciaal verlof zoals ouderschapsverlof, meer of minder uren werken, koop van uren, starten of beëindigen dienstverband).</t>
  </si>
  <si>
    <t>Werving en Selectie</t>
  </si>
  <si>
    <t xml:space="preserve">Het HRM pakket ondersteunt het 'Werving en Selectie'-proces, waaronder in ieder geval:
- Het aanmelden van een vacature of opdracht
- Goedkeuring door gemandateerde
- Publicatie van de vacature of tijdelijke opdracht op intranet of externe vacaturesites
- Het middels Self Service indienen van sollicitaties door interne en externe sollicitanten
- Voorselectie door P&amp;O
- Selectie door een selectieteam
- Het aanstellen van de kandidaat en verwerking in het digitale personeelsdossier.   </t>
  </si>
  <si>
    <t>Het HRM pakket legt het wervingsproces vast en biedt inzicht in het totale proces waaronder de status en doorlooptijden. Belanghebbenden in het proces (vacaturehouders, HR-backoffice) hebben gedurende het proces inzicht in voortgang en voor hen relevante gegevens en documenten.</t>
  </si>
  <si>
    <t>Programma van eisen en wensen - Financiën</t>
  </si>
  <si>
    <t xml:space="preserve">Financiën </t>
  </si>
  <si>
    <t>activa</t>
  </si>
  <si>
    <t>Het systeem heeft een activa module.</t>
  </si>
  <si>
    <t>Het systeem/de activamodule kan een integraal overzicht genereren van activa: boekwaarde, afschrijvingen, looptijd, rente, desinvesteringen en vervangingsinvesteringen.</t>
  </si>
  <si>
    <t xml:space="preserve">Het systeem ondersteunt het meerjarig berekenen van kapitaallasten op basis van de werkelijke investeringen en begrote investeringen. </t>
  </si>
  <si>
    <t>Er is een koppeling tussen activum en een grootboeknummer met rechtstreekse doorboeking van de mutaties.</t>
  </si>
  <si>
    <t>Van toekomstige investeringen kunnen minimaal omschrijving, bedrag, looptijd en toekomstige kapitaallast worden vastgelegd.</t>
  </si>
  <si>
    <t>autorisaties/mandatering</t>
  </si>
  <si>
    <t>Het is mogelijk om voor verplichtingen/facturen aparte autorisatie in te regelen voor ontvangst goederen/diensten en voor financieel akkoord op basis van vooraf in te stellen rechten.</t>
  </si>
  <si>
    <t>Werkstromen kunnen worden overgenomen door een ander i.v.m. continuiteit (vervangingsregeling).</t>
  </si>
  <si>
    <t>Indien er geen verplichting is aangemaakt dient een factuur wel verwerkt te kunnen worden in de zin dat hij aan een budgethouder wordt toegewezen.</t>
  </si>
  <si>
    <t>betalingsverkeer</t>
  </si>
  <si>
    <t>Vanuit het systeem kunnen betaalopdrachten gegenereerd worden die na fiattering bij de bank kunnen worden aangeboden.</t>
  </si>
  <si>
    <t>Het systeem geeft het betaalbestand hashtotalen.</t>
  </si>
  <si>
    <t>Bankafschriften kunnen digitaal worden ingelezen en verwerkt.</t>
  </si>
  <si>
    <t>Het systeem heeft de mogelijkheid om handmatig bankmutaties te verwerken als aanvullende functionaliteit.</t>
  </si>
  <si>
    <t>BTW</t>
  </si>
  <si>
    <r>
      <t xml:space="preserve">De BTW aangifte kan automatisch </t>
    </r>
    <r>
      <rPr>
        <sz val="10"/>
        <color rgb="FFFF0000"/>
        <rFont val="Calibri"/>
        <family val="2"/>
        <scheme val="minor"/>
      </rPr>
      <t xml:space="preserve"> </t>
    </r>
    <r>
      <rPr>
        <sz val="10"/>
        <rFont val="Calibri"/>
        <family val="2"/>
        <scheme val="minor"/>
      </rPr>
      <t>per maand/kwartaal worden gegenereerd.</t>
    </r>
  </si>
  <si>
    <t xml:space="preserve">Het systeem kan omgaan met compensabele en doorschuif BTW. </t>
  </si>
  <si>
    <t>contractadministratie</t>
  </si>
  <si>
    <t xml:space="preserve">Het systeem heeft een contractmanagementmodule met verschillende aanvullende functionaliteiten die niet hieronder zijn benoemd. </t>
  </si>
  <si>
    <t>De contractmanagementmodule biedt de mogelijkheid om de maximale opdrachtwaarde per contract te bewaken en te signaleren waarbij er een koppeling wordt gelegd met de verplichtingenadministratie.</t>
  </si>
  <si>
    <t xml:space="preserve">De contractmanagementmodule biedt de mogelijkheid om rapportages te maken. </t>
  </si>
  <si>
    <t>De contractmanagementmodule biedt de mogelijkheid om de looptijd vast te leggen en te signaleren en kan zichtbaar  maken wanneer de contracten aflopen.</t>
  </si>
  <si>
    <t>crediteuren</t>
  </si>
  <si>
    <t xml:space="preserve">Na boeking en verwerking van de inkoopfactuur zal deze automatisch in de workflow van de aanvrager (prestatiebevestiging) komen die deze dient goed te keuren. </t>
  </si>
  <si>
    <t>Indien facturatie door een crediteur plaatsvindt op basis van een reeds geautoriseerde prestatie, dient de factuur (op basis van de ingescande of aanwezige gegevens) geautomatiseerd te matchen met de prestatie, de verplichting en het contract en betaalbaar te worden gesteld.</t>
  </si>
  <si>
    <t>Het is mogelijk om creditnota's automatisch te verrekenen en de verwerking hiervan in het betalingskenmerk te realiseren.</t>
  </si>
  <si>
    <t>Het systeem biedt de mogelijkheid facturen, lager dan een intern vastgesteld bedrag, automatisch klaar te zetten voor betaling met klein bedrag zonder goedkeuring.</t>
  </si>
  <si>
    <t>Het systeem biedt de mogelijkheid een proces in te richten waarbij  facturen betaald worden zonder verplichting.</t>
  </si>
  <si>
    <t>Crediteurenfacturen met uren moeten zowel qua bedragen als uren in de verplichtingen verwerkt kunnen worden.</t>
  </si>
  <si>
    <t>Het systeem is in staat nota's te betalen als de prestatie nog niet is geleverd (bijvoorbeeld voorschotnota).</t>
  </si>
  <si>
    <t>In het proces van het aanmaken van een verplichting zijn controlemomenten ingebouwd zoals bijvoorbeeld budgetcontrole.</t>
  </si>
  <si>
    <t>debiteuren</t>
  </si>
  <si>
    <t>Het is mogelijk per debiteur gespreksnotities van een aanmaningsgesprek vast te leggen.</t>
  </si>
  <si>
    <t>Het systeem kan automatisch facturen aanmaken.</t>
  </si>
  <si>
    <t>BTW-berekening wordt automatisch op de factuur gegenereerd.</t>
  </si>
  <si>
    <t>Het systeem kan automatisch bedragen berekenen op basis van (uren/aantallen) invoer.</t>
  </si>
  <si>
    <t>Facturen worden automatisch verwerkt in het grootboek.</t>
  </si>
  <si>
    <t>Het systeem biedt de mogelijkheid rapporten te genereren voor openstaande posten.</t>
  </si>
  <si>
    <t>Het is mogelijk om incasso's en aanmaningen aan te maken en verwerken.</t>
  </si>
  <si>
    <t>Het is mogelijk om aan een boeking een digitaal document te koppelen, zowel bij het maken van de boeking als achteraf.</t>
  </si>
  <si>
    <t>Het systeem dient te voldoen aan vigerende wet- en regelgeving, waaronder AVG, BBV en de Archiefwet</t>
  </si>
  <si>
    <t>Het systeem biedt de mogelijkheid om financiële cijfers en documenten te archiveren conform de archiefwet.</t>
  </si>
  <si>
    <t>Het is mogelijk om vanuit het systeem digitaal documenten te e-mailen.</t>
  </si>
  <si>
    <t>e-facturatie</t>
  </si>
  <si>
    <t>Het systeem beschikt over de mogelijkheid om gescande fysieke documenten vanuit een externe scansoftware in te lezen.</t>
  </si>
  <si>
    <t>grootboek</t>
  </si>
  <si>
    <t>Het systeem is geschikt voor e-facturatie inclusief  geautomatiseerde aanmaak c.q. verwerking van verkoopfacturen/debiteuren en kostenfacturen/crediteuren.</t>
  </si>
  <si>
    <t>Het systeem moet een organogram onafhankelijke grootboek structuur hebben (flexibiliteit in de structuur).</t>
  </si>
  <si>
    <t>inrichting systeem</t>
  </si>
  <si>
    <t>De opbouw van de structuur moet direct herkenbaar zijn door vaste kenmerken per kostenplaatsen en kostensoorten (bijv kostenplaatsen/grootboeknummers indeling op rubriek).</t>
  </si>
  <si>
    <t xml:space="preserve">Het systeem moet de mogelijkheid bieden om op meerdere manieren de gegevens te ontsluiten en inzichtelijk te maken (te rapporteren) voor opdrachtgevers. Dat betekent bijvoorbeeld rapportagecodes om rapportages op verschillende manieren te kunnen maken. </t>
  </si>
  <si>
    <t>Het rekeningschema is onafhankelijk van boekjaren. Boekjaren kunnen gelijktijdig actief zijn en er is een mogelijkheid van voorlopige balansoverbrenging.</t>
  </si>
  <si>
    <t>Het is mogelijk real-time door te zoomen (een drilldown uit te voeren) vanuit het hoogste tel- of aggregatieniveau naar het laagste boekingsniveau en eventueel onderliggende documenten.</t>
  </si>
  <si>
    <t>journaliseren</t>
  </si>
  <si>
    <t>Het systeem controleert bij invoer elk IBAN nummer op bestaanbaarheid.</t>
  </si>
  <si>
    <t>De autorisatiestructuur biedt flexibiliteit zodat organisatiewijzigingen zijn door te voeren.</t>
  </si>
  <si>
    <t>Meerjarenbegroting</t>
  </si>
  <si>
    <t>Het is mogelijk bij het vastleggen van een journaalpost een boeking over meerdere periodes te verdelen (transitoria).</t>
  </si>
  <si>
    <t>Het systeem moet journaalposten geautomatiseerd inlezen en verwerken (aanleveren op Excel format).</t>
  </si>
  <si>
    <t>Het systeem heeft een meerjarige begrotingsmodule. Deze ondersteunt de vervaardiging van de bestuurlijke begroting.</t>
  </si>
  <si>
    <r>
      <t>Het systeem houdt zowel de gegevens van de meerjarenbegroting van de 1</t>
    </r>
    <r>
      <rPr>
        <vertAlign val="superscript"/>
        <sz val="10"/>
        <color rgb="FF000000"/>
        <rFont val="Calibri"/>
        <family val="2"/>
        <scheme val="minor"/>
      </rPr>
      <t>e</t>
    </r>
    <r>
      <rPr>
        <sz val="10"/>
        <color rgb="FF000000"/>
        <rFont val="Calibri"/>
        <family val="2"/>
        <scheme val="minor"/>
      </rPr>
      <t xml:space="preserve"> versie vast, als ook alle daarop aangebrachte wijzigingen (versiebeheer / audittrail).</t>
    </r>
  </si>
  <si>
    <t>Het systeem ondersteunt een dynamische meerjarenbegroting en wijzigt een aantal zaken mee op basis van rekenregels, zoals prijscompensatie en indexatie.</t>
  </si>
  <si>
    <t>Project Administratie</t>
  </si>
  <si>
    <t>De begroting moet per jaar gewijzigd kunnen worden op kostenplaats / econ. categorie (middels begrotingswijziging).</t>
  </si>
  <si>
    <t>Het pakket beschikt over een Project Administratie functionaliteit die voor een groep van projecten, per project of per activiteit, een integraal overzicht biedt over ingevoerde facturen, geboekte uren en handmatig ingevoerde journaalposten.</t>
  </si>
  <si>
    <t>Het pakket beschikt over een Project Administratie functionaliteit waarmee voor een groep van projecten, per project of per activiteit de geboekte/geimporteerde uren met het bijbehorende tarief worden weergegeven (Aantal uur x tarief = Totaal bedrag) voor facturatie.</t>
  </si>
  <si>
    <t>Per project is het mogelijk meerdere autorisaties (minimaal 4) te verlenen inzake goedkeuring en bewaking van financiële transacties.</t>
  </si>
  <si>
    <t>verplichtingen</t>
  </si>
  <si>
    <t>In het systeem is het mogelijk om met vooraf gedefinieerde formats de IV3 (informatie voor derden) rapportages te standaardiseren.</t>
  </si>
  <si>
    <t>Verplichtingen kunnen inclusief en exclusief BTW worden vastgelegd.</t>
  </si>
  <si>
    <t>Het is mogelijk om verplichtingen handmatig af te boeken.</t>
  </si>
  <si>
    <t xml:space="preserve">Wanneer er nog geen verplichting is aangegaan is het mogelijk om een deel van het budget hiervoor te reserveren. </t>
  </si>
  <si>
    <t>Het is mogelijk vanuit een contract een verplichting voor meerdere jaren aan te maken, waarbij deze worden overgeheveld bij de balansovername.</t>
  </si>
  <si>
    <t>Het systeem moet standaard de afhandeling van inkoopfacturen volledig afhandelen door middel van een verplichtingenadministatie en gekoppeld aan het grootboek.</t>
  </si>
  <si>
    <t>De inkoopbehoefte wordt door een aanvrager ingevuld op basis van een in te richten sjabloon als start van het inkoopproces wat resulteert in een bestelopdracht en verplichting.</t>
  </si>
  <si>
    <t>De verplichting moet door financieel medewerker aangevuld kunnen worden en gecompleteerd.</t>
  </si>
  <si>
    <t>Wanneer een budgethouder een factuur ter controle doorstuurt naar een niet-budgethouder, dan moet deze nadat de controle is uitgevoerd, weer teruggestuurd worden naar betreffende budgethouder. Dit alles binnen het systeem.</t>
  </si>
  <si>
    <t>CRM</t>
  </si>
  <si>
    <t>WSW statistiek</t>
  </si>
  <si>
    <t>Ordermanagement</t>
  </si>
  <si>
    <t>Abonnementen</t>
  </si>
  <si>
    <t>Detacheringen</t>
  </si>
  <si>
    <t>Programma van eisen en wensen - ICT</t>
  </si>
  <si>
    <t>ICT</t>
  </si>
  <si>
    <t>Architectuur</t>
  </si>
  <si>
    <t>Opdrachtnemer biedt de oplossing aan als een geïntegreerde SaaS-oplossing. Met een geïntegreerde oplossing wordt bedoeld dat de aangeboden functies logisch zijn geclusterd in modules binnen één overkoepelend en samenhangend software pakket (suite).</t>
  </si>
  <si>
    <t>De oplossing heeft een Nederlandstalige gebruikersinterface.</t>
  </si>
  <si>
    <t>Release management</t>
  </si>
  <si>
    <t xml:space="preserve">De opdrachtnemer levert bij oplevering de meest recente versie van het systeem en zorgt ervoor dat de oplossing gedurende de looptijd actueel wordt gehouden met nieuwe versies, updates en upgrades in het kader van correctief, preventief, adaptief en functioneel (nieuwe features) onderhoud. Hierbij worden alleen versies toegepast die door de betreffende software leverancier(s) zijn vrijgegeven voor productie. Het toepassen van beta- en preview versies is niet toegestaan.
Alle updates, upgrades en/of releases van de oplossing - inclusief de implementatie daarvan - vallen -ongeacht de aanleiding daartoe- binnen de overeenkomst. </t>
  </si>
  <si>
    <t>Opdrachtnemer levert een volledig van de productieomgeving gescheiden representatieve testomgeving ten behoeve van het testen van nieuwe versies en updates, het testen van functionele wijzigingen en het testen van koppelvlakken met externe systemen.</t>
  </si>
  <si>
    <t>Standaarden</t>
  </si>
  <si>
    <t>De oplossing voldoet voor aan de Nederlandse wet- en regelgeving en  relevante overheidsstandaarden zoals vastgelegd door Forum Standaardisatie.</t>
  </si>
  <si>
    <t>De archiveringsfuncties van de oplossing zijn compliant aan NEN 2082. Beschrijf in max. 500 woorden hoe de archiveringsfuncties van de oplossing conform NEN 2082 zijn ingericht c.q. kunnen worden gebruikt.</t>
  </si>
  <si>
    <t>Koppelingen</t>
  </si>
  <si>
    <t>Beschikbaarheid</t>
  </si>
  <si>
    <t>De minimale beschikbaarheid van de oplossing in de productieomgeving is:
a. Op werkdagen van 07:00 tot 19:00 uur voor minimaal 99,5% gegarandeerd per maand
b.  Voor de overige uren van de week voor minimaal 97,5% gegarandeerd per maand.
Reactie- en hersteltijden van incidenten met onbeschikbaarheid tellen mee in de berekening. In overleg geplande onbeschikbaarheid (bijvoorbeeld vanwege onderhoud) telt niet mee in de berekening. Ook onbeschikbaarheid als gevolg van verstoringen op componenten waarvoor de opdrachtnemer niet verantwoordelijk is, wordt niet meegenomen in de berekening. Reactie- en hersteltijden van incidenten met onbeschikbaarheid tellen mee in de berekening.</t>
  </si>
  <si>
    <t>De minimale beschikbaarheid van de oplossing in niet-productieomgeving(en) is:
a. Op Werkdagen van 07:00 tot 19:00 uur voor minimaal 90% gegarandeerd per maand
b. Voor de overige uren van de week voor minimaal 90% gegarandeerd per maand.
Reactie- en hersteltijden van incidenten met onbeschikbaarheid tellen mee in de berekening. In overleg geplande onbeschikbaarheid (bijvoorbeeld vanwege onderhoud) telt niet mee in de berekening. Ook onbeschikbaarheid als gevolg van verstoringen op componenten waarvoor de opdrachtnemer niet verantwoordelijk is, wordt niet meegenomen in de berekening.</t>
  </si>
  <si>
    <t>Herstelbaarheid</t>
  </si>
  <si>
    <t>Het maximaal toegestane gegevensverlies (Recovery Point Objective) in geval van calamiteiten is voor alle omgevingen 6 uur.</t>
  </si>
  <si>
    <r>
      <t>De maximale uitvalsduur (Recovery Time Objective) in geval van calamiteiten is voor alle omgevingen 6</t>
    </r>
    <r>
      <rPr>
        <sz val="10"/>
        <rFont val="Calibri"/>
        <family val="2"/>
        <scheme val="minor"/>
      </rPr>
      <t xml:space="preserve"> uur.</t>
    </r>
  </si>
  <si>
    <t>Backup en restore</t>
  </si>
  <si>
    <t>De oplossing maakt een dagelijkse backup met een retentie van minimaal 7 dagen.</t>
  </si>
  <si>
    <t>Prestaties</t>
  </si>
  <si>
    <t>Privacy</t>
  </si>
  <si>
    <t>De oplossing voldoet aan de relevante kaders en richtlijnen van de Algemene verordening gegevensbescherming (AVG).</t>
  </si>
  <si>
    <t>Beveiliging</t>
  </si>
  <si>
    <t>De opdrachtnemer hanteert een veilige manier van productontwikkeling waarbij standaard beveiligingstesten (zoals kwetsbaarheidscontroles, fuzzing en pentesten) onderdeel zijn van het ontwikkelproces en nieuwe versies pas vrijgegeven worden als er geen problemen meer zijn geconstateerd.</t>
  </si>
  <si>
    <t>Een belangrijke pijler van informatiebeveiliging is het volgen van gestandaardiseerde processen die een relatie hebben met beveiliging. Van het Configuratiemanagement proces willen we de procesbeschrijving ontvangen inclusief uitwerking (Een ICT architectuurplaat van de gehele oplossing inclusief alle componenten)</t>
  </si>
  <si>
    <t>Opdrachtnemer behandelt datalekken conform bijlage IV van de verwerkingsovereenkomst.</t>
  </si>
  <si>
    <t>De oplossing, inclusief subcomponenten is ‘gehardend’ (geen overbodige connecties en services actief). De oplossing maakt alleen gebruik van componenten die door hun leverancier(s) regulier worden ondersteund en waarvoor periodiek beveiligingsupdates beschikbaar worden gesteld. Gebruik van producten die “End of Support” zijn bestempeld door de originele leverancier, is niet toegestaan.</t>
  </si>
  <si>
    <t>De oplossing dient over zodanige beveiligingsmaatregelen te beschikken, dat de beschikbaarheid, integriteit en vertrouwelijkheid gewaarborgd zijn conform ISO 27001/ISO27002, ook als het beheer van de oplossing of de hosting daarvan is belegd bij één of meerdere onderaannemers. Alle onderdelen dienen beveiligd te zijn tegen ongewenste toegang, ongeautoriseerd gebruik, hackers, virussen en ander misbruik.</t>
  </si>
  <si>
    <t>Opdrachtnemer voert periodiek (minimaal jaarlijks) pentesten en DDOS testen uit op de gehele oplossing inclusief opvolging. De Pentest mag niet ieder jaar een ‘black box’ test zijn.</t>
  </si>
  <si>
    <t>De oplossing biedt een sluitende audittrail op gebruikershandelingen binnen de applicatie en handelingen die via de koppelvlakken worden afgehandeld. Minimaal dient te worden vastgelegd: gebruiker, tijdstip en de uitgevoerde handeling.</t>
  </si>
  <si>
    <r>
      <t xml:space="preserve">Opdrachtnemer garandeert dat de oplossing wordt gehost in marktconform beveiligde datacenters in </t>
    </r>
    <r>
      <rPr>
        <sz val="10"/>
        <rFont val="Calibri"/>
        <family val="2"/>
        <scheme val="minor"/>
      </rPr>
      <t>Europa</t>
    </r>
    <r>
      <rPr>
        <sz val="10"/>
        <color theme="1"/>
        <rFont val="Calibri"/>
        <family val="2"/>
        <scheme val="minor"/>
      </rPr>
      <t xml:space="preserve"> die en voor wat betreft datasoevereiniteit onder Europese wetgeving vallen.</t>
    </r>
  </si>
  <si>
    <t>Toegang</t>
  </si>
  <si>
    <t>De oplossing ondersteunt 2-weg authenticatie van gebruikers via een SMS-code of een mobiele app.</t>
  </si>
  <si>
    <t>Beschrijf in max. 500 woorden hoe autorisaties worden ingericht en toegepast in de oplossing. Beschrijf minimaal welke rollen worden onderkend en op welke onderdelen rechten kunnen worden toegekend (op basis van rollen).</t>
  </si>
  <si>
    <t>Support</t>
  </si>
  <si>
    <t xml:space="preserve">Opdrachtnemer hanteert de onderstaande oplostijden voor het oplossen van incidenten:
</t>
  </si>
  <si>
    <t>Tabel invullen door leverancier</t>
  </si>
  <si>
    <t>Beheer</t>
  </si>
  <si>
    <t>Opdrachtnemer verzorgt het continu en actief monitoren van de oplossing (inclusief ESS/MSS functies), o.a. van de beschikbaarheid, capaciteit, continuïteit, beveiliging, data-integriteit, stabiliteit, business processen en koppelingen. Afwijkingen ten opzichte van het normaal te verwachten gedrag worden binnen 1 uur na constateren hiervan gemeld door inschrijver via het ticketsysteem.</t>
  </si>
  <si>
    <t>Applicatie- en technisch beheer zijn gebaseerd op de standaard beheermethodieken (BISL, ASL en ITIL).</t>
  </si>
  <si>
    <t>Techniek</t>
  </si>
  <si>
    <t>De oplossing werkt geïntegreerd met de applicaties voor kantoorautomatisering (tenminste Microsoft Office 365).</t>
  </si>
  <si>
    <t xml:space="preserve">Het ESS-MSS-portaal is volledig toegankelijk voor het raadplegen en wijzigen van zaken door medewerkers door middel van webbrowsers op tablets en smartphones. </t>
  </si>
  <si>
    <t>Programma van eisen en wensen - Koppelingen ICT</t>
  </si>
  <si>
    <t>Van</t>
  </si>
  <si>
    <t>Naar</t>
  </si>
  <si>
    <t>Type</t>
  </si>
  <si>
    <t>Protocol / techniek</t>
  </si>
  <si>
    <t>Inhoud</t>
  </si>
  <si>
    <t>Is de koppeling op datum inschrijving beschikbaar en is inbegrepen bij de prijs?</t>
  </si>
  <si>
    <t>Koppelingen ICT</t>
  </si>
  <si>
    <t>ERP Systeem</t>
  </si>
  <si>
    <t>Geautomatiseerde koppeling</t>
  </si>
  <si>
    <t>API/ Webservice (RESTful)</t>
  </si>
  <si>
    <t>Pensioengegevens</t>
  </si>
  <si>
    <t>Belastingdienst</t>
  </si>
  <si>
    <t>Digikoppeling /Digipoort</t>
  </si>
  <si>
    <t>Loongegevens
BTW-aangifte</t>
  </si>
  <si>
    <t>API / Webservice (RESTful) op basis van 
https://www.sivi.org/standaarden/verzuimstandaard</t>
  </si>
  <si>
    <t>Verzuimmeldingen</t>
  </si>
  <si>
    <t>Nog toe te voegen</t>
  </si>
  <si>
    <t>UWV</t>
  </si>
  <si>
    <t>eis</t>
  </si>
  <si>
    <t>Filelinx</t>
  </si>
  <si>
    <t xml:space="preserve">BNG/ING </t>
  </si>
  <si>
    <t>wens</t>
  </si>
  <si>
    <t>Alle rapporten kunnen geëxporteerd en opgeslagen worden in de formats: Tekst, MS Excel, MS Word, CSV, PDF, XML documenten.</t>
  </si>
  <si>
    <t>Opdrachtgever kan zelf digitale formulieren (die gebruikt worden in workflows) inrichten, wijzigen en verwijderen. Hierbij worden invoervelden gebruikt welke beschikbaar zijn in het pakket. Voor zover het systeem door de Opdrachtgever zelf is in te richten (rubrieken, schermen, workflows, sjablonen, etc.) vindt deze inrichting volledig plaats op basis van configuratie en niet op basis van programmeren.</t>
  </si>
  <si>
    <t>Foutmeldingen zijn zelf verklarend en begrijpelijk voor de eindgebruiker (medewerkers en leidinggevenden). Coderingen zijn opzoekbaar met behulp van een verklarende lijst welke door de inschrijver aan Opdrachtgever ter beschikking wordt gesteld.</t>
  </si>
  <si>
    <t xml:space="preserve">Het pakket biedt de mogelijkheid voor de functioneel beheerder van Opdrachtgever om alle openstaande en al afgehandelde taken te kunnen raadplegen en te rapporteren. Daarbij heeft het rapport minimaal inzicht in soort taak, behandelaar en status. </t>
  </si>
  <si>
    <t>Opdrachtgever kan zelf workflows definiëren, inrichten, aanpassen en verwijderen. De procesdefinities moeten een versiebeheer kennen op tenminste begin- en einddatum. Reeds opgestarte processen worden altijd volgens de oorspronkelijke definitie afgehandeld tenzij Opdrachtgever hiervan bewust wil afwijken.</t>
  </si>
  <si>
    <t xml:space="preserve">Opdrachtgever kan zelf taken/acties en meldingen inrichten, wijzigen en verwijderen. </t>
  </si>
  <si>
    <t>Het pakket controleert automatisch de gegevensinvoer op toepassing van bedrijfsregels, CAO, maximale bedragen en op de logica van velddefinitie door middel van referentietabellen/validaties. Dit is voor HRM onder andere van toepassing op de volgende aspecten:
- maximale bedragen voor bijv. maaltijdvergoedingen;
- mogelijkheid tot het indienen van declaraties met terugwerkende kracht ook over een boekjaar heen (zelf in te stellen hoelang terug).
- overwerkdeclaraties uitsluitend voor bepaalde functie(groepen) / salarisschalen
- wel / geen verplichting tot een bon
Deze referentietabellen/validaties zijn door Opdrachtgever zelf in te richten en te onderhouden. Bij foutieve invoer blokkeert het pakket de invoer/mutatie of geeft een waarschuwing af aan de gebruiker.</t>
  </si>
  <si>
    <t>De medewerkers moeten vanuit hun ESS omgeving, keuzes kunnen maken in een pakket aan arbeidsvoorwaarden dat door de Opdrachtgever zelf samen te stellen is. In ieder geval: kopen van uren, besteding van een persoonlijk budget met belastingvoordelen (fiets, vakbond contributie, uitruil woon-werkverkeer)</t>
  </si>
  <si>
    <t>De salarisstrook moet flexibel aangevuld kunnen worden met andere variabelen die bij de Opdrachtgever van toepassing zijn (bijv. de fiscale reisafstand).</t>
  </si>
  <si>
    <t>workflow</t>
  </si>
  <si>
    <t>De oplossing is een standaardpakket (Common of the Shelf) dat zonder maatwerk kan worden geconfigureerd conform de werkprocessen van Opdrachtgever. Hierbij wordt opgemerkt dat de ERP werkprocessen van Opdrachtgever als standaard/gangbaar kunnen worden beschouwd.</t>
  </si>
  <si>
    <t xml:space="preserve">De Opdrachtgever-specifieke inrichting van het systeem (functionele configuratie, gegevens en koppelingen met andere systemen) blijft intact bij de uitrol van nieuwe versies en updates. </t>
  </si>
  <si>
    <t>Nieuwe versies worden eerst aangeboden in de testomgeving. Uitrol van nieuwe versies in productie wordt vooraf afgestemd met Opdrachtgever. In uitzonderlijke gevallen (dreigende productieverstoringen) heeft Opdrachtgever het recht om de uitrol van updates tijdelijk uit te stellen totdat er adequate maatregelen zijn getroffen om verstoringen te voorkomen.</t>
  </si>
  <si>
    <t>De oplossing voorziet in de in het tabblad "Koppelingen" gespecificeerde koppelingen met Opdrachtgever-applicaties en externe partijen.</t>
  </si>
  <si>
    <t>De oplossing biedt de mogelijkheid om op verzoek van Opdrachtgever backups terug te zetten. Daarbij kunnen items selectief worden teruggezet naar een door Opdrachtgever gekozen tijdstip en locatie.</t>
  </si>
  <si>
    <t>Alle verbindingen tussen de oplossing (inclusief eventuele mobiele apps), de Opdrachtgever en eventuele andere ketenpartners geschieden met behulp van industrie-standaard cryptografische mechanismen.</t>
  </si>
  <si>
    <t>Opdrachtnemer hanteert een escalatieprocedure voor inbreuken op de informatiebeveiliging en meldt beveiligingsincidenten onverwijld aan Opdrachtgever.</t>
  </si>
  <si>
    <t>Opdrachtnemer voert regulier (minimaal jaarlijks) risico assessments uit op de gehele keten van de oplossing op basis van de richtlijnen in de Baseline Informatiebeveiliging Overheid (BIO). De resultaten (samenvatting) hiervan wordt gedeeld met de Opdrachtgever.</t>
  </si>
  <si>
    <t>Opdrachtnemer garandeert dat er geen gegevens van de Opdrachtgever bij een andere afnemer terecht kan komen en andersom.</t>
  </si>
  <si>
    <t xml:space="preserve">Opdrachtnemer verzorgt gedurende de gehele contractperiode – inclusief verlengingen – een Helpdesk, welke voor de Opdrachtgever als “single point of contact” dienst doet voor het stellen van vragen, melden van incidenten en indienen van wijzigingsvoorstellen, alsook voor informatie over de afhandeling daarvan. Er worden geen kosten gerekend (zoals per melding) voor gebruik van de Helpdesk.
NB: De Opdrachtgever heeft intern een eigen “single point of contact” (persoon / team) vastgesteld teneinde onnodige vragen en dubbele meldingen zo veel mogelijk te voorkomen. </t>
  </si>
  <si>
    <t>Opdrachtnemer verzorgt een toegankelijk ticketsysteem waarin Opdrachtgever wensen, vragen, storingen en incidenten m.b.t. de oplossing kunnen aanmelden en de voortgang hierop kan volgen. Het ticketsysteem is in staat om e-mails te verzenden als notificatie bij nieuwe en gewijzigde meldingen (inclusief de wijziging in opmerkingen).</t>
  </si>
  <si>
    <t xml:space="preserve">Opdrachtnemer is verantwoordelijk voor het registreren (opnemen in het registratiesysteem), melden, routeren, (laten) oplossen, bewaken, (tussentijds) informeren over en afmelden van incidenten. Opdrachtnemer is eindverantwoordelijk voor incidentbeheer. De Opdrachtgever bepaalt de prioriteit van een verstoring. Dit is afhankelijk van de mate van verstoring van de productiviteit. 
De reactie- en oplostijden in het ticketsysteem is identiek aan de vastgestelde reactie- en oplostijden zoals hieronder weergegeven in een aparte matrix. </t>
  </si>
  <si>
    <r>
      <rPr>
        <sz val="10"/>
        <color theme="1"/>
        <rFont val="Calibri"/>
        <family val="2"/>
        <scheme val="minor"/>
      </rPr>
      <t>Opdrachtgever hanteert de onderstaande prioriteitsmatrix voor het classificeren van incidenten. Opdrachtnemer conformeert zich aan deze matrix.</t>
    </r>
    <r>
      <rPr>
        <b/>
        <sz val="10"/>
        <color theme="1"/>
        <rFont val="Calibri"/>
        <family val="2"/>
        <scheme val="minor"/>
      </rPr>
      <t xml:space="preserve">
</t>
    </r>
  </si>
  <si>
    <t>Opdrachtnemer rapporteert maandelijks aan de Opdrachtgever over de gerealiseerde uptime/downtime (beschikbaarheid), performance, eventuele storingen, beveiligingsincidenten (incl. pogingen die niet daadwerkelijk tot een incident hebben geleid), probleemanalyse, etc. In geval van verminderde beschikbaarheid en/of performance worden oorzaken en oplossingen benoemd.</t>
  </si>
  <si>
    <t>Het HRM pakket biedt de volgende functionaliteiten: 
- de communicatie richting sollicitanten (zoals automatische ontvangstbevestiging, uitnodigingen en afwijzingen)
- de afhandeling van de stappen in het werving- en selectieproces is volledig ingericht via templates met (door de Opdrachtgever) vrij invulbare velden en wordt (per bulkmail) individueel en gepersonaliseerd verzonden</t>
  </si>
  <si>
    <t>Opdrachtnemer committeert zich aan de verwerkersovereenkomst met de Opdrachtgever. Deze is opgesteld binnen de kaders van de AVG en gebaseerd op het betreffende model van de Informatie Beveiligingsdienst (IBD). De standaard verwerkersovereenkomst van de Opdrachtgever is bijgesloten als bijlage.</t>
  </si>
  <si>
    <t xml:space="preserve">De Helpdesk is ook bereikbaar via telefoon. De telefoon wordt opgenomen door een ter zake kundige Nederlandssprekende persoon. Het helpdesknummer is géén betaalnummer. De Helpdesk is telefonisch minimaal bereikbaar op werkdagen tussen van 08:00 tot 18:00 uur. De persoonlijke telefonische responstijd is in minimaal 90% van de gevallen niet meer dan 15 sec. Telefonische vragen, storingen en incidenten m.b.t. de oplossing worden direct geregistreerd in het ticketsysteem.
In de aanbieding houdt u rekening met een minimale overgangstermijn van zes maanden na contracteinde. In deze periode behoudt de Opdrachtgever het recht om de oplossing op die wijze te gebruiken zoals deze zich op de datum van contracteinde voordeed. Hiermee borgen we dat we eventueel lopende procedures af kunnen ronden, en bij implementatie van een opvolger op informatie kunnen terugvallen. </t>
  </si>
  <si>
    <t>De oplossing is in de productieomgeving in staat om alle medewerkers van de Opdrachtgever met een acceptabele performance te bedienen bij 150 gelijktijdige gebruikers.
Acceptabel betekent:  
- geen waarneembare vertraging (latency) bij het invoeren (typen) van gegevens.
- directe respons (binnen een seconde) op eenvoudige gebruikershandelingen, zoals het selecteren van menu-opties. 
- maximaal 3 seconden wachttijd bij het opvragen/openen van lijsten en overzichten.
- een visuele melding (zandloper, progress-bar, etc.) bij verwerkingen die langer dan enkele seconden duren, zodat de gebruiker feedback krijgt dat de opdracht in behandeling is.
Acceptabel betekent tevens dat bovenstaande prestaties stabiel en voorspelbaar zijn: gelijksoortige handelingen hebben bij herhaling daarvan voorspelbare doorlooptijden (zonder fluctuaties), ongeacht door wie en wanneer ze worden uitgevoerd.
Deze eis is van toepassing op de gebruikersinterfaces (inclusief ESS/MSS) van alle eindgebruikers en functioneel beheerders.
Deze eis is beperkt tot de onderdelen van de oplossing waarvoor de Opdrachtnemer verantwoordelijk is. Prestatieproblemen als gevolg van issues bij Opdrachtgever (zoals werkplekproblemen) vallen buiten de verantwoordelijkheid van de Opdrachtnemer. De opdrachtnemer is echter wel verplicht om aan te tonen dat eventuele prestatieproblemen niet aan hem/haar zijn toe te rekenen.</t>
  </si>
  <si>
    <t xml:space="preserve">Afletteren van mutaties op de grootboekrekening die bij elkaar horen. </t>
  </si>
  <si>
    <t>Mogelijkheid debiteuren/crediteuren te blokkeren.</t>
  </si>
  <si>
    <t>Signalering op oude openstaande posten</t>
  </si>
  <si>
    <t>Project is informatie drager over alle modules heen naar financiele administratie.</t>
  </si>
  <si>
    <t>Projectlijst (lijst per project: Omzet, directe kosten, NTW, uren, NTW per uur, gesaldeerd per afdeling (projecthoofdgroep))</t>
  </si>
  <si>
    <t>Contract (in data vertaling van detachering afspraken, tarieven, factuurmomenten, etc.</t>
  </si>
  <si>
    <t>Facturatie vanuit geboekt uren (maand, 4 weken, week, etc. facturatie)</t>
  </si>
  <si>
    <t>Accorderen uren om te factureren</t>
  </si>
  <si>
    <t>Vaste/variabele componenten</t>
  </si>
  <si>
    <t>Documenten opslaan bij contract</t>
  </si>
  <si>
    <t>Verschillende factureer methoden (maand, 4 weken, week, termijn)</t>
  </si>
  <si>
    <t>Dossier, documenten genereren, overzicht facturen per contract, caseload en vanuit medewerker kunnen zien waar hij gedetacheerd is.</t>
  </si>
  <si>
    <t>Financiële informatie over relatie</t>
  </si>
  <si>
    <t>Dossier</t>
  </si>
  <si>
    <t>Documenten genereren</t>
  </si>
  <si>
    <t>Kenmerken voor b.v. mailing</t>
  </si>
  <si>
    <t>Meerdere adressen per relatie, b.v. postadres, bezoekadres, factuuradres</t>
  </si>
  <si>
    <t>Voor ingevulde urenscherm voor de uren verzuim, verlof, reeds opgenomen in het urenscherm.</t>
  </si>
  <si>
    <t>Uren boeken via portal met mail aan klant.</t>
  </si>
  <si>
    <t>Controle geboekte uren versus geplande uren</t>
  </si>
  <si>
    <t>Mogelijkheid om overzichten te generen voor overuren/ORT/TVT-boekingen</t>
  </si>
  <si>
    <t>Correcties op uren, waardoor ook gecorrigeerde deta-factuur verstuurd kan worden</t>
  </si>
  <si>
    <t>Urenregistratie</t>
  </si>
  <si>
    <t>Uren accorderen</t>
  </si>
  <si>
    <t>Knock out criteria</t>
  </si>
  <si>
    <t>Clientvolg</t>
  </si>
  <si>
    <t>Relaties</t>
  </si>
  <si>
    <t>Contactpersonen</t>
  </si>
  <si>
    <t>Indeling in categorieën, b.v. debiteuren, prospect</t>
  </si>
  <si>
    <t>Contract (activiteiten sjabloon)</t>
  </si>
  <si>
    <t>Facturatie (begin activiteit, eind activiteit, begin traject, eind traject, delen (percentage))</t>
  </si>
  <si>
    <t>Reiskostenvergoedingen met betaling</t>
  </si>
  <si>
    <t>Signalering op afloopdata trajectactiviteit</t>
  </si>
  <si>
    <t>Financiële verwerking per contract/traject</t>
  </si>
  <si>
    <t>Projecten registratie</t>
  </si>
  <si>
    <t>Financieel</t>
  </si>
  <si>
    <t>Autorisatie op type (of regeling)</t>
  </si>
  <si>
    <t>Betalende gemeente, woongemeente (Wsw)</t>
  </si>
  <si>
    <t>Meerdere adressen</t>
  </si>
  <si>
    <t>Diverse vrije velden</t>
  </si>
  <si>
    <t>Historie m.b.t. dienstverbanden en werkplekken</t>
  </si>
  <si>
    <t>Verzuim registratie (met deeltijd verduim etc.)</t>
  </si>
  <si>
    <t>Query ziektedagen/werkdagen</t>
  </si>
  <si>
    <t>Acties ziekteverzuim</t>
  </si>
  <si>
    <t>Verlof registratie en aanvragen/toekennen</t>
  </si>
  <si>
    <t>Verzuim overzichten met verzuim % per persoon, per afdeling, etc.</t>
  </si>
  <si>
    <t>Overzicht met ziektedagen, werkdagen, ziekmeldingen kort, midden en lang persoon</t>
  </si>
  <si>
    <t>Registratie van opleidingen en rapportage hiervan</t>
  </si>
  <si>
    <t>Arbeidsontwikkeling status</t>
  </si>
  <si>
    <t>Documenten opslaan op persoon (dossier)</t>
  </si>
  <si>
    <t>Signaleringen op b.v. afloop dienstverband, jubilea, etc.</t>
  </si>
  <si>
    <t>Activiteiten in de tijd uitgezet (traject)</t>
  </si>
  <si>
    <t xml:space="preserve"> </t>
  </si>
  <si>
    <t xml:space="preserve">ARBO-dienst </t>
  </si>
  <si>
    <t xml:space="preserve">Arbo convenant (verzuimcijfers), rapportage </t>
  </si>
  <si>
    <t>Werkplekken gekoppeld aan kostenplaatsen, kostendrager en organisatorische eenheid</t>
  </si>
  <si>
    <t>Opleidingen</t>
  </si>
  <si>
    <t>Alle medewerkers in één administratie voeren</t>
  </si>
  <si>
    <t>Meerdere dienstverbanden en werkplekken registreren</t>
  </si>
  <si>
    <t>WSW statistiek maken</t>
  </si>
  <si>
    <t>Medewerkers kunnen koppelen aan een detacheringscontract</t>
  </si>
  <si>
    <t>verkoopproces</t>
  </si>
  <si>
    <t>Eventuele mogelijkheden om bepaalde competenties vast te leggen per medewerker en die te matchen met vacatures</t>
  </si>
  <si>
    <t>Werkschema's maken</t>
  </si>
  <si>
    <t>Urensoorten, urenhoofdsoorten, werksoorten, project</t>
  </si>
  <si>
    <t>Financien</t>
  </si>
  <si>
    <t>Facturatie van contracten met een vaste maandtermijn dmv een abonnemententool</t>
  </si>
  <si>
    <t>Mbv abonnemententool kunnen ook maandelijks vaste bedragen worden gecrediteerd</t>
  </si>
  <si>
    <t>Mogelijkheid om een verkoopporces van offerte - order - pakbon - factuur vast te leggen</t>
  </si>
  <si>
    <t>De oplossing ondersteunt bij de initiële ingebruikname minimaal 415 gebruikers en is voldoende schaalbaar om een jaarlijkse groei van 5% in gebruikersaantallen en gegevensverwerking te ondersteunen.</t>
  </si>
  <si>
    <t>Opdrachtnemer stemt in met het, in opdracht van Opdrachtgever,  periodiek (maximaal 1 keer jaar) laten uitvoeren van externe security audits op de oplossing. De kosten van deze audits zijn voor rekening van Opdrachtgever. Audits worden in onderling overleg gepland.</t>
  </si>
  <si>
    <t>De oplossing biedt de mogelijkheid om granulair (op functiegebieden en taken) gebruikersrechten toe te wijzen op basis van gebruikersrollen. Indien de oplossing wordt gekoppeld aan de Azure AD van Opdrachtgever (zie wens hierboven), wordt dit ingericht op basis van  accounts en groepen uit de Opdrachtgever Azure AD.</t>
  </si>
  <si>
    <t>De oplossing ondersteunt minimaal actuele versies van de webbrowsers Edge en/of Chrome op mobiele devices.</t>
  </si>
  <si>
    <t>APG/ABP/PWRI Pensioen</t>
  </si>
  <si>
    <t>Totaal maximaal te behalen aantal punten na weging</t>
  </si>
  <si>
    <t>Totaal aantal punten na weging, basis voor offertevergelijking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</si>
</sst>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1"/>
      <color theme="1"/>
      <name val="Calibri"/>
      <family val="2"/>
      <scheme val="minor"/>
    </font>
    <font>
      <sz val="11"/>
      <color theme="1"/>
      <name val="Calibri"/>
      <family val="2"/>
      <scheme val="minor"/>
    </font>
    <font>
      <sz val="10"/>
      <color theme="0"/>
      <name val="Calibri"/>
      <family val="2"/>
    </font>
    <font>
      <sz val="10"/>
      <color theme="0"/>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color theme="1"/>
      <name val="Calibri"/>
      <family val="2"/>
    </font>
    <font>
      <sz val="10"/>
      <name val="Calibri"/>
      <family val="2"/>
    </font>
    <font>
      <vertAlign val="superscript"/>
      <sz val="10"/>
      <color rgb="FF000000"/>
      <name val="Calibri"/>
      <family val="2"/>
      <scheme val="minor"/>
    </font>
    <font>
      <sz val="10"/>
      <color rgb="FFFF0000"/>
      <name val="Calibri"/>
      <family val="2"/>
      <scheme val="minor"/>
    </font>
    <font>
      <b/>
      <sz val="10"/>
      <color theme="1"/>
      <name val="Calibri"/>
      <family val="2"/>
      <scheme val="minor"/>
    </font>
    <font>
      <sz val="11"/>
      <color rgb="FFFF0000"/>
      <name val="Calibri"/>
      <family val="2"/>
    </font>
    <font>
      <sz val="10"/>
      <color rgb="FFFF0000"/>
      <name val="Calibri"/>
      <family val="2"/>
    </font>
    <font>
      <b/>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20"/>
      <color theme="0"/>
      <name val="Calibri"/>
      <family val="2"/>
      <scheme val="minor"/>
    </font>
    <font>
      <sz val="9"/>
      <color indexed="81"/>
      <name val="Tahoma"/>
      <family val="2"/>
    </font>
    <font>
      <b/>
      <sz val="9"/>
      <color indexed="81"/>
      <name val="Tahoma"/>
      <family val="2"/>
    </font>
    <font>
      <b/>
      <sz val="11"/>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00000"/>
        <bgColor indexed="64"/>
      </patternFill>
    </fill>
    <fill>
      <patternFill patternType="solid">
        <fgColor theme="2" tint="-9.9978637043366805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119">
    <xf numFmtId="0" fontId="0" fillId="0" borderId="0" xfId="0"/>
    <xf numFmtId="0" fontId="0" fillId="0" borderId="0" xfId="0" applyAlignment="1">
      <alignment wrapText="1"/>
    </xf>
    <xf numFmtId="0" fontId="4"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8" fillId="0" borderId="1" xfId="0" applyFont="1" applyBorder="1" applyAlignment="1">
      <alignment horizontal="center" vertical="center" wrapText="1"/>
    </xf>
    <xf numFmtId="0" fontId="0" fillId="0" borderId="0" xfId="0" applyAlignment="1">
      <alignment horizontal="left" vertical="top" wrapText="1"/>
    </xf>
    <xf numFmtId="0" fontId="6" fillId="0" borderId="1" xfId="0" applyFont="1" applyBorder="1" applyAlignment="1">
      <alignment horizontal="center" vertical="center" wrapText="1"/>
    </xf>
    <xf numFmtId="0" fontId="12" fillId="0" borderId="0" xfId="0" applyFont="1"/>
    <xf numFmtId="0" fontId="0" fillId="0" borderId="0" xfId="0" applyAlignment="1">
      <alignment vertical="top"/>
    </xf>
    <xf numFmtId="0" fontId="13" fillId="0" borderId="0" xfId="0" applyFont="1"/>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pplyProtection="1">
      <alignment horizontal="left" vertical="top"/>
      <protection locked="0"/>
    </xf>
    <xf numFmtId="0" fontId="0" fillId="0" borderId="0" xfId="0" applyAlignment="1">
      <alignment horizontal="left" vertical="top"/>
    </xf>
    <xf numFmtId="0" fontId="0" fillId="0" borderId="1" xfId="0" applyBorder="1" applyAlignment="1">
      <alignment horizontal="left" vertical="top" wrapText="1"/>
    </xf>
    <xf numFmtId="0" fontId="7" fillId="0" borderId="2"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left" vertical="top"/>
      <protection locked="0"/>
    </xf>
    <xf numFmtId="0" fontId="4" fillId="3" borderId="1" xfId="0"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0" fontId="15" fillId="0" borderId="0" xfId="0" applyFont="1"/>
    <xf numFmtId="0" fontId="4" fillId="3" borderId="1" xfId="0" applyFont="1" applyFill="1" applyBorder="1" applyAlignment="1" applyProtection="1">
      <alignment horizontal="center" vertical="top"/>
      <protection locked="0"/>
    </xf>
    <xf numFmtId="0" fontId="15" fillId="0" borderId="1" xfId="0" applyFont="1" applyBorder="1" applyAlignment="1">
      <alignment vertical="center"/>
    </xf>
    <xf numFmtId="3" fontId="15" fillId="0" borderId="1" xfId="0" applyNumberFormat="1" applyFont="1" applyBorder="1" applyAlignment="1">
      <alignment horizontal="center" vertical="center" wrapText="1"/>
    </xf>
    <xf numFmtId="0" fontId="16" fillId="2" borderId="1" xfId="0" applyFont="1" applyFill="1" applyBorder="1" applyAlignment="1">
      <alignment vertical="center"/>
    </xf>
    <xf numFmtId="3" fontId="16"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3" fontId="1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0" fillId="0" borderId="0" xfId="0" applyAlignment="1">
      <alignment vertical="center"/>
    </xf>
    <xf numFmtId="0" fontId="17" fillId="2" borderId="1" xfId="0" applyFont="1" applyFill="1" applyBorder="1" applyAlignment="1">
      <alignment wrapText="1"/>
    </xf>
    <xf numFmtId="0" fontId="17" fillId="2" borderId="1" xfId="0" applyFont="1" applyFill="1" applyBorder="1"/>
    <xf numFmtId="0" fontId="6" fillId="0" borderId="5" xfId="0" applyFont="1" applyBorder="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wrapText="1"/>
    </xf>
    <xf numFmtId="0" fontId="4" fillId="4" borderId="1" xfId="0" applyFont="1" applyFill="1" applyBorder="1" applyAlignment="1">
      <alignment vertical="top" wrapText="1"/>
    </xf>
    <xf numFmtId="0" fontId="4" fillId="4" borderId="1" xfId="0" applyFont="1" applyFill="1" applyBorder="1" applyAlignment="1">
      <alignment horizontal="left" vertical="top" wrapText="1"/>
    </xf>
    <xf numFmtId="0" fontId="6" fillId="4" borderId="1" xfId="0" applyFont="1" applyFill="1" applyBorder="1" applyAlignment="1">
      <alignment wrapText="1"/>
    </xf>
    <xf numFmtId="0" fontId="5" fillId="4" borderId="1" xfId="0" applyFont="1" applyFill="1" applyBorder="1" applyAlignment="1">
      <alignment vertical="top" wrapText="1"/>
    </xf>
    <xf numFmtId="0" fontId="7"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4" borderId="0" xfId="0" applyFont="1" applyFill="1" applyAlignment="1">
      <alignment horizontal="left" vertical="top" wrapText="1"/>
    </xf>
    <xf numFmtId="0" fontId="5" fillId="4" borderId="1" xfId="0" applyFont="1" applyFill="1" applyBorder="1" applyAlignment="1">
      <alignment horizontal="left" vertical="top" wrapText="1"/>
    </xf>
    <xf numFmtId="0" fontId="8" fillId="0" borderId="0" xfId="0" applyFont="1" applyAlignment="1">
      <alignment horizontal="left" vertical="top" wrapText="1"/>
    </xf>
    <xf numFmtId="0" fontId="8"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3"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17" fillId="2" borderId="4" xfId="0" applyFont="1" applyFill="1" applyBorder="1" applyAlignment="1">
      <alignment horizontal="left" vertical="center"/>
    </xf>
    <xf numFmtId="0" fontId="17" fillId="2" borderId="3" xfId="0" applyFont="1" applyFill="1" applyBorder="1" applyAlignment="1">
      <alignment horizontal="left" vertical="center"/>
    </xf>
    <xf numFmtId="0" fontId="17" fillId="2" borderId="5" xfId="0" applyFont="1" applyFill="1" applyBorder="1" applyAlignment="1">
      <alignment horizontal="left" vertical="center"/>
    </xf>
    <xf numFmtId="0" fontId="4"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6" fillId="6" borderId="7" xfId="0" applyFont="1" applyFill="1" applyBorder="1" applyAlignment="1">
      <alignment horizontal="left" vertical="center" wrapText="1"/>
    </xf>
    <xf numFmtId="3" fontId="14" fillId="0" borderId="1" xfId="0" applyNumberFormat="1" applyFont="1" applyBorder="1" applyAlignment="1">
      <alignment horizontal="right" vertical="center" wrapText="1"/>
    </xf>
    <xf numFmtId="3" fontId="16" fillId="2" borderId="1" xfId="0" applyNumberFormat="1" applyFont="1" applyFill="1" applyBorder="1" applyAlignment="1">
      <alignment horizontal="right" vertical="center" wrapText="1"/>
    </xf>
    <xf numFmtId="3" fontId="16" fillId="6" borderId="1" xfId="0" applyNumberFormat="1" applyFont="1" applyFill="1" applyBorder="1" applyAlignment="1">
      <alignment horizontal="center" vertical="center"/>
    </xf>
    <xf numFmtId="0" fontId="16" fillId="6" borderId="1" xfId="0" applyFont="1" applyFill="1" applyBorder="1" applyAlignment="1">
      <alignment vertical="center"/>
    </xf>
    <xf numFmtId="164" fontId="4" fillId="5" borderId="1"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5" borderId="5" xfId="0" applyFont="1" applyFill="1" applyBorder="1" applyAlignment="1">
      <alignment horizontal="center" vertical="center" wrapText="1"/>
    </xf>
    <xf numFmtId="1" fontId="21" fillId="6" borderId="0" xfId="0" applyNumberFormat="1" applyFont="1" applyFill="1"/>
    <xf numFmtId="0" fontId="6" fillId="7" borderId="5" xfId="0" applyFont="1" applyFill="1" applyBorder="1" applyAlignment="1">
      <alignment horizontal="center" vertical="center" wrapText="1"/>
    </xf>
    <xf numFmtId="0" fontId="18" fillId="2" borderId="1" xfId="0" applyFont="1" applyFill="1" applyBorder="1" applyAlignment="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15" fillId="0" borderId="1" xfId="0" applyFont="1" applyBorder="1" applyAlignment="1">
      <alignment horizontal="left" vertical="center"/>
    </xf>
    <xf numFmtId="0" fontId="17" fillId="2" borderId="1" xfId="0" applyFont="1" applyFill="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4" fillId="0" borderId="4" xfId="0" applyFont="1" applyBorder="1" applyAlignment="1">
      <alignment horizontal="left"/>
    </xf>
    <xf numFmtId="0" fontId="0" fillId="0" borderId="3" xfId="0" applyBorder="1" applyAlignment="1">
      <alignment horizontal="left"/>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8" fillId="0" borderId="1" xfId="0" applyFont="1" applyBorder="1" applyAlignment="1">
      <alignment horizontal="lef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5"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cellXfs>
  <cellStyles count="2">
    <cellStyle name="Standaard" xfId="0" builtinId="0"/>
    <cellStyle name="Standaard 2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57710</xdr:colOff>
      <xdr:row>43</xdr:row>
      <xdr:rowOff>363071</xdr:rowOff>
    </xdr:from>
    <xdr:to>
      <xdr:col>3</xdr:col>
      <xdr:colOff>3763421</xdr:colOff>
      <xdr:row>43</xdr:row>
      <xdr:rowOff>2812183</xdr:rowOff>
    </xdr:to>
    <xdr:pic>
      <xdr:nvPicPr>
        <xdr:cNvPr id="8" name="Afbeelding 7">
          <a:extLst>
            <a:ext uri="{FF2B5EF4-FFF2-40B4-BE49-F238E27FC236}">
              <a16:creationId xmlns:a16="http://schemas.microsoft.com/office/drawing/2014/main" id="{F10DC662-B87E-4286-A9DA-C8A903F5C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7181" y="28131247"/>
          <a:ext cx="3696821" cy="2452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44823</xdr:colOff>
      <xdr:row>44</xdr:row>
      <xdr:rowOff>200026</xdr:rowOff>
    </xdr:from>
    <xdr:to>
      <xdr:col>3</xdr:col>
      <xdr:colOff>2238860</xdr:colOff>
      <xdr:row>44</xdr:row>
      <xdr:rowOff>1073786</xdr:rowOff>
    </xdr:to>
    <xdr:pic>
      <xdr:nvPicPr>
        <xdr:cNvPr id="9" name="Afbeelding 8">
          <a:extLst>
            <a:ext uri="{FF2B5EF4-FFF2-40B4-BE49-F238E27FC236}">
              <a16:creationId xmlns:a16="http://schemas.microsoft.com/office/drawing/2014/main" id="{0D984E14-5672-429F-A65C-46FD2FE84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4294" y="27654438"/>
          <a:ext cx="2185147" cy="872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workbookViewId="0">
      <selection activeCell="C12" sqref="C12"/>
    </sheetView>
  </sheetViews>
  <sheetFormatPr defaultRowHeight="15" x14ac:dyDescent="0.25"/>
  <cols>
    <col min="1" max="1" width="71" customWidth="1"/>
    <col min="3" max="3" width="30.5703125" bestFit="1" customWidth="1"/>
    <col min="4" max="4" width="12.5703125" customWidth="1"/>
  </cols>
  <sheetData>
    <row r="1" spans="1:4" ht="43.5" customHeight="1" x14ac:dyDescent="0.25">
      <c r="A1" s="92" t="s">
        <v>0</v>
      </c>
      <c r="B1" s="92"/>
      <c r="C1" s="92"/>
      <c r="D1" s="92"/>
    </row>
    <row r="2" spans="1:4" s="34" customFormat="1" ht="15.75" x14ac:dyDescent="0.25">
      <c r="A2" s="36" t="s">
        <v>1</v>
      </c>
      <c r="B2" s="37">
        <f>Algemeen!I24</f>
        <v>950</v>
      </c>
      <c r="C2" s="33" t="s">
        <v>2</v>
      </c>
      <c r="D2" s="82">
        <f>Algemeen!K24</f>
        <v>0</v>
      </c>
    </row>
    <row r="3" spans="1:4" s="34" customFormat="1" ht="15.75" x14ac:dyDescent="0.25">
      <c r="A3" s="36" t="s">
        <v>3</v>
      </c>
      <c r="B3" s="37">
        <f>'1 HRM'!I99</f>
        <v>6200</v>
      </c>
      <c r="C3" s="33" t="s">
        <v>2</v>
      </c>
      <c r="D3" s="82">
        <f>'1 HRM'!K99</f>
        <v>0</v>
      </c>
    </row>
    <row r="4" spans="1:4" s="34" customFormat="1" ht="15.75" x14ac:dyDescent="0.25">
      <c r="A4" s="36" t="s">
        <v>4</v>
      </c>
      <c r="B4" s="37">
        <f>'2 Financiën'!I109</f>
        <v>8600</v>
      </c>
      <c r="C4" s="33" t="s">
        <v>2</v>
      </c>
      <c r="D4" s="82">
        <f>'2 Financiën'!K109</f>
        <v>0</v>
      </c>
    </row>
    <row r="5" spans="1:4" s="34" customFormat="1" ht="15.75" x14ac:dyDescent="0.25">
      <c r="A5" s="36" t="s">
        <v>5</v>
      </c>
      <c r="B5" s="37">
        <f>'3 ICT'!I52</f>
        <v>3150</v>
      </c>
      <c r="C5" s="33" t="s">
        <v>2</v>
      </c>
      <c r="D5" s="82">
        <f>'3 ICT'!K52</f>
        <v>0</v>
      </c>
    </row>
    <row r="6" spans="1:4" s="34" customFormat="1" ht="15.75" x14ac:dyDescent="0.25">
      <c r="A6" s="36" t="s">
        <v>6</v>
      </c>
      <c r="B6" s="37">
        <f>'4 Koppelingen ICT'!L9</f>
        <v>0</v>
      </c>
      <c r="C6" s="33" t="s">
        <v>2</v>
      </c>
      <c r="D6" s="82">
        <f>'4 Koppelingen ICT'!N9</f>
        <v>0</v>
      </c>
    </row>
    <row r="7" spans="1:4" ht="30" customHeight="1" x14ac:dyDescent="0.25">
      <c r="A7" s="38" t="s">
        <v>7</v>
      </c>
      <c r="B7" s="39">
        <f>SUM(B2:B6)</f>
        <v>18900</v>
      </c>
      <c r="C7" s="42" t="s">
        <v>8</v>
      </c>
      <c r="D7" s="83">
        <f>SUM(D2:D6)</f>
        <v>0</v>
      </c>
    </row>
    <row r="8" spans="1:4" ht="49.5" customHeight="1" x14ac:dyDescent="0.25">
      <c r="A8" s="85" t="s">
        <v>396</v>
      </c>
      <c r="B8" s="84">
        <v>30000</v>
      </c>
      <c r="C8" s="81" t="s">
        <v>397</v>
      </c>
      <c r="D8" s="90">
        <f>D7*1.58730159</f>
        <v>0</v>
      </c>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zoomScale="80" zoomScaleNormal="80" workbookViewId="0">
      <selection activeCell="D15" sqref="D15"/>
    </sheetView>
  </sheetViews>
  <sheetFormatPr defaultRowHeight="15" x14ac:dyDescent="0.25"/>
  <cols>
    <col min="1" max="1" width="5.5703125" bestFit="1" customWidth="1"/>
    <col min="2" max="2" width="9.42578125" bestFit="1" customWidth="1"/>
    <col min="3" max="3" width="21" customWidth="1"/>
    <col min="4" max="4" width="80.5703125" customWidth="1"/>
    <col min="5" max="5" width="13" customWidth="1"/>
    <col min="6" max="6" width="9.5703125" bestFit="1" customWidth="1"/>
    <col min="7" max="7" width="8.85546875" bestFit="1" customWidth="1"/>
    <col min="8" max="8" width="12.140625" bestFit="1" customWidth="1"/>
    <col min="9" max="9" width="10.5703125" bestFit="1" customWidth="1"/>
    <col min="10" max="10" width="32.5703125" customWidth="1"/>
    <col min="11" max="11" width="13" customWidth="1"/>
    <col min="12" max="12" width="100.5703125" style="27" customWidth="1"/>
  </cols>
  <sheetData>
    <row r="1" spans="1:12" s="43" customFormat="1" ht="30" customHeight="1" x14ac:dyDescent="0.25">
      <c r="A1" s="92" t="s">
        <v>9</v>
      </c>
      <c r="B1" s="92"/>
      <c r="C1" s="92"/>
      <c r="D1" s="92"/>
      <c r="E1" s="92"/>
      <c r="F1" s="92"/>
      <c r="G1" s="92"/>
      <c r="H1" s="92"/>
      <c r="I1" s="92"/>
      <c r="J1" s="92"/>
      <c r="K1" s="92"/>
      <c r="L1" s="92"/>
    </row>
    <row r="2" spans="1:12" ht="30" customHeight="1" x14ac:dyDescent="0.25">
      <c r="A2" s="96" t="s">
        <v>10</v>
      </c>
      <c r="B2" s="96"/>
      <c r="C2" s="96"/>
      <c r="D2" s="96"/>
      <c r="E2" s="96"/>
      <c r="F2" s="96"/>
      <c r="G2" s="96"/>
      <c r="H2" s="96"/>
      <c r="I2" s="96"/>
      <c r="J2" s="96"/>
      <c r="K2" s="96"/>
      <c r="L2" s="96"/>
    </row>
    <row r="3" spans="1:12" ht="38.25" x14ac:dyDescent="0.25">
      <c r="A3" s="23" t="s">
        <v>11</v>
      </c>
      <c r="B3" s="24" t="s">
        <v>12</v>
      </c>
      <c r="C3" s="25" t="s">
        <v>13</v>
      </c>
      <c r="D3" s="23" t="s">
        <v>14</v>
      </c>
      <c r="E3" s="25" t="s">
        <v>15</v>
      </c>
      <c r="F3" s="23" t="s">
        <v>16</v>
      </c>
      <c r="G3" s="23" t="s">
        <v>17</v>
      </c>
      <c r="H3" s="23" t="s">
        <v>18</v>
      </c>
      <c r="I3" s="23" t="s">
        <v>19</v>
      </c>
      <c r="J3" s="25" t="s">
        <v>20</v>
      </c>
      <c r="K3" s="25" t="s">
        <v>2</v>
      </c>
      <c r="L3" s="23" t="s">
        <v>21</v>
      </c>
    </row>
    <row r="4" spans="1:12" ht="38.25" x14ac:dyDescent="0.25">
      <c r="A4" s="7">
        <v>1</v>
      </c>
      <c r="B4" s="8" t="s">
        <v>22</v>
      </c>
      <c r="C4" s="8" t="s">
        <v>23</v>
      </c>
      <c r="D4" s="47" t="s">
        <v>24</v>
      </c>
      <c r="E4" s="46" t="s">
        <v>25</v>
      </c>
      <c r="F4" s="98" t="s">
        <v>26</v>
      </c>
      <c r="G4" s="99"/>
      <c r="H4" s="99"/>
      <c r="I4" s="99"/>
      <c r="J4" s="99"/>
      <c r="K4" s="100"/>
      <c r="L4" s="26"/>
    </row>
    <row r="5" spans="1:12" ht="64.5" x14ac:dyDescent="0.25">
      <c r="A5" s="7">
        <v>2</v>
      </c>
      <c r="B5" s="8" t="s">
        <v>22</v>
      </c>
      <c r="C5" s="8" t="s">
        <v>27</v>
      </c>
      <c r="D5" s="48" t="s">
        <v>295</v>
      </c>
      <c r="E5" s="46" t="s">
        <v>25</v>
      </c>
      <c r="F5" s="93" t="s">
        <v>26</v>
      </c>
      <c r="G5" s="94"/>
      <c r="H5" s="94"/>
      <c r="I5" s="94"/>
      <c r="J5" s="94"/>
      <c r="K5" s="95"/>
      <c r="L5" s="26"/>
    </row>
    <row r="6" spans="1:12" ht="26.25" customHeight="1" x14ac:dyDescent="0.25">
      <c r="A6" s="7">
        <v>3</v>
      </c>
      <c r="B6" s="8" t="s">
        <v>22</v>
      </c>
      <c r="C6" s="8" t="s">
        <v>27</v>
      </c>
      <c r="D6" s="49" t="s">
        <v>28</v>
      </c>
      <c r="E6" s="91" t="s">
        <v>29</v>
      </c>
      <c r="F6" s="8" t="s">
        <v>30</v>
      </c>
      <c r="G6" s="8">
        <v>1</v>
      </c>
      <c r="H6" s="8" t="s">
        <v>31</v>
      </c>
      <c r="I6" s="8">
        <v>350</v>
      </c>
      <c r="J6" s="30" t="s">
        <v>32</v>
      </c>
      <c r="K6" s="8" t="str">
        <f>IF(J6="Ja",I6,IF(J6="Nee",0,""))</f>
        <v/>
      </c>
      <c r="L6" s="31"/>
    </row>
    <row r="7" spans="1:12" ht="39" x14ac:dyDescent="0.25">
      <c r="A7" s="7">
        <v>4</v>
      </c>
      <c r="B7" s="8" t="s">
        <v>22</v>
      </c>
      <c r="C7" s="8" t="s">
        <v>27</v>
      </c>
      <c r="D7" s="48" t="s">
        <v>33</v>
      </c>
      <c r="E7" s="46" t="s">
        <v>25</v>
      </c>
      <c r="F7" s="93" t="s">
        <v>26</v>
      </c>
      <c r="G7" s="94"/>
      <c r="H7" s="94"/>
      <c r="I7" s="94"/>
      <c r="J7" s="94"/>
      <c r="K7" s="95"/>
      <c r="L7" s="26"/>
    </row>
    <row r="8" spans="1:12" ht="39" x14ac:dyDescent="0.25">
      <c r="A8" s="7">
        <v>5</v>
      </c>
      <c r="B8" s="8" t="s">
        <v>22</v>
      </c>
      <c r="C8" s="8" t="s">
        <v>34</v>
      </c>
      <c r="D8" s="48" t="s">
        <v>296</v>
      </c>
      <c r="E8" s="46" t="s">
        <v>25</v>
      </c>
      <c r="F8" s="8" t="s">
        <v>30</v>
      </c>
      <c r="G8" s="8">
        <v>3</v>
      </c>
      <c r="H8" s="8" t="s">
        <v>31</v>
      </c>
      <c r="I8" s="19">
        <v>250</v>
      </c>
      <c r="J8" s="30" t="s">
        <v>32</v>
      </c>
      <c r="K8" s="8" t="str">
        <f>IF(J8="Ja",I8,IF(J8="Nee",0,""))</f>
        <v/>
      </c>
      <c r="L8" s="31"/>
    </row>
    <row r="9" spans="1:12" ht="15" customHeight="1" x14ac:dyDescent="0.25">
      <c r="A9" s="7">
        <v>6</v>
      </c>
      <c r="B9" s="8" t="s">
        <v>22</v>
      </c>
      <c r="C9" s="8" t="s">
        <v>35</v>
      </c>
      <c r="D9" s="48" t="s">
        <v>36</v>
      </c>
      <c r="E9" s="46" t="s">
        <v>25</v>
      </c>
      <c r="F9" s="93" t="s">
        <v>26</v>
      </c>
      <c r="G9" s="94"/>
      <c r="H9" s="94"/>
      <c r="I9" s="94"/>
      <c r="J9" s="94"/>
      <c r="K9" s="95"/>
      <c r="L9" s="26"/>
    </row>
    <row r="10" spans="1:12" ht="51.75" x14ac:dyDescent="0.25">
      <c r="A10" s="7">
        <v>7</v>
      </c>
      <c r="B10" s="8" t="s">
        <v>22</v>
      </c>
      <c r="C10" s="8" t="s">
        <v>35</v>
      </c>
      <c r="D10" s="48" t="s">
        <v>37</v>
      </c>
      <c r="E10" s="46" t="s">
        <v>25</v>
      </c>
      <c r="F10" s="93" t="s">
        <v>26</v>
      </c>
      <c r="G10" s="94"/>
      <c r="H10" s="94"/>
      <c r="I10" s="94"/>
      <c r="J10" s="94"/>
      <c r="K10" s="95"/>
      <c r="L10" s="26"/>
    </row>
    <row r="11" spans="1:12" ht="15" customHeight="1" x14ac:dyDescent="0.25">
      <c r="A11" s="7">
        <v>8</v>
      </c>
      <c r="B11" s="8" t="s">
        <v>22</v>
      </c>
      <c r="C11" s="8" t="s">
        <v>35</v>
      </c>
      <c r="D11" s="48" t="s">
        <v>38</v>
      </c>
      <c r="E11" s="46" t="s">
        <v>25</v>
      </c>
      <c r="F11" s="93" t="s">
        <v>26</v>
      </c>
      <c r="G11" s="94"/>
      <c r="H11" s="94"/>
      <c r="I11" s="94"/>
      <c r="J11" s="94"/>
      <c r="K11" s="95"/>
      <c r="L11" s="26"/>
    </row>
    <row r="12" spans="1:12" ht="39" x14ac:dyDescent="0.25">
      <c r="A12" s="7">
        <v>9</v>
      </c>
      <c r="B12" s="8" t="s">
        <v>22</v>
      </c>
      <c r="C12" s="8" t="s">
        <v>35</v>
      </c>
      <c r="D12" s="48" t="s">
        <v>39</v>
      </c>
      <c r="E12" s="46" t="s">
        <v>25</v>
      </c>
      <c r="F12" s="93" t="s">
        <v>26</v>
      </c>
      <c r="G12" s="94"/>
      <c r="H12" s="94"/>
      <c r="I12" s="94"/>
      <c r="J12" s="94"/>
      <c r="K12" s="95"/>
      <c r="L12" s="26"/>
    </row>
    <row r="13" spans="1:12" ht="38.25" x14ac:dyDescent="0.25">
      <c r="A13" s="7">
        <v>10</v>
      </c>
      <c r="B13" s="8" t="s">
        <v>22</v>
      </c>
      <c r="C13" s="8" t="s">
        <v>35</v>
      </c>
      <c r="D13" s="47" t="s">
        <v>297</v>
      </c>
      <c r="E13" s="46" t="s">
        <v>25</v>
      </c>
      <c r="F13" s="93" t="s">
        <v>26</v>
      </c>
      <c r="G13" s="94"/>
      <c r="H13" s="94"/>
      <c r="I13" s="94"/>
      <c r="J13" s="94"/>
      <c r="K13" s="95"/>
      <c r="L13" s="26"/>
    </row>
    <row r="14" spans="1:12" ht="51" x14ac:dyDescent="0.25">
      <c r="A14" s="7">
        <v>11</v>
      </c>
      <c r="B14" s="8" t="s">
        <v>22</v>
      </c>
      <c r="C14" s="8" t="s">
        <v>35</v>
      </c>
      <c r="D14" s="47" t="s">
        <v>298</v>
      </c>
      <c r="E14" s="46" t="s">
        <v>25</v>
      </c>
      <c r="F14" s="93" t="s">
        <v>26</v>
      </c>
      <c r="G14" s="94"/>
      <c r="H14" s="94"/>
      <c r="I14" s="94"/>
      <c r="J14" s="94"/>
      <c r="K14" s="95"/>
      <c r="L14" s="26"/>
    </row>
    <row r="15" spans="1:12" x14ac:dyDescent="0.25">
      <c r="A15" s="7">
        <v>12</v>
      </c>
      <c r="B15" s="8" t="s">
        <v>22</v>
      </c>
      <c r="C15" s="8" t="s">
        <v>35</v>
      </c>
      <c r="D15" s="48" t="s">
        <v>299</v>
      </c>
      <c r="E15" s="46" t="s">
        <v>25</v>
      </c>
      <c r="F15" s="93" t="s">
        <v>26</v>
      </c>
      <c r="G15" s="94"/>
      <c r="H15" s="94"/>
      <c r="I15" s="94"/>
      <c r="J15" s="94"/>
      <c r="K15" s="95"/>
      <c r="L15" s="26"/>
    </row>
    <row r="16" spans="1:12" x14ac:dyDescent="0.25">
      <c r="A16" s="7">
        <v>13</v>
      </c>
      <c r="B16" s="8" t="s">
        <v>22</v>
      </c>
      <c r="C16" s="8" t="s">
        <v>35</v>
      </c>
      <c r="D16" s="48" t="s">
        <v>40</v>
      </c>
      <c r="E16" s="46" t="s">
        <v>25</v>
      </c>
      <c r="F16" s="93" t="s">
        <v>26</v>
      </c>
      <c r="G16" s="94"/>
      <c r="H16" s="94"/>
      <c r="I16" s="94"/>
      <c r="J16" s="94"/>
      <c r="K16" s="95"/>
      <c r="L16" s="26"/>
    </row>
    <row r="17" spans="1:12" ht="32.1" customHeight="1" x14ac:dyDescent="0.25">
      <c r="A17" s="7">
        <v>14</v>
      </c>
      <c r="B17" s="8" t="s">
        <v>22</v>
      </c>
      <c r="C17" s="8" t="s">
        <v>35</v>
      </c>
      <c r="D17" s="50" t="s">
        <v>41</v>
      </c>
      <c r="E17" s="91" t="s">
        <v>29</v>
      </c>
      <c r="F17" s="8" t="s">
        <v>30</v>
      </c>
      <c r="G17" s="8">
        <v>1</v>
      </c>
      <c r="H17" s="8" t="s">
        <v>42</v>
      </c>
      <c r="I17" s="8">
        <v>350</v>
      </c>
      <c r="J17" s="8" t="s">
        <v>43</v>
      </c>
      <c r="K17" s="8" t="str">
        <f>IF(J17="Uitmuntend",I17,IF(J17="Goed",I17*70%,IF(J17="Voldoende",I17*50%,IF(J17="Matig",I17*10%,IF(J17="Onvoldoende",I17*0%,"")))))</f>
        <v/>
      </c>
      <c r="L17" s="31"/>
    </row>
    <row r="18" spans="1:12" ht="26.25" x14ac:dyDescent="0.25">
      <c r="A18" s="7">
        <v>15</v>
      </c>
      <c r="B18" s="8" t="s">
        <v>22</v>
      </c>
      <c r="C18" s="8" t="s">
        <v>44</v>
      </c>
      <c r="D18" s="48" t="s">
        <v>294</v>
      </c>
      <c r="E18" s="46" t="s">
        <v>25</v>
      </c>
      <c r="F18" s="93" t="s">
        <v>26</v>
      </c>
      <c r="G18" s="94"/>
      <c r="H18" s="94"/>
      <c r="I18" s="94"/>
      <c r="J18" s="94"/>
      <c r="K18" s="95"/>
      <c r="L18" s="26"/>
    </row>
    <row r="19" spans="1:12" ht="51" x14ac:dyDescent="0.25">
      <c r="A19" s="7">
        <v>16</v>
      </c>
      <c r="B19" s="8" t="s">
        <v>22</v>
      </c>
      <c r="C19" s="8" t="s">
        <v>45</v>
      </c>
      <c r="D19" s="47" t="s">
        <v>46</v>
      </c>
      <c r="E19" s="46" t="s">
        <v>25</v>
      </c>
      <c r="F19" s="93" t="s">
        <v>26</v>
      </c>
      <c r="G19" s="94"/>
      <c r="H19" s="94"/>
      <c r="I19" s="94"/>
      <c r="J19" s="94"/>
      <c r="K19" s="95"/>
      <c r="L19" s="26"/>
    </row>
    <row r="20" spans="1:12" ht="25.5" x14ac:dyDescent="0.25">
      <c r="A20" s="7">
        <v>17</v>
      </c>
      <c r="B20" s="8" t="s">
        <v>22</v>
      </c>
      <c r="C20" s="8" t="s">
        <v>45</v>
      </c>
      <c r="D20" s="47" t="s">
        <v>47</v>
      </c>
      <c r="E20" s="46" t="s">
        <v>25</v>
      </c>
      <c r="F20" s="93" t="s">
        <v>26</v>
      </c>
      <c r="G20" s="94"/>
      <c r="H20" s="94"/>
      <c r="I20" s="94"/>
      <c r="J20" s="94"/>
      <c r="K20" s="95"/>
      <c r="L20" s="26"/>
    </row>
    <row r="21" spans="1:12" ht="25.5" x14ac:dyDescent="0.25">
      <c r="A21" s="7">
        <v>18</v>
      </c>
      <c r="B21" s="8" t="s">
        <v>22</v>
      </c>
      <c r="C21" s="8" t="s">
        <v>45</v>
      </c>
      <c r="D21" s="47" t="s">
        <v>48</v>
      </c>
      <c r="E21" s="46" t="s">
        <v>25</v>
      </c>
      <c r="F21" s="93" t="s">
        <v>26</v>
      </c>
      <c r="G21" s="94"/>
      <c r="H21" s="94"/>
      <c r="I21" s="94"/>
      <c r="J21" s="94"/>
      <c r="K21" s="95"/>
      <c r="L21" s="26"/>
    </row>
    <row r="22" spans="1:12" ht="25.5" x14ac:dyDescent="0.25">
      <c r="A22" s="7">
        <v>19</v>
      </c>
      <c r="B22" s="8" t="s">
        <v>22</v>
      </c>
      <c r="C22" s="8" t="s">
        <v>45</v>
      </c>
      <c r="D22" s="47" t="s">
        <v>49</v>
      </c>
      <c r="E22" s="46" t="s">
        <v>25</v>
      </c>
      <c r="F22" s="93" t="s">
        <v>26</v>
      </c>
      <c r="G22" s="94"/>
      <c r="H22" s="94"/>
      <c r="I22" s="94"/>
      <c r="J22" s="94"/>
      <c r="K22" s="95"/>
      <c r="L22" s="26"/>
    </row>
    <row r="23" spans="1:12" ht="25.5" x14ac:dyDescent="0.25">
      <c r="A23" s="7">
        <v>20</v>
      </c>
      <c r="B23" s="8" t="s">
        <v>22</v>
      </c>
      <c r="C23" s="8" t="s">
        <v>50</v>
      </c>
      <c r="D23" s="47" t="s">
        <v>51</v>
      </c>
      <c r="E23" s="46" t="s">
        <v>25</v>
      </c>
      <c r="F23" s="93" t="s">
        <v>26</v>
      </c>
      <c r="G23" s="94"/>
      <c r="H23" s="94"/>
      <c r="I23" s="94"/>
      <c r="J23" s="94"/>
      <c r="K23" s="95"/>
      <c r="L23" s="26"/>
    </row>
    <row r="24" spans="1:12" s="34" customFormat="1" ht="15.75" x14ac:dyDescent="0.25">
      <c r="A24" s="97" t="s">
        <v>1</v>
      </c>
      <c r="B24" s="97"/>
      <c r="C24" s="97"/>
      <c r="D24" s="97"/>
      <c r="E24" s="97"/>
      <c r="F24" s="97"/>
      <c r="G24" s="97"/>
      <c r="H24" s="97"/>
      <c r="I24" s="41">
        <f>SUM(I4:I23)</f>
        <v>950</v>
      </c>
      <c r="J24" s="40" t="s">
        <v>2</v>
      </c>
      <c r="K24" s="41">
        <f>SUM(K4:K23)</f>
        <v>0</v>
      </c>
      <c r="L24" s="44"/>
    </row>
  </sheetData>
  <mergeCells count="20">
    <mergeCell ref="F14:K14"/>
    <mergeCell ref="F15:K15"/>
    <mergeCell ref="F16:K16"/>
    <mergeCell ref="F18:K18"/>
    <mergeCell ref="F19:K19"/>
    <mergeCell ref="A1:L1"/>
    <mergeCell ref="A2:L2"/>
    <mergeCell ref="A24:H24"/>
    <mergeCell ref="F4:K4"/>
    <mergeCell ref="F5:K5"/>
    <mergeCell ref="F7:K7"/>
    <mergeCell ref="F9:K9"/>
    <mergeCell ref="F10:K10"/>
    <mergeCell ref="F11:K11"/>
    <mergeCell ref="F12:K12"/>
    <mergeCell ref="F20:K20"/>
    <mergeCell ref="F21:K21"/>
    <mergeCell ref="F22:K22"/>
    <mergeCell ref="F23:K23"/>
    <mergeCell ref="F13:K13"/>
  </mergeCells>
  <dataValidations count="2">
    <dataValidation type="list" allowBlank="1" showInputMessage="1" showErrorMessage="1" sqref="J6 J8" xr:uid="{00000000-0002-0000-0100-000000000000}">
      <formula1>"Maak uw keuze,Ja,Nee"</formula1>
    </dataValidation>
    <dataValidation type="list" allowBlank="1" showInputMessage="1" showErrorMessage="1" sqref="J17" xr:uid="{00000000-0002-0000-0100-000001000000}">
      <formula1>"In te vullen door beoordelingscommissie,Uitmuntend,Goed,Voldoende,Matig,Onvoldoende"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
  <sheetViews>
    <sheetView tabSelected="1" topLeftCell="C1" zoomScale="80" zoomScaleNormal="80" workbookViewId="0">
      <selection activeCell="E96" sqref="E96"/>
    </sheetView>
  </sheetViews>
  <sheetFormatPr defaultRowHeight="15" x14ac:dyDescent="0.25"/>
  <cols>
    <col min="1" max="1" width="6.85546875" style="4" customWidth="1"/>
    <col min="2" max="2" width="19.42578125" style="5" customWidth="1"/>
    <col min="3" max="3" width="22" style="5" customWidth="1"/>
    <col min="4" max="4" width="80.5703125" customWidth="1"/>
    <col min="5" max="5" width="13" customWidth="1"/>
    <col min="6" max="7" width="11.140625" style="5" customWidth="1"/>
    <col min="8" max="9" width="13.5703125" style="5" customWidth="1"/>
    <col min="10" max="10" width="35.42578125" style="1" bestFit="1" customWidth="1"/>
    <col min="11" max="11" width="13" customWidth="1"/>
    <col min="12" max="12" width="100.5703125" customWidth="1"/>
  </cols>
  <sheetData>
    <row r="1" spans="1:12" s="43" customFormat="1" ht="30" customHeight="1" x14ac:dyDescent="0.25">
      <c r="A1" s="92" t="s">
        <v>52</v>
      </c>
      <c r="B1" s="92"/>
      <c r="C1" s="92"/>
      <c r="D1" s="92"/>
      <c r="E1" s="92"/>
      <c r="F1" s="92"/>
      <c r="G1" s="92"/>
      <c r="H1" s="92"/>
      <c r="I1" s="92"/>
      <c r="J1" s="92"/>
      <c r="K1" s="92"/>
      <c r="L1" s="92"/>
    </row>
    <row r="2" spans="1:12" ht="30" customHeight="1" x14ac:dyDescent="0.25">
      <c r="A2" s="96" t="s">
        <v>10</v>
      </c>
      <c r="B2" s="96"/>
      <c r="C2" s="96"/>
      <c r="D2" s="96"/>
      <c r="E2" s="96"/>
      <c r="F2" s="96"/>
      <c r="G2" s="96"/>
      <c r="H2" s="96"/>
      <c r="I2" s="96"/>
      <c r="J2" s="96"/>
      <c r="K2" s="96"/>
      <c r="L2" s="96"/>
    </row>
    <row r="3" spans="1:12" ht="38.25" x14ac:dyDescent="0.25">
      <c r="A3" s="23" t="s">
        <v>11</v>
      </c>
      <c r="B3" s="24" t="s">
        <v>12</v>
      </c>
      <c r="C3" s="25" t="s">
        <v>13</v>
      </c>
      <c r="D3" s="23" t="s">
        <v>14</v>
      </c>
      <c r="E3" s="25" t="s">
        <v>15</v>
      </c>
      <c r="F3" s="23" t="s">
        <v>16</v>
      </c>
      <c r="G3" s="23" t="s">
        <v>17</v>
      </c>
      <c r="H3" s="23" t="s">
        <v>53</v>
      </c>
      <c r="I3" s="23" t="s">
        <v>19</v>
      </c>
      <c r="J3" s="25" t="s">
        <v>20</v>
      </c>
      <c r="K3" s="25" t="s">
        <v>2</v>
      </c>
      <c r="L3" s="23" t="s">
        <v>21</v>
      </c>
    </row>
    <row r="4" spans="1:12" ht="38.25" x14ac:dyDescent="0.25">
      <c r="A4" s="7">
        <v>101</v>
      </c>
      <c r="B4" s="8" t="s">
        <v>54</v>
      </c>
      <c r="C4" s="8" t="s">
        <v>55</v>
      </c>
      <c r="D4" s="47" t="s">
        <v>56</v>
      </c>
      <c r="E4" s="91" t="s">
        <v>57</v>
      </c>
      <c r="F4" s="93" t="s">
        <v>58</v>
      </c>
      <c r="G4" s="94"/>
      <c r="H4" s="94"/>
      <c r="I4" s="94"/>
      <c r="J4" s="94"/>
      <c r="K4" s="95"/>
      <c r="L4" s="2"/>
    </row>
    <row r="5" spans="1:12" ht="26.25" x14ac:dyDescent="0.25">
      <c r="A5" s="7">
        <v>102</v>
      </c>
      <c r="B5" s="8" t="s">
        <v>54</v>
      </c>
      <c r="C5" s="8" t="s">
        <v>55</v>
      </c>
      <c r="D5" s="48" t="s">
        <v>59</v>
      </c>
      <c r="E5" s="46" t="s">
        <v>25</v>
      </c>
      <c r="F5" s="93" t="s">
        <v>58</v>
      </c>
      <c r="G5" s="94"/>
      <c r="H5" s="94"/>
      <c r="I5" s="94"/>
      <c r="J5" s="94"/>
      <c r="K5" s="95"/>
      <c r="L5" s="2"/>
    </row>
    <row r="6" spans="1:12" ht="25.5" x14ac:dyDescent="0.25">
      <c r="A6" s="7">
        <v>103</v>
      </c>
      <c r="B6" s="8" t="s">
        <v>54</v>
      </c>
      <c r="C6" s="8" t="s">
        <v>55</v>
      </c>
      <c r="D6" s="48" t="s">
        <v>60</v>
      </c>
      <c r="E6" s="46" t="s">
        <v>25</v>
      </c>
      <c r="F6" s="8" t="s">
        <v>30</v>
      </c>
      <c r="G6" s="8">
        <v>2</v>
      </c>
      <c r="H6" s="8" t="s">
        <v>31</v>
      </c>
      <c r="I6" s="8">
        <v>300</v>
      </c>
      <c r="J6" s="30" t="s">
        <v>32</v>
      </c>
      <c r="K6" s="8" t="str">
        <f>IF(J6="Ja",I6,IF(J6="Nee",0,""))</f>
        <v/>
      </c>
      <c r="L6" s="32"/>
    </row>
    <row r="7" spans="1:12" ht="26.25" x14ac:dyDescent="0.25">
      <c r="A7" s="7">
        <v>104</v>
      </c>
      <c r="B7" s="8" t="s">
        <v>54</v>
      </c>
      <c r="C7" s="8" t="s">
        <v>55</v>
      </c>
      <c r="D7" s="48" t="s">
        <v>61</v>
      </c>
      <c r="E7" s="46" t="s">
        <v>25</v>
      </c>
      <c r="F7" s="8" t="s">
        <v>30</v>
      </c>
      <c r="G7" s="8">
        <v>3</v>
      </c>
      <c r="H7" s="8" t="s">
        <v>31</v>
      </c>
      <c r="I7" s="19">
        <v>250</v>
      </c>
      <c r="J7" s="30" t="s">
        <v>32</v>
      </c>
      <c r="K7" s="8" t="str">
        <f>IF(J7="Ja",I7,IF(J7="Nee",0,""))</f>
        <v/>
      </c>
      <c r="L7" s="32"/>
    </row>
    <row r="8" spans="1:12" ht="45.75" customHeight="1" x14ac:dyDescent="0.25">
      <c r="A8" s="7">
        <v>105</v>
      </c>
      <c r="B8" s="8" t="s">
        <v>54</v>
      </c>
      <c r="C8" s="8" t="s">
        <v>55</v>
      </c>
      <c r="D8" s="49" t="s">
        <v>62</v>
      </c>
      <c r="E8" s="91" t="s">
        <v>29</v>
      </c>
      <c r="F8" s="93" t="s">
        <v>58</v>
      </c>
      <c r="G8" s="94"/>
      <c r="H8" s="94"/>
      <c r="I8" s="94"/>
      <c r="J8" s="94"/>
      <c r="K8" s="95"/>
      <c r="L8" s="2"/>
    </row>
    <row r="9" spans="1:12" ht="115.5" x14ac:dyDescent="0.25">
      <c r="A9" s="7">
        <v>106</v>
      </c>
      <c r="B9" s="8" t="s">
        <v>54</v>
      </c>
      <c r="C9" s="8" t="s">
        <v>55</v>
      </c>
      <c r="D9" s="48" t="s">
        <v>63</v>
      </c>
      <c r="E9" s="46" t="s">
        <v>25</v>
      </c>
      <c r="F9" s="93" t="s">
        <v>58</v>
      </c>
      <c r="G9" s="94"/>
      <c r="H9" s="94"/>
      <c r="I9" s="94"/>
      <c r="J9" s="94"/>
      <c r="K9" s="95"/>
      <c r="L9" s="2"/>
    </row>
    <row r="10" spans="1:12" ht="39" x14ac:dyDescent="0.25">
      <c r="A10" s="7">
        <v>107</v>
      </c>
      <c r="B10" s="8" t="s">
        <v>54</v>
      </c>
      <c r="C10" s="8" t="s">
        <v>55</v>
      </c>
      <c r="D10" s="48" t="s">
        <v>64</v>
      </c>
      <c r="E10" s="46" t="s">
        <v>25</v>
      </c>
      <c r="F10" s="93" t="s">
        <v>58</v>
      </c>
      <c r="G10" s="94"/>
      <c r="H10" s="94"/>
      <c r="I10" s="94"/>
      <c r="J10" s="94"/>
      <c r="K10" s="95"/>
      <c r="L10" s="2"/>
    </row>
    <row r="11" spans="1:12" ht="26.25" x14ac:dyDescent="0.25">
      <c r="A11" s="7">
        <v>108</v>
      </c>
      <c r="B11" s="8" t="s">
        <v>54</v>
      </c>
      <c r="C11" s="8" t="s">
        <v>55</v>
      </c>
      <c r="D11" s="48" t="s">
        <v>65</v>
      </c>
      <c r="E11" s="46" t="s">
        <v>25</v>
      </c>
      <c r="F11" s="93" t="s">
        <v>58</v>
      </c>
      <c r="G11" s="94"/>
      <c r="H11" s="94"/>
      <c r="I11" s="94"/>
      <c r="J11" s="94"/>
      <c r="K11" s="95"/>
      <c r="L11" s="2"/>
    </row>
    <row r="12" spans="1:12" ht="90" x14ac:dyDescent="0.25">
      <c r="A12" s="7">
        <v>109</v>
      </c>
      <c r="B12" s="8" t="s">
        <v>54</v>
      </c>
      <c r="C12" s="8" t="s">
        <v>66</v>
      </c>
      <c r="D12" s="48" t="s">
        <v>67</v>
      </c>
      <c r="E12" s="91" t="s">
        <v>29</v>
      </c>
      <c r="F12" s="93" t="s">
        <v>58</v>
      </c>
      <c r="G12" s="94"/>
      <c r="H12" s="94"/>
      <c r="I12" s="94"/>
      <c r="J12" s="94"/>
      <c r="K12" s="95"/>
      <c r="L12" s="2"/>
    </row>
    <row r="13" spans="1:12" ht="25.5" x14ac:dyDescent="0.25">
      <c r="A13" s="7">
        <v>110</v>
      </c>
      <c r="B13" s="8" t="s">
        <v>54</v>
      </c>
      <c r="C13" s="8" t="s">
        <v>66</v>
      </c>
      <c r="D13" s="47" t="s">
        <v>68</v>
      </c>
      <c r="E13" s="46" t="s">
        <v>25</v>
      </c>
      <c r="F13" s="93" t="s">
        <v>58</v>
      </c>
      <c r="G13" s="94"/>
      <c r="H13" s="94"/>
      <c r="I13" s="94"/>
      <c r="J13" s="94"/>
      <c r="K13" s="95"/>
      <c r="L13" s="2"/>
    </row>
    <row r="14" spans="1:12" ht="25.5" x14ac:dyDescent="0.25">
      <c r="A14" s="7">
        <v>111</v>
      </c>
      <c r="B14" s="8" t="s">
        <v>54</v>
      </c>
      <c r="C14" s="8" t="s">
        <v>66</v>
      </c>
      <c r="D14" s="47" t="s">
        <v>69</v>
      </c>
      <c r="E14" s="46" t="s">
        <v>25</v>
      </c>
      <c r="F14" s="93" t="s">
        <v>58</v>
      </c>
      <c r="G14" s="94"/>
      <c r="H14" s="94"/>
      <c r="I14" s="94"/>
      <c r="J14" s="94"/>
      <c r="K14" s="95"/>
      <c r="L14" s="2"/>
    </row>
    <row r="15" spans="1:12" ht="26.25" x14ac:dyDescent="0.25">
      <c r="A15" s="7">
        <v>112</v>
      </c>
      <c r="B15" s="8" t="s">
        <v>54</v>
      </c>
      <c r="C15" s="8" t="s">
        <v>70</v>
      </c>
      <c r="D15" s="48" t="s">
        <v>71</v>
      </c>
      <c r="E15" s="46" t="s">
        <v>25</v>
      </c>
      <c r="F15" s="93" t="s">
        <v>58</v>
      </c>
      <c r="G15" s="94"/>
      <c r="H15" s="94"/>
      <c r="I15" s="94"/>
      <c r="J15" s="94"/>
      <c r="K15" s="95"/>
      <c r="L15" s="2"/>
    </row>
    <row r="16" spans="1:12" ht="39" x14ac:dyDescent="0.25">
      <c r="A16" s="7">
        <v>113</v>
      </c>
      <c r="B16" s="8" t="s">
        <v>54</v>
      </c>
      <c r="C16" s="8" t="s">
        <v>70</v>
      </c>
      <c r="D16" s="48" t="s">
        <v>72</v>
      </c>
      <c r="E16" s="91" t="s">
        <v>29</v>
      </c>
      <c r="F16" s="8" t="s">
        <v>30</v>
      </c>
      <c r="G16" s="8">
        <v>3</v>
      </c>
      <c r="H16" s="8" t="s">
        <v>31</v>
      </c>
      <c r="I16" s="8">
        <v>250</v>
      </c>
      <c r="J16" s="30" t="s">
        <v>32</v>
      </c>
      <c r="K16" s="8" t="str">
        <f t="shared" ref="K16:K18" si="0">IF(J16="Ja",I16,IF(J16="Nee",0,""))</f>
        <v/>
      </c>
      <c r="L16" s="32"/>
    </row>
    <row r="17" spans="1:12" ht="51.75" x14ac:dyDescent="0.25">
      <c r="A17" s="7">
        <v>114</v>
      </c>
      <c r="B17" s="8" t="s">
        <v>54</v>
      </c>
      <c r="C17" s="8" t="s">
        <v>70</v>
      </c>
      <c r="D17" s="48" t="s">
        <v>73</v>
      </c>
      <c r="E17" s="91" t="s">
        <v>29</v>
      </c>
      <c r="F17" s="8" t="s">
        <v>30</v>
      </c>
      <c r="G17" s="8">
        <v>3</v>
      </c>
      <c r="H17" s="8" t="s">
        <v>31</v>
      </c>
      <c r="I17" s="8">
        <v>250</v>
      </c>
      <c r="J17" s="30" t="s">
        <v>32</v>
      </c>
      <c r="K17" s="8" t="str">
        <f t="shared" si="0"/>
        <v/>
      </c>
      <c r="L17" s="32"/>
    </row>
    <row r="18" spans="1:12" ht="26.25" x14ac:dyDescent="0.25">
      <c r="A18" s="7">
        <v>115</v>
      </c>
      <c r="B18" s="8" t="s">
        <v>54</v>
      </c>
      <c r="C18" s="8" t="s">
        <v>70</v>
      </c>
      <c r="D18" s="48" t="s">
        <v>74</v>
      </c>
      <c r="E18" s="91" t="s">
        <v>29</v>
      </c>
      <c r="F18" s="8" t="s">
        <v>30</v>
      </c>
      <c r="G18" s="8">
        <v>3</v>
      </c>
      <c r="H18" s="8" t="s">
        <v>31</v>
      </c>
      <c r="I18" s="8">
        <v>250</v>
      </c>
      <c r="J18" s="30" t="s">
        <v>32</v>
      </c>
      <c r="K18" s="8" t="str">
        <f t="shared" si="0"/>
        <v/>
      </c>
      <c r="L18" s="32"/>
    </row>
    <row r="19" spans="1:12" ht="25.5" x14ac:dyDescent="0.25">
      <c r="A19" s="7">
        <v>116</v>
      </c>
      <c r="B19" s="8" t="s">
        <v>54</v>
      </c>
      <c r="C19" s="8" t="s">
        <v>75</v>
      </c>
      <c r="D19" s="47" t="s">
        <v>76</v>
      </c>
      <c r="E19" s="46" t="s">
        <v>25</v>
      </c>
      <c r="F19" s="93" t="s">
        <v>58</v>
      </c>
      <c r="G19" s="94"/>
      <c r="H19" s="94"/>
      <c r="I19" s="94"/>
      <c r="J19" s="94"/>
      <c r="K19" s="95"/>
      <c r="L19" s="2"/>
    </row>
    <row r="20" spans="1:12" ht="25.5" x14ac:dyDescent="0.25">
      <c r="A20" s="7">
        <v>117</v>
      </c>
      <c r="B20" s="8" t="s">
        <v>54</v>
      </c>
      <c r="C20" s="8" t="s">
        <v>75</v>
      </c>
      <c r="D20" s="47" t="s">
        <v>77</v>
      </c>
      <c r="E20" s="91" t="s">
        <v>29</v>
      </c>
      <c r="F20" s="93" t="s">
        <v>58</v>
      </c>
      <c r="G20" s="94"/>
      <c r="H20" s="94"/>
      <c r="I20" s="94"/>
      <c r="J20" s="94"/>
      <c r="K20" s="95"/>
      <c r="L20" s="2"/>
    </row>
    <row r="21" spans="1:12" ht="63" customHeight="1" x14ac:dyDescent="0.25">
      <c r="A21" s="7">
        <v>118</v>
      </c>
      <c r="B21" s="8" t="s">
        <v>54</v>
      </c>
      <c r="C21" s="8" t="s">
        <v>75</v>
      </c>
      <c r="D21" s="47" t="s">
        <v>78</v>
      </c>
      <c r="E21" s="91" t="s">
        <v>29</v>
      </c>
      <c r="F21" s="93" t="s">
        <v>58</v>
      </c>
      <c r="G21" s="94"/>
      <c r="H21" s="94"/>
      <c r="I21" s="94"/>
      <c r="J21" s="94"/>
      <c r="K21" s="95"/>
      <c r="L21" s="2"/>
    </row>
    <row r="22" spans="1:12" ht="25.5" x14ac:dyDescent="0.25">
      <c r="A22" s="7">
        <v>119</v>
      </c>
      <c r="B22" s="8" t="s">
        <v>54</v>
      </c>
      <c r="C22" s="8" t="s">
        <v>75</v>
      </c>
      <c r="D22" s="47" t="s">
        <v>79</v>
      </c>
      <c r="E22" s="91" t="s">
        <v>29</v>
      </c>
      <c r="F22" s="93" t="s">
        <v>58</v>
      </c>
      <c r="G22" s="94"/>
      <c r="H22" s="94"/>
      <c r="I22" s="94"/>
      <c r="J22" s="94"/>
      <c r="K22" s="95"/>
      <c r="L22" s="2"/>
    </row>
    <row r="23" spans="1:12" ht="25.5" x14ac:dyDescent="0.25">
      <c r="A23" s="7">
        <v>120</v>
      </c>
      <c r="B23" s="8" t="s">
        <v>54</v>
      </c>
      <c r="C23" s="8" t="s">
        <v>80</v>
      </c>
      <c r="D23" s="47" t="s">
        <v>81</v>
      </c>
      <c r="E23" s="46" t="s">
        <v>25</v>
      </c>
      <c r="F23" s="93" t="s">
        <v>58</v>
      </c>
      <c r="G23" s="94"/>
      <c r="H23" s="94"/>
      <c r="I23" s="94"/>
      <c r="J23" s="94"/>
      <c r="K23" s="95"/>
      <c r="L23" s="2"/>
    </row>
    <row r="24" spans="1:12" ht="38.25" x14ac:dyDescent="0.25">
      <c r="A24" s="7">
        <v>121</v>
      </c>
      <c r="B24" s="8" t="s">
        <v>54</v>
      </c>
      <c r="C24" s="8" t="s">
        <v>80</v>
      </c>
      <c r="D24" s="47" t="s">
        <v>82</v>
      </c>
      <c r="E24" s="46" t="s">
        <v>25</v>
      </c>
      <c r="F24" s="93" t="s">
        <v>58</v>
      </c>
      <c r="G24" s="94"/>
      <c r="H24" s="94"/>
      <c r="I24" s="94"/>
      <c r="J24" s="94"/>
      <c r="K24" s="95"/>
      <c r="L24" s="2"/>
    </row>
    <row r="25" spans="1:12" ht="26.25" x14ac:dyDescent="0.25">
      <c r="A25" s="7">
        <v>122</v>
      </c>
      <c r="B25" s="8" t="s">
        <v>54</v>
      </c>
      <c r="C25" s="8" t="s">
        <v>80</v>
      </c>
      <c r="D25" s="48" t="s">
        <v>83</v>
      </c>
      <c r="E25" s="91" t="s">
        <v>29</v>
      </c>
      <c r="F25" s="8" t="s">
        <v>30</v>
      </c>
      <c r="G25" s="8">
        <v>2</v>
      </c>
      <c r="H25" s="8" t="s">
        <v>31</v>
      </c>
      <c r="I25" s="8">
        <v>300</v>
      </c>
      <c r="J25" s="30" t="s">
        <v>32</v>
      </c>
      <c r="K25" s="8" t="str">
        <f>IF(J25="Ja",I25,IF(J25="Nee",0,""))</f>
        <v/>
      </c>
      <c r="L25" s="32"/>
    </row>
    <row r="26" spans="1:12" ht="64.5" x14ac:dyDescent="0.25">
      <c r="A26" s="7">
        <v>123</v>
      </c>
      <c r="B26" s="8" t="s">
        <v>54</v>
      </c>
      <c r="C26" s="8" t="s">
        <v>80</v>
      </c>
      <c r="D26" s="48" t="s">
        <v>84</v>
      </c>
      <c r="E26" s="91" t="s">
        <v>29</v>
      </c>
      <c r="F26" s="8" t="s">
        <v>30</v>
      </c>
      <c r="G26" s="8">
        <v>2</v>
      </c>
      <c r="H26" s="8" t="s">
        <v>42</v>
      </c>
      <c r="I26" s="8">
        <v>300</v>
      </c>
      <c r="J26" s="8" t="s">
        <v>43</v>
      </c>
      <c r="K26" s="8" t="str">
        <f>IF(J26="Uitmuntend",I26,IF(J26="Goed",I26*70%,IF(J26="Voldoende",I26*50%,IF(J26="Matig",I26*10%,IF(J26="Onvoldoende",I26*0%,"")))))</f>
        <v/>
      </c>
      <c r="L26" s="32"/>
    </row>
    <row r="27" spans="1:12" ht="38.25" x14ac:dyDescent="0.25">
      <c r="A27" s="7">
        <v>124</v>
      </c>
      <c r="B27" s="8" t="s">
        <v>54</v>
      </c>
      <c r="C27" s="8" t="s">
        <v>80</v>
      </c>
      <c r="D27" s="47" t="s">
        <v>85</v>
      </c>
      <c r="E27" s="91" t="s">
        <v>29</v>
      </c>
      <c r="F27" s="8" t="s">
        <v>30</v>
      </c>
      <c r="G27" s="8">
        <v>3</v>
      </c>
      <c r="H27" s="8" t="s">
        <v>31</v>
      </c>
      <c r="I27" s="8">
        <v>250</v>
      </c>
      <c r="J27" s="30" t="s">
        <v>32</v>
      </c>
      <c r="K27" s="8" t="str">
        <f>IF(J27="Ja",I27,IF(J27="Nee",0,""))</f>
        <v/>
      </c>
      <c r="L27" s="32"/>
    </row>
    <row r="28" spans="1:12" ht="25.5" x14ac:dyDescent="0.25">
      <c r="A28" s="7">
        <v>125</v>
      </c>
      <c r="B28" s="8" t="s">
        <v>54</v>
      </c>
      <c r="C28" s="8" t="s">
        <v>80</v>
      </c>
      <c r="D28" s="47" t="s">
        <v>86</v>
      </c>
      <c r="E28" s="46" t="s">
        <v>25</v>
      </c>
      <c r="F28" s="93" t="s">
        <v>58</v>
      </c>
      <c r="G28" s="94"/>
      <c r="H28" s="94"/>
      <c r="I28" s="94"/>
      <c r="J28" s="94"/>
      <c r="K28" s="95"/>
      <c r="L28" s="2"/>
    </row>
    <row r="29" spans="1:12" ht="26.25" x14ac:dyDescent="0.25">
      <c r="A29" s="7">
        <v>126</v>
      </c>
      <c r="B29" s="8" t="s">
        <v>54</v>
      </c>
      <c r="C29" s="8" t="s">
        <v>80</v>
      </c>
      <c r="D29" s="48" t="s">
        <v>87</v>
      </c>
      <c r="E29" s="46" t="s">
        <v>25</v>
      </c>
      <c r="F29" s="93" t="s">
        <v>58</v>
      </c>
      <c r="G29" s="94"/>
      <c r="H29" s="94"/>
      <c r="I29" s="94"/>
      <c r="J29" s="94"/>
      <c r="K29" s="95"/>
      <c r="L29" s="2"/>
    </row>
    <row r="30" spans="1:12" ht="102" x14ac:dyDescent="0.25">
      <c r="A30" s="7">
        <v>127</v>
      </c>
      <c r="B30" s="8" t="s">
        <v>54</v>
      </c>
      <c r="C30" s="8" t="s">
        <v>88</v>
      </c>
      <c r="D30" s="49" t="s">
        <v>89</v>
      </c>
      <c r="E30" s="46" t="s">
        <v>25</v>
      </c>
      <c r="F30" s="93" t="s">
        <v>58</v>
      </c>
      <c r="G30" s="94"/>
      <c r="H30" s="94"/>
      <c r="I30" s="94"/>
      <c r="J30" s="94"/>
      <c r="K30" s="95"/>
      <c r="L30" s="2"/>
    </row>
    <row r="31" spans="1:12" ht="50.25" customHeight="1" x14ac:dyDescent="0.25">
      <c r="A31" s="7">
        <v>128</v>
      </c>
      <c r="B31" s="8" t="s">
        <v>54</v>
      </c>
      <c r="C31" s="8" t="s">
        <v>88</v>
      </c>
      <c r="D31" s="47" t="s">
        <v>90</v>
      </c>
      <c r="E31" s="46" t="s">
        <v>25</v>
      </c>
      <c r="F31" s="93" t="s">
        <v>58</v>
      </c>
      <c r="G31" s="94"/>
      <c r="H31" s="94"/>
      <c r="I31" s="94"/>
      <c r="J31" s="94"/>
      <c r="K31" s="95"/>
      <c r="L31" s="2"/>
    </row>
    <row r="32" spans="1:12" ht="153.75" x14ac:dyDescent="0.25">
      <c r="A32" s="7">
        <v>129</v>
      </c>
      <c r="B32" s="8" t="s">
        <v>54</v>
      </c>
      <c r="C32" s="8" t="s">
        <v>88</v>
      </c>
      <c r="D32" s="48" t="s">
        <v>300</v>
      </c>
      <c r="E32" s="91" t="s">
        <v>29</v>
      </c>
      <c r="F32" s="8" t="s">
        <v>30</v>
      </c>
      <c r="G32" s="8">
        <v>2</v>
      </c>
      <c r="H32" s="8" t="s">
        <v>42</v>
      </c>
      <c r="I32" s="8">
        <v>300</v>
      </c>
      <c r="J32" s="8" t="s">
        <v>43</v>
      </c>
      <c r="K32" s="8" t="str">
        <f>IF(J32="Uitmuntend",I32,IF(J32="Goed",I32*70%,IF(J32="Voldoende",I32*50%,IF(J32="Matig",I32*10%,IF(J32="Onvoldoende",I32*0%,"")))))</f>
        <v/>
      </c>
      <c r="L32" s="32"/>
    </row>
    <row r="33" spans="1:12" ht="38.25" x14ac:dyDescent="0.25">
      <c r="A33" s="7">
        <v>130</v>
      </c>
      <c r="B33" s="8" t="s">
        <v>54</v>
      </c>
      <c r="C33" s="8" t="s">
        <v>88</v>
      </c>
      <c r="D33" s="47" t="s">
        <v>91</v>
      </c>
      <c r="E33" s="46" t="s">
        <v>25</v>
      </c>
      <c r="F33" s="93" t="s">
        <v>58</v>
      </c>
      <c r="G33" s="94"/>
      <c r="H33" s="94"/>
      <c r="I33" s="94"/>
      <c r="J33" s="94"/>
      <c r="K33" s="95"/>
      <c r="L33" s="2"/>
    </row>
    <row r="34" spans="1:12" ht="26.25" x14ac:dyDescent="0.25">
      <c r="A34" s="7">
        <v>131</v>
      </c>
      <c r="B34" s="8" t="s">
        <v>54</v>
      </c>
      <c r="C34" s="8" t="s">
        <v>88</v>
      </c>
      <c r="D34" s="48" t="s">
        <v>92</v>
      </c>
      <c r="E34" s="46" t="s">
        <v>25</v>
      </c>
      <c r="F34" s="8" t="s">
        <v>30</v>
      </c>
      <c r="G34" s="8">
        <v>1</v>
      </c>
      <c r="H34" s="8" t="s">
        <v>31</v>
      </c>
      <c r="I34" s="8">
        <v>350</v>
      </c>
      <c r="J34" s="30" t="s">
        <v>32</v>
      </c>
      <c r="K34" s="8" t="str">
        <f>IF(J34="Ja",I34,IF(J34="Nee",0,""))</f>
        <v/>
      </c>
      <c r="L34" s="32"/>
    </row>
    <row r="35" spans="1:12" ht="38.25" x14ac:dyDescent="0.25">
      <c r="A35" s="7">
        <v>132</v>
      </c>
      <c r="B35" s="8" t="s">
        <v>54</v>
      </c>
      <c r="C35" s="8" t="s">
        <v>93</v>
      </c>
      <c r="D35" s="47" t="s">
        <v>94</v>
      </c>
      <c r="E35" s="46" t="s">
        <v>25</v>
      </c>
      <c r="F35" s="93" t="s">
        <v>58</v>
      </c>
      <c r="G35" s="94"/>
      <c r="H35" s="94"/>
      <c r="I35" s="94"/>
      <c r="J35" s="94"/>
      <c r="K35" s="95"/>
      <c r="L35" s="2"/>
    </row>
    <row r="36" spans="1:12" ht="38.25" x14ac:dyDescent="0.25">
      <c r="A36" s="7">
        <v>133</v>
      </c>
      <c r="B36" s="8" t="s">
        <v>54</v>
      </c>
      <c r="C36" s="8" t="s">
        <v>93</v>
      </c>
      <c r="D36" s="47" t="s">
        <v>95</v>
      </c>
      <c r="E36" s="46" t="s">
        <v>25</v>
      </c>
      <c r="F36" s="93" t="s">
        <v>58</v>
      </c>
      <c r="G36" s="94"/>
      <c r="H36" s="94"/>
      <c r="I36" s="94"/>
      <c r="J36" s="94"/>
      <c r="K36" s="95"/>
      <c r="L36" s="2"/>
    </row>
    <row r="37" spans="1:12" ht="25.5" x14ac:dyDescent="0.25">
      <c r="A37" s="7">
        <v>134</v>
      </c>
      <c r="B37" s="8" t="s">
        <v>54</v>
      </c>
      <c r="C37" s="8" t="s">
        <v>93</v>
      </c>
      <c r="D37" s="47" t="s">
        <v>96</v>
      </c>
      <c r="E37" s="46" t="s">
        <v>25</v>
      </c>
      <c r="F37" s="93" t="s">
        <v>58</v>
      </c>
      <c r="G37" s="94"/>
      <c r="H37" s="94"/>
      <c r="I37" s="94"/>
      <c r="J37" s="94"/>
      <c r="K37" s="95"/>
      <c r="L37" s="2"/>
    </row>
    <row r="38" spans="1:12" ht="26.25" x14ac:dyDescent="0.25">
      <c r="A38" s="7">
        <v>135</v>
      </c>
      <c r="B38" s="8" t="s">
        <v>54</v>
      </c>
      <c r="C38" s="8" t="s">
        <v>93</v>
      </c>
      <c r="D38" s="48" t="s">
        <v>97</v>
      </c>
      <c r="E38" s="46" t="s">
        <v>25</v>
      </c>
      <c r="F38" s="93" t="s">
        <v>58</v>
      </c>
      <c r="G38" s="94"/>
      <c r="H38" s="94"/>
      <c r="I38" s="94"/>
      <c r="J38" s="94"/>
      <c r="K38" s="95"/>
      <c r="L38" s="2"/>
    </row>
    <row r="39" spans="1:12" ht="51.75" x14ac:dyDescent="0.25">
      <c r="A39" s="7">
        <v>136</v>
      </c>
      <c r="B39" s="8" t="s">
        <v>54</v>
      </c>
      <c r="C39" s="8" t="s">
        <v>98</v>
      </c>
      <c r="D39" s="48" t="s">
        <v>301</v>
      </c>
      <c r="E39" s="46" t="s">
        <v>25</v>
      </c>
      <c r="F39" s="93" t="s">
        <v>58</v>
      </c>
      <c r="G39" s="94"/>
      <c r="H39" s="94"/>
      <c r="I39" s="94"/>
      <c r="J39" s="94"/>
      <c r="K39" s="95"/>
      <c r="L39" s="2"/>
    </row>
    <row r="40" spans="1:12" ht="115.5" x14ac:dyDescent="0.25">
      <c r="A40" s="7">
        <v>137</v>
      </c>
      <c r="B40" s="8" t="s">
        <v>54</v>
      </c>
      <c r="C40" s="8" t="s">
        <v>98</v>
      </c>
      <c r="D40" s="48" t="s">
        <v>99</v>
      </c>
      <c r="E40" s="46" t="s">
        <v>25</v>
      </c>
      <c r="F40" s="93" t="s">
        <v>58</v>
      </c>
      <c r="G40" s="94"/>
      <c r="H40" s="94"/>
      <c r="I40" s="94"/>
      <c r="J40" s="94"/>
      <c r="K40" s="95"/>
      <c r="L40" s="2"/>
    </row>
    <row r="41" spans="1:12" ht="64.5" x14ac:dyDescent="0.25">
      <c r="A41" s="7">
        <v>138</v>
      </c>
      <c r="B41" s="8" t="s">
        <v>54</v>
      </c>
      <c r="C41" s="8" t="s">
        <v>98</v>
      </c>
      <c r="D41" s="48" t="s">
        <v>100</v>
      </c>
      <c r="E41" s="46" t="s">
        <v>25</v>
      </c>
      <c r="F41" s="93" t="s">
        <v>58</v>
      </c>
      <c r="G41" s="94"/>
      <c r="H41" s="94"/>
      <c r="I41" s="94"/>
      <c r="J41" s="94"/>
      <c r="K41" s="95"/>
      <c r="L41" s="2"/>
    </row>
    <row r="42" spans="1:12" ht="38.25" x14ac:dyDescent="0.25">
      <c r="A42" s="7">
        <v>139</v>
      </c>
      <c r="B42" s="8" t="s">
        <v>54</v>
      </c>
      <c r="C42" s="8" t="s">
        <v>98</v>
      </c>
      <c r="D42" s="47" t="s">
        <v>101</v>
      </c>
      <c r="E42" s="91" t="s">
        <v>29</v>
      </c>
      <c r="F42" s="93" t="s">
        <v>58</v>
      </c>
      <c r="G42" s="94"/>
      <c r="H42" s="94"/>
      <c r="I42" s="94"/>
      <c r="J42" s="94"/>
      <c r="K42" s="95"/>
      <c r="L42" s="2"/>
    </row>
    <row r="43" spans="1:12" ht="42" customHeight="1" x14ac:dyDescent="0.25">
      <c r="A43" s="7">
        <v>140</v>
      </c>
      <c r="B43" s="8" t="s">
        <v>54</v>
      </c>
      <c r="C43" s="8" t="s">
        <v>98</v>
      </c>
      <c r="D43" s="47" t="s">
        <v>102</v>
      </c>
      <c r="E43" s="91" t="s">
        <v>29</v>
      </c>
      <c r="F43" s="93" t="s">
        <v>58</v>
      </c>
      <c r="G43" s="94"/>
      <c r="H43" s="94"/>
      <c r="I43" s="94"/>
      <c r="J43" s="94"/>
      <c r="K43" s="95"/>
      <c r="L43" s="2"/>
    </row>
    <row r="44" spans="1:12" ht="38.25" x14ac:dyDescent="0.25">
      <c r="A44" s="7">
        <v>141</v>
      </c>
      <c r="B44" s="8" t="s">
        <v>54</v>
      </c>
      <c r="C44" s="8" t="s">
        <v>98</v>
      </c>
      <c r="D44" s="47" t="s">
        <v>103</v>
      </c>
      <c r="E44" s="91" t="s">
        <v>29</v>
      </c>
      <c r="F44" s="8" t="s">
        <v>30</v>
      </c>
      <c r="G44" s="8">
        <v>2</v>
      </c>
      <c r="H44" s="8" t="s">
        <v>31</v>
      </c>
      <c r="I44" s="8">
        <v>300</v>
      </c>
      <c r="J44" s="30" t="s">
        <v>32</v>
      </c>
      <c r="K44" s="8" t="str">
        <f t="shared" ref="K44:K45" si="1">IF(J44="Ja",I44,IF(J44="Nee",0,""))</f>
        <v/>
      </c>
      <c r="L44" s="32"/>
    </row>
    <row r="45" spans="1:12" ht="43.5" customHeight="1" x14ac:dyDescent="0.25">
      <c r="A45" s="7">
        <v>142</v>
      </c>
      <c r="B45" s="8" t="s">
        <v>54</v>
      </c>
      <c r="C45" s="8" t="s">
        <v>98</v>
      </c>
      <c r="D45" s="47" t="s">
        <v>104</v>
      </c>
      <c r="E45" s="46" t="s">
        <v>25</v>
      </c>
      <c r="F45" s="8" t="s">
        <v>30</v>
      </c>
      <c r="G45" s="8">
        <v>3</v>
      </c>
      <c r="H45" s="8" t="s">
        <v>31</v>
      </c>
      <c r="I45" s="19">
        <v>250</v>
      </c>
      <c r="J45" s="30" t="s">
        <v>32</v>
      </c>
      <c r="K45" s="8" t="str">
        <f t="shared" si="1"/>
        <v/>
      </c>
      <c r="L45" s="32"/>
    </row>
    <row r="46" spans="1:12" ht="25.5" x14ac:dyDescent="0.25">
      <c r="A46" s="7">
        <v>143</v>
      </c>
      <c r="B46" s="8" t="s">
        <v>54</v>
      </c>
      <c r="C46" s="8" t="s">
        <v>98</v>
      </c>
      <c r="D46" s="47" t="s">
        <v>105</v>
      </c>
      <c r="E46" s="46" t="s">
        <v>25</v>
      </c>
      <c r="F46" s="93" t="s">
        <v>58</v>
      </c>
      <c r="G46" s="94"/>
      <c r="H46" s="94"/>
      <c r="I46" s="94"/>
      <c r="J46" s="94"/>
      <c r="K46" s="95"/>
      <c r="L46" s="2"/>
    </row>
    <row r="47" spans="1:12" ht="25.5" x14ac:dyDescent="0.25">
      <c r="A47" s="7">
        <v>144</v>
      </c>
      <c r="B47" s="8" t="s">
        <v>54</v>
      </c>
      <c r="C47" s="8" t="s">
        <v>98</v>
      </c>
      <c r="D47" s="47" t="s">
        <v>106</v>
      </c>
      <c r="E47" s="46" t="s">
        <v>25</v>
      </c>
      <c r="F47" s="93" t="s">
        <v>58</v>
      </c>
      <c r="G47" s="94"/>
      <c r="H47" s="94"/>
      <c r="I47" s="94"/>
      <c r="J47" s="94"/>
      <c r="K47" s="95"/>
      <c r="L47" s="2"/>
    </row>
    <row r="48" spans="1:12" ht="38.25" x14ac:dyDescent="0.25">
      <c r="A48" s="7">
        <v>145</v>
      </c>
      <c r="B48" s="8" t="s">
        <v>54</v>
      </c>
      <c r="C48" s="8" t="s">
        <v>98</v>
      </c>
      <c r="D48" s="47" t="s">
        <v>107</v>
      </c>
      <c r="E48" s="91" t="s">
        <v>29</v>
      </c>
      <c r="F48" s="93" t="s">
        <v>58</v>
      </c>
      <c r="G48" s="94"/>
      <c r="H48" s="94"/>
      <c r="I48" s="94"/>
      <c r="J48" s="94"/>
      <c r="K48" s="95"/>
      <c r="L48" s="2"/>
    </row>
    <row r="49" spans="1:12" ht="38.25" x14ac:dyDescent="0.25">
      <c r="A49" s="7">
        <v>146</v>
      </c>
      <c r="B49" s="8" t="s">
        <v>54</v>
      </c>
      <c r="C49" s="8" t="s">
        <v>98</v>
      </c>
      <c r="D49" s="47" t="s">
        <v>108</v>
      </c>
      <c r="E49" s="46" t="s">
        <v>25</v>
      </c>
      <c r="F49" s="93" t="s">
        <v>58</v>
      </c>
      <c r="G49" s="94"/>
      <c r="H49" s="94"/>
      <c r="I49" s="94"/>
      <c r="J49" s="94"/>
      <c r="K49" s="95"/>
      <c r="L49" s="2"/>
    </row>
    <row r="50" spans="1:12" ht="51" x14ac:dyDescent="0.25">
      <c r="A50" s="7">
        <v>147</v>
      </c>
      <c r="B50" s="8" t="s">
        <v>54</v>
      </c>
      <c r="C50" s="8" t="s">
        <v>98</v>
      </c>
      <c r="D50" s="47" t="s">
        <v>109</v>
      </c>
      <c r="E50" s="91" t="s">
        <v>29</v>
      </c>
      <c r="F50" s="8" t="s">
        <v>30</v>
      </c>
      <c r="G50" s="8">
        <v>2</v>
      </c>
      <c r="H50" s="8" t="s">
        <v>31</v>
      </c>
      <c r="I50" s="8">
        <v>300</v>
      </c>
      <c r="J50" s="30" t="s">
        <v>32</v>
      </c>
      <c r="K50" s="8" t="str">
        <f t="shared" ref="K50:K51" si="2">IF(J50="Ja",I50,IF(J50="Nee",0,""))</f>
        <v/>
      </c>
      <c r="L50" s="32"/>
    </row>
    <row r="51" spans="1:12" ht="25.5" x14ac:dyDescent="0.25">
      <c r="A51" s="7">
        <v>148</v>
      </c>
      <c r="B51" s="8" t="s">
        <v>54</v>
      </c>
      <c r="C51" s="8" t="s">
        <v>110</v>
      </c>
      <c r="D51" s="49" t="s">
        <v>111</v>
      </c>
      <c r="E51" s="46" t="s">
        <v>25</v>
      </c>
      <c r="F51" s="8" t="s">
        <v>30</v>
      </c>
      <c r="G51" s="8">
        <v>2</v>
      </c>
      <c r="H51" s="8" t="s">
        <v>31</v>
      </c>
      <c r="I51" s="8">
        <v>300</v>
      </c>
      <c r="J51" s="30" t="s">
        <v>32</v>
      </c>
      <c r="K51" s="8" t="str">
        <f t="shared" si="2"/>
        <v/>
      </c>
      <c r="L51" s="32"/>
    </row>
    <row r="52" spans="1:12" ht="76.5" x14ac:dyDescent="0.25">
      <c r="A52" s="7">
        <v>149</v>
      </c>
      <c r="B52" s="8" t="s">
        <v>54</v>
      </c>
      <c r="C52" s="8" t="s">
        <v>110</v>
      </c>
      <c r="D52" s="49" t="s">
        <v>112</v>
      </c>
      <c r="E52" s="46" t="s">
        <v>25</v>
      </c>
      <c r="F52" s="93" t="s">
        <v>58</v>
      </c>
      <c r="G52" s="94"/>
      <c r="H52" s="94"/>
      <c r="I52" s="94"/>
      <c r="J52" s="94"/>
      <c r="K52" s="95"/>
      <c r="L52" s="2"/>
    </row>
    <row r="53" spans="1:12" ht="25.5" x14ac:dyDescent="0.25">
      <c r="A53" s="7">
        <v>150</v>
      </c>
      <c r="B53" s="8" t="s">
        <v>54</v>
      </c>
      <c r="C53" s="8" t="s">
        <v>110</v>
      </c>
      <c r="D53" s="49" t="s">
        <v>113</v>
      </c>
      <c r="E53" s="46" t="s">
        <v>25</v>
      </c>
      <c r="F53" s="93" t="s">
        <v>58</v>
      </c>
      <c r="G53" s="94"/>
      <c r="H53" s="94"/>
      <c r="I53" s="94"/>
      <c r="J53" s="94"/>
      <c r="K53" s="95"/>
      <c r="L53" s="2"/>
    </row>
    <row r="54" spans="1:12" ht="25.5" x14ac:dyDescent="0.25">
      <c r="A54" s="7">
        <v>151</v>
      </c>
      <c r="B54" s="8" t="s">
        <v>54</v>
      </c>
      <c r="C54" s="8" t="s">
        <v>110</v>
      </c>
      <c r="D54" s="49" t="s">
        <v>114</v>
      </c>
      <c r="E54" s="46" t="s">
        <v>25</v>
      </c>
      <c r="F54" s="8" t="s">
        <v>30</v>
      </c>
      <c r="G54" s="8">
        <v>2</v>
      </c>
      <c r="H54" s="8" t="s">
        <v>31</v>
      </c>
      <c r="I54" s="8">
        <v>300</v>
      </c>
      <c r="J54" s="30" t="s">
        <v>32</v>
      </c>
      <c r="K54" s="8" t="str">
        <f>IF(J54="Ja",I54,IF(J54="Nee",0,""))</f>
        <v/>
      </c>
      <c r="L54" s="32"/>
    </row>
    <row r="55" spans="1:12" ht="38.25" x14ac:dyDescent="0.25">
      <c r="A55" s="7">
        <v>152</v>
      </c>
      <c r="B55" s="8" t="s">
        <v>54</v>
      </c>
      <c r="C55" s="8" t="s">
        <v>115</v>
      </c>
      <c r="D55" s="49" t="s">
        <v>116</v>
      </c>
      <c r="E55" s="91" t="s">
        <v>29</v>
      </c>
      <c r="F55" s="93" t="s">
        <v>58</v>
      </c>
      <c r="G55" s="94"/>
      <c r="H55" s="94"/>
      <c r="I55" s="94"/>
      <c r="J55" s="94"/>
      <c r="K55" s="95"/>
      <c r="L55" s="2"/>
    </row>
    <row r="56" spans="1:12" ht="63.75" x14ac:dyDescent="0.25">
      <c r="A56" s="7">
        <v>153</v>
      </c>
      <c r="B56" s="8" t="s">
        <v>54</v>
      </c>
      <c r="C56" s="8" t="s">
        <v>115</v>
      </c>
      <c r="D56" s="49" t="s">
        <v>117</v>
      </c>
      <c r="E56" s="46" t="s">
        <v>25</v>
      </c>
      <c r="F56" s="8" t="s">
        <v>30</v>
      </c>
      <c r="G56" s="8">
        <v>3</v>
      </c>
      <c r="H56" s="8" t="s">
        <v>31</v>
      </c>
      <c r="I56" s="19">
        <v>250</v>
      </c>
      <c r="J56" s="30" t="s">
        <v>32</v>
      </c>
      <c r="K56" s="8" t="str">
        <f t="shared" ref="K56:K58" si="3">IF(J56="Ja",I56,IF(J56="Nee",0,""))</f>
        <v/>
      </c>
      <c r="L56" s="32"/>
    </row>
    <row r="57" spans="1:12" ht="38.25" x14ac:dyDescent="0.25">
      <c r="A57" s="7">
        <v>154</v>
      </c>
      <c r="B57" s="8" t="s">
        <v>54</v>
      </c>
      <c r="C57" s="8" t="s">
        <v>118</v>
      </c>
      <c r="D57" s="49" t="s">
        <v>119</v>
      </c>
      <c r="E57" s="46" t="s">
        <v>25</v>
      </c>
      <c r="F57" s="8" t="s">
        <v>30</v>
      </c>
      <c r="G57" s="8">
        <v>3</v>
      </c>
      <c r="H57" s="8" t="s">
        <v>31</v>
      </c>
      <c r="I57" s="8">
        <v>250</v>
      </c>
      <c r="J57" s="30" t="s">
        <v>32</v>
      </c>
      <c r="K57" s="8" t="str">
        <f t="shared" si="3"/>
        <v/>
      </c>
      <c r="L57" s="32"/>
    </row>
    <row r="58" spans="1:12" ht="51" x14ac:dyDescent="0.25">
      <c r="A58" s="7">
        <v>155</v>
      </c>
      <c r="B58" s="8" t="s">
        <v>54</v>
      </c>
      <c r="C58" s="8" t="s">
        <v>118</v>
      </c>
      <c r="D58" s="49" t="s">
        <v>120</v>
      </c>
      <c r="E58" s="91" t="s">
        <v>29</v>
      </c>
      <c r="F58" s="8" t="s">
        <v>30</v>
      </c>
      <c r="G58" s="8">
        <v>3</v>
      </c>
      <c r="H58" s="8" t="s">
        <v>31</v>
      </c>
      <c r="I58" s="8">
        <v>250</v>
      </c>
      <c r="J58" s="30" t="s">
        <v>32</v>
      </c>
      <c r="K58" s="8" t="str">
        <f t="shared" si="3"/>
        <v/>
      </c>
      <c r="L58" s="32"/>
    </row>
    <row r="59" spans="1:12" ht="25.5" x14ac:dyDescent="0.25">
      <c r="A59" s="7">
        <v>156</v>
      </c>
      <c r="B59" s="8" t="s">
        <v>54</v>
      </c>
      <c r="C59" s="78" t="s">
        <v>223</v>
      </c>
      <c r="D59" s="49" t="s">
        <v>381</v>
      </c>
      <c r="E59" s="46" t="s">
        <v>25</v>
      </c>
      <c r="F59" s="93" t="s">
        <v>26</v>
      </c>
      <c r="G59" s="94"/>
      <c r="H59" s="94"/>
      <c r="I59" s="94"/>
      <c r="J59" s="94"/>
      <c r="K59" s="94"/>
      <c r="L59" s="95"/>
    </row>
    <row r="60" spans="1:12" ht="25.5" x14ac:dyDescent="0.25">
      <c r="A60" s="7">
        <v>157</v>
      </c>
      <c r="B60" s="8" t="s">
        <v>54</v>
      </c>
      <c r="C60" s="78" t="s">
        <v>118</v>
      </c>
      <c r="D60" s="49" t="s">
        <v>358</v>
      </c>
      <c r="E60" s="46" t="s">
        <v>25</v>
      </c>
      <c r="F60" s="93" t="s">
        <v>26</v>
      </c>
      <c r="G60" s="94"/>
      <c r="H60" s="94"/>
      <c r="I60" s="94"/>
      <c r="J60" s="94"/>
      <c r="K60" s="94"/>
      <c r="L60" s="95"/>
    </row>
    <row r="61" spans="1:12" ht="25.5" x14ac:dyDescent="0.25">
      <c r="A61" s="7">
        <v>158</v>
      </c>
      <c r="B61" s="8" t="s">
        <v>54</v>
      </c>
      <c r="C61" s="78" t="s">
        <v>223</v>
      </c>
      <c r="D61" s="49" t="s">
        <v>359</v>
      </c>
      <c r="E61" s="46" t="s">
        <v>25</v>
      </c>
      <c r="F61" s="93" t="s">
        <v>26</v>
      </c>
      <c r="G61" s="94"/>
      <c r="H61" s="94"/>
      <c r="I61" s="94"/>
      <c r="J61" s="94"/>
      <c r="K61" s="94"/>
      <c r="L61" s="95"/>
    </row>
    <row r="62" spans="1:12" ht="25.5" x14ac:dyDescent="0.25">
      <c r="A62" s="7">
        <v>159</v>
      </c>
      <c r="B62" s="8" t="s">
        <v>54</v>
      </c>
      <c r="C62" s="78" t="s">
        <v>75</v>
      </c>
      <c r="D62" s="49" t="s">
        <v>360</v>
      </c>
      <c r="E62" s="46" t="s">
        <v>25</v>
      </c>
      <c r="F62" s="93" t="s">
        <v>26</v>
      </c>
      <c r="G62" s="94"/>
      <c r="H62" s="94"/>
      <c r="I62" s="94"/>
      <c r="J62" s="94"/>
      <c r="K62" s="94"/>
      <c r="L62" s="95"/>
    </row>
    <row r="63" spans="1:12" ht="25.5" x14ac:dyDescent="0.25">
      <c r="A63" s="7">
        <v>160</v>
      </c>
      <c r="B63" s="8" t="s">
        <v>54</v>
      </c>
      <c r="C63" s="78" t="s">
        <v>22</v>
      </c>
      <c r="D63" s="49" t="s">
        <v>361</v>
      </c>
      <c r="E63" s="46" t="s">
        <v>25</v>
      </c>
      <c r="F63" s="93" t="s">
        <v>26</v>
      </c>
      <c r="G63" s="94"/>
      <c r="H63" s="94"/>
      <c r="I63" s="94"/>
      <c r="J63" s="94"/>
      <c r="K63" s="94"/>
      <c r="L63" s="95"/>
    </row>
    <row r="64" spans="1:12" ht="25.5" x14ac:dyDescent="0.25">
      <c r="A64" s="7">
        <v>161</v>
      </c>
      <c r="B64" s="8" t="s">
        <v>54</v>
      </c>
      <c r="C64" s="78" t="s">
        <v>75</v>
      </c>
      <c r="D64" s="49" t="s">
        <v>362</v>
      </c>
      <c r="E64" s="46" t="s">
        <v>25</v>
      </c>
      <c r="F64" s="93" t="s">
        <v>26</v>
      </c>
      <c r="G64" s="94"/>
      <c r="H64" s="94"/>
      <c r="I64" s="94"/>
      <c r="J64" s="94"/>
      <c r="K64" s="94"/>
      <c r="L64" s="95"/>
    </row>
    <row r="65" spans="1:12" ht="25.5" x14ac:dyDescent="0.25">
      <c r="A65" s="7">
        <v>162</v>
      </c>
      <c r="B65" s="8" t="s">
        <v>54</v>
      </c>
      <c r="C65" s="78" t="s">
        <v>55</v>
      </c>
      <c r="D65" s="49" t="s">
        <v>363</v>
      </c>
      <c r="E65" s="46" t="s">
        <v>25</v>
      </c>
      <c r="F65" s="93" t="s">
        <v>26</v>
      </c>
      <c r="G65" s="94"/>
      <c r="H65" s="94"/>
      <c r="I65" s="94"/>
      <c r="J65" s="94"/>
      <c r="K65" s="94"/>
      <c r="L65" s="95"/>
    </row>
    <row r="66" spans="1:12" ht="25.5" x14ac:dyDescent="0.25">
      <c r="A66" s="7">
        <v>163</v>
      </c>
      <c r="B66" s="8" t="s">
        <v>54</v>
      </c>
      <c r="C66" s="78" t="s">
        <v>55</v>
      </c>
      <c r="D66" s="49" t="s">
        <v>364</v>
      </c>
      <c r="E66" s="46" t="s">
        <v>25</v>
      </c>
      <c r="F66" s="93" t="s">
        <v>26</v>
      </c>
      <c r="G66" s="94"/>
      <c r="H66" s="94"/>
      <c r="I66" s="94"/>
      <c r="J66" s="94"/>
      <c r="K66" s="94"/>
      <c r="L66" s="95"/>
    </row>
    <row r="67" spans="1:12" ht="25.5" x14ac:dyDescent="0.25">
      <c r="A67" s="7">
        <v>164</v>
      </c>
      <c r="B67" s="8" t="s">
        <v>54</v>
      </c>
      <c r="C67" s="78" t="s">
        <v>55</v>
      </c>
      <c r="D67" s="49" t="s">
        <v>365</v>
      </c>
      <c r="E67" s="46" t="s">
        <v>25</v>
      </c>
      <c r="F67" s="93" t="s">
        <v>26</v>
      </c>
      <c r="G67" s="94"/>
      <c r="H67" s="94"/>
      <c r="I67" s="94"/>
      <c r="J67" s="94"/>
      <c r="K67" s="94"/>
      <c r="L67" s="95"/>
    </row>
    <row r="68" spans="1:12" ht="25.5" x14ac:dyDescent="0.25">
      <c r="A68" s="7">
        <v>165</v>
      </c>
      <c r="B68" s="8" t="s">
        <v>54</v>
      </c>
      <c r="C68" s="78" t="s">
        <v>135</v>
      </c>
      <c r="D68" s="49" t="s">
        <v>366</v>
      </c>
      <c r="E68" s="46" t="s">
        <v>25</v>
      </c>
      <c r="F68" s="93" t="s">
        <v>26</v>
      </c>
      <c r="G68" s="94"/>
      <c r="H68" s="94"/>
      <c r="I68" s="94"/>
      <c r="J68" s="94"/>
      <c r="K68" s="94"/>
      <c r="L68" s="95"/>
    </row>
    <row r="69" spans="1:12" ht="25.5" x14ac:dyDescent="0.25">
      <c r="A69" s="7">
        <v>166</v>
      </c>
      <c r="B69" s="8" t="s">
        <v>54</v>
      </c>
      <c r="C69" s="8" t="s">
        <v>55</v>
      </c>
      <c r="D69" s="49" t="s">
        <v>367</v>
      </c>
      <c r="E69" s="46" t="s">
        <v>25</v>
      </c>
      <c r="F69" s="93" t="s">
        <v>26</v>
      </c>
      <c r="G69" s="94"/>
      <c r="H69" s="94"/>
      <c r="I69" s="94"/>
      <c r="J69" s="94"/>
      <c r="K69" s="94"/>
      <c r="L69" s="95"/>
    </row>
    <row r="70" spans="1:12" ht="25.5" x14ac:dyDescent="0.25">
      <c r="A70" s="7">
        <v>167</v>
      </c>
      <c r="B70" s="8" t="s">
        <v>54</v>
      </c>
      <c r="C70" s="8" t="s">
        <v>55</v>
      </c>
      <c r="D70" s="49" t="s">
        <v>368</v>
      </c>
      <c r="E70" s="46" t="s">
        <v>25</v>
      </c>
      <c r="F70" s="93" t="s">
        <v>26</v>
      </c>
      <c r="G70" s="94"/>
      <c r="H70" s="94"/>
      <c r="I70" s="94"/>
      <c r="J70" s="94"/>
      <c r="K70" s="94"/>
      <c r="L70" s="95"/>
    </row>
    <row r="71" spans="1:12" ht="25.5" x14ac:dyDescent="0.25">
      <c r="A71" s="7">
        <v>168</v>
      </c>
      <c r="B71" s="8" t="s">
        <v>54</v>
      </c>
      <c r="C71" s="78" t="s">
        <v>378</v>
      </c>
      <c r="D71" s="49" t="s">
        <v>369</v>
      </c>
      <c r="E71" s="46" t="s">
        <v>25</v>
      </c>
      <c r="F71" s="93" t="s">
        <v>26</v>
      </c>
      <c r="G71" s="94"/>
      <c r="H71" s="94"/>
      <c r="I71" s="94"/>
      <c r="J71" s="94"/>
      <c r="K71" s="94"/>
      <c r="L71" s="95"/>
    </row>
    <row r="72" spans="1:12" ht="25.5" x14ac:dyDescent="0.25">
      <c r="A72" s="7">
        <v>169</v>
      </c>
      <c r="B72" s="8" t="s">
        <v>54</v>
      </c>
      <c r="C72" s="78" t="s">
        <v>55</v>
      </c>
      <c r="D72" s="49" t="s">
        <v>376</v>
      </c>
      <c r="E72" s="46" t="s">
        <v>25</v>
      </c>
      <c r="F72" s="93" t="s">
        <v>26</v>
      </c>
      <c r="G72" s="94"/>
      <c r="H72" s="94"/>
      <c r="I72" s="94"/>
      <c r="J72" s="94"/>
      <c r="K72" s="94"/>
      <c r="L72" s="95"/>
    </row>
    <row r="73" spans="1:12" ht="25.5" x14ac:dyDescent="0.25">
      <c r="A73" s="7">
        <v>170</v>
      </c>
      <c r="B73" s="8" t="s">
        <v>54</v>
      </c>
      <c r="C73" s="78" t="s">
        <v>118</v>
      </c>
      <c r="D73" s="49" t="s">
        <v>377</v>
      </c>
      <c r="E73" s="46" t="s">
        <v>25</v>
      </c>
      <c r="F73" s="93" t="s">
        <v>26</v>
      </c>
      <c r="G73" s="94"/>
      <c r="H73" s="94"/>
      <c r="I73" s="94"/>
      <c r="J73" s="94"/>
      <c r="K73" s="94"/>
      <c r="L73" s="95"/>
    </row>
    <row r="74" spans="1:12" ht="25.5" x14ac:dyDescent="0.25">
      <c r="A74" s="7">
        <v>171</v>
      </c>
      <c r="B74" s="8" t="s">
        <v>54</v>
      </c>
      <c r="C74" s="78" t="s">
        <v>118</v>
      </c>
      <c r="D74" s="49" t="s">
        <v>379</v>
      </c>
      <c r="E74" s="46" t="s">
        <v>25</v>
      </c>
      <c r="F74" s="93" t="s">
        <v>26</v>
      </c>
      <c r="G74" s="94"/>
      <c r="H74" s="94"/>
      <c r="I74" s="94"/>
      <c r="J74" s="94"/>
      <c r="K74" s="94"/>
      <c r="L74" s="95"/>
    </row>
    <row r="75" spans="1:12" ht="25.5" x14ac:dyDescent="0.25">
      <c r="A75" s="7">
        <v>172</v>
      </c>
      <c r="B75" s="8" t="s">
        <v>54</v>
      </c>
      <c r="C75" s="78" t="s">
        <v>118</v>
      </c>
      <c r="D75" s="49" t="s">
        <v>380</v>
      </c>
      <c r="E75" s="46" t="s">
        <v>25</v>
      </c>
      <c r="F75" s="93" t="s">
        <v>26</v>
      </c>
      <c r="G75" s="94"/>
      <c r="H75" s="94"/>
      <c r="I75" s="94"/>
      <c r="J75" s="94"/>
      <c r="K75" s="94"/>
      <c r="L75" s="95"/>
    </row>
    <row r="76" spans="1:12" ht="25.5" x14ac:dyDescent="0.25">
      <c r="A76" s="7">
        <v>173</v>
      </c>
      <c r="B76" s="8" t="s">
        <v>54</v>
      </c>
      <c r="C76" s="78" t="s">
        <v>75</v>
      </c>
      <c r="D76" s="49" t="s">
        <v>370</v>
      </c>
      <c r="E76" s="46" t="s">
        <v>25</v>
      </c>
      <c r="F76" s="93" t="s">
        <v>26</v>
      </c>
      <c r="G76" s="94"/>
      <c r="H76" s="94"/>
      <c r="I76" s="94"/>
      <c r="J76" s="94"/>
      <c r="K76" s="94"/>
      <c r="L76" s="95"/>
    </row>
    <row r="77" spans="1:12" ht="25.5" x14ac:dyDescent="0.25">
      <c r="A77" s="7">
        <v>174</v>
      </c>
      <c r="B77" s="8" t="s">
        <v>54</v>
      </c>
      <c r="C77" s="78" t="s">
        <v>75</v>
      </c>
      <c r="D77" s="49" t="s">
        <v>371</v>
      </c>
      <c r="E77" s="46" t="s">
        <v>25</v>
      </c>
      <c r="F77" s="93" t="s">
        <v>26</v>
      </c>
      <c r="G77" s="94"/>
      <c r="H77" s="94"/>
      <c r="I77" s="94"/>
      <c r="J77" s="94"/>
      <c r="K77" s="94"/>
      <c r="L77" s="95"/>
    </row>
    <row r="78" spans="1:12" ht="25.5" x14ac:dyDescent="0.25">
      <c r="A78" s="7">
        <v>175</v>
      </c>
      <c r="B78" s="8" t="s">
        <v>54</v>
      </c>
      <c r="C78" s="78" t="s">
        <v>75</v>
      </c>
      <c r="D78" s="49" t="s">
        <v>372</v>
      </c>
      <c r="E78" s="46" t="s">
        <v>25</v>
      </c>
      <c r="F78" s="93" t="s">
        <v>26</v>
      </c>
      <c r="G78" s="94"/>
      <c r="H78" s="94"/>
      <c r="I78" s="94"/>
      <c r="J78" s="94"/>
      <c r="K78" s="94"/>
      <c r="L78" s="95"/>
    </row>
    <row r="79" spans="1:12" ht="25.5" x14ac:dyDescent="0.25">
      <c r="A79" s="7">
        <v>176</v>
      </c>
      <c r="B79" s="8" t="s">
        <v>54</v>
      </c>
      <c r="C79" s="8" t="s">
        <v>121</v>
      </c>
      <c r="D79" s="49" t="s">
        <v>122</v>
      </c>
      <c r="E79" s="46" t="s">
        <v>25</v>
      </c>
      <c r="F79" s="93" t="s">
        <v>58</v>
      </c>
      <c r="G79" s="94"/>
      <c r="H79" s="94"/>
      <c r="I79" s="94"/>
      <c r="J79" s="94"/>
      <c r="K79" s="95"/>
      <c r="L79" s="2"/>
    </row>
    <row r="80" spans="1:12" ht="25.5" x14ac:dyDescent="0.25">
      <c r="A80" s="7">
        <v>177</v>
      </c>
      <c r="B80" s="8" t="s">
        <v>54</v>
      </c>
      <c r="C80" s="8" t="s">
        <v>121</v>
      </c>
      <c r="D80" s="49" t="s">
        <v>123</v>
      </c>
      <c r="E80" s="46" t="s">
        <v>25</v>
      </c>
      <c r="F80" s="93" t="s">
        <v>58</v>
      </c>
      <c r="G80" s="94"/>
      <c r="H80" s="94"/>
      <c r="I80" s="94"/>
      <c r="J80" s="94"/>
      <c r="K80" s="95"/>
      <c r="L80" s="2"/>
    </row>
    <row r="81" spans="1:12" ht="25.5" x14ac:dyDescent="0.25">
      <c r="A81" s="7">
        <v>178</v>
      </c>
      <c r="B81" s="8" t="s">
        <v>54</v>
      </c>
      <c r="C81" s="8" t="s">
        <v>121</v>
      </c>
      <c r="D81" s="49" t="s">
        <v>124</v>
      </c>
      <c r="E81" s="46" t="s">
        <v>25</v>
      </c>
      <c r="F81" s="93" t="s">
        <v>58</v>
      </c>
      <c r="G81" s="94"/>
      <c r="H81" s="94"/>
      <c r="I81" s="94"/>
      <c r="J81" s="94"/>
      <c r="K81" s="95"/>
      <c r="L81" s="2"/>
    </row>
    <row r="82" spans="1:12" ht="25.5" x14ac:dyDescent="0.25">
      <c r="A82" s="7">
        <v>179</v>
      </c>
      <c r="B82" s="8" t="s">
        <v>54</v>
      </c>
      <c r="C82" s="8" t="s">
        <v>121</v>
      </c>
      <c r="D82" s="49" t="s">
        <v>125</v>
      </c>
      <c r="E82" s="46" t="s">
        <v>25</v>
      </c>
      <c r="F82" s="93" t="s">
        <v>58</v>
      </c>
      <c r="G82" s="94"/>
      <c r="H82" s="94"/>
      <c r="I82" s="94"/>
      <c r="J82" s="94"/>
      <c r="K82" s="95"/>
      <c r="L82" s="2"/>
    </row>
    <row r="83" spans="1:12" ht="38.25" x14ac:dyDescent="0.25">
      <c r="A83" s="7">
        <v>180</v>
      </c>
      <c r="B83" s="8" t="s">
        <v>54</v>
      </c>
      <c r="C83" s="8" t="s">
        <v>121</v>
      </c>
      <c r="D83" s="49" t="s">
        <v>126</v>
      </c>
      <c r="E83" s="46" t="s">
        <v>25</v>
      </c>
      <c r="F83" s="93" t="s">
        <v>58</v>
      </c>
      <c r="G83" s="94"/>
      <c r="H83" s="94"/>
      <c r="I83" s="94"/>
      <c r="J83" s="94"/>
      <c r="K83" s="95"/>
      <c r="L83" s="2"/>
    </row>
    <row r="84" spans="1:12" ht="25.5" x14ac:dyDescent="0.25">
      <c r="A84" s="7">
        <v>181</v>
      </c>
      <c r="B84" s="8" t="s">
        <v>54</v>
      </c>
      <c r="C84" s="8" t="s">
        <v>121</v>
      </c>
      <c r="D84" s="49" t="s">
        <v>127</v>
      </c>
      <c r="E84" s="91" t="s">
        <v>29</v>
      </c>
      <c r="F84" s="8" t="s">
        <v>30</v>
      </c>
      <c r="G84" s="8">
        <v>3</v>
      </c>
      <c r="H84" s="8" t="s">
        <v>31</v>
      </c>
      <c r="I84" s="8">
        <v>250</v>
      </c>
      <c r="J84" s="30" t="s">
        <v>32</v>
      </c>
      <c r="K84" s="8" t="str">
        <f>IF(J84="Ja",I84,IF(J84="Nee",0,""))</f>
        <v/>
      </c>
      <c r="L84" s="32"/>
    </row>
    <row r="85" spans="1:12" ht="38.25" x14ac:dyDescent="0.25">
      <c r="A85" s="7">
        <v>182</v>
      </c>
      <c r="B85" s="8" t="s">
        <v>54</v>
      </c>
      <c r="C85" s="8" t="s">
        <v>121</v>
      </c>
      <c r="D85" s="49" t="s">
        <v>128</v>
      </c>
      <c r="E85" s="46" t="s">
        <v>25</v>
      </c>
      <c r="F85" s="93" t="s">
        <v>58</v>
      </c>
      <c r="G85" s="94"/>
      <c r="H85" s="94"/>
      <c r="I85" s="94"/>
      <c r="J85" s="94"/>
      <c r="K85" s="95"/>
      <c r="L85" s="2"/>
    </row>
    <row r="86" spans="1:12" ht="25.5" x14ac:dyDescent="0.25">
      <c r="A86" s="7">
        <v>183</v>
      </c>
      <c r="B86" s="8" t="s">
        <v>54</v>
      </c>
      <c r="C86" s="8" t="s">
        <v>121</v>
      </c>
      <c r="D86" s="49" t="s">
        <v>129</v>
      </c>
      <c r="E86" s="46" t="s">
        <v>25</v>
      </c>
      <c r="F86" s="8" t="s">
        <v>30</v>
      </c>
      <c r="G86" s="8">
        <v>3</v>
      </c>
      <c r="H86" s="8" t="s">
        <v>31</v>
      </c>
      <c r="I86" s="8">
        <v>250</v>
      </c>
      <c r="J86" s="30" t="s">
        <v>32</v>
      </c>
      <c r="K86" s="8" t="str">
        <f>IF(J86="Ja",I86,IF(J86="Nee",0,""))</f>
        <v/>
      </c>
      <c r="L86" s="32"/>
    </row>
    <row r="87" spans="1:12" ht="25.5" x14ac:dyDescent="0.25">
      <c r="A87" s="7">
        <v>184</v>
      </c>
      <c r="B87" s="8" t="s">
        <v>54</v>
      </c>
      <c r="C87" s="8" t="s">
        <v>121</v>
      </c>
      <c r="D87" s="49" t="s">
        <v>130</v>
      </c>
      <c r="E87" s="46" t="s">
        <v>25</v>
      </c>
      <c r="F87" s="93" t="s">
        <v>58</v>
      </c>
      <c r="G87" s="94"/>
      <c r="H87" s="94"/>
      <c r="I87" s="94"/>
      <c r="J87" s="94"/>
      <c r="K87" s="95"/>
      <c r="L87" s="2"/>
    </row>
    <row r="88" spans="1:12" ht="64.5" x14ac:dyDescent="0.25">
      <c r="A88" s="7">
        <v>185</v>
      </c>
      <c r="B88" s="8" t="s">
        <v>54</v>
      </c>
      <c r="C88" s="8" t="s">
        <v>121</v>
      </c>
      <c r="D88" s="48" t="s">
        <v>131</v>
      </c>
      <c r="E88" s="46" t="s">
        <v>25</v>
      </c>
      <c r="F88" s="93" t="s">
        <v>58</v>
      </c>
      <c r="G88" s="94"/>
      <c r="H88" s="94"/>
      <c r="I88" s="94"/>
      <c r="J88" s="94"/>
      <c r="K88" s="95"/>
      <c r="L88" s="2"/>
    </row>
    <row r="89" spans="1:12" ht="268.5" x14ac:dyDescent="0.25">
      <c r="A89" s="7">
        <v>186</v>
      </c>
      <c r="B89" s="8" t="s">
        <v>54</v>
      </c>
      <c r="C89" s="8" t="s">
        <v>121</v>
      </c>
      <c r="D89" s="51" t="s">
        <v>132</v>
      </c>
      <c r="E89" s="46" t="s">
        <v>25</v>
      </c>
      <c r="F89" s="93" t="s">
        <v>58</v>
      </c>
      <c r="G89" s="94"/>
      <c r="H89" s="94"/>
      <c r="I89" s="94"/>
      <c r="J89" s="94"/>
      <c r="K89" s="95"/>
      <c r="L89" s="2"/>
    </row>
    <row r="90" spans="1:12" ht="39" x14ac:dyDescent="0.25">
      <c r="A90" s="7">
        <v>187</v>
      </c>
      <c r="B90" s="8" t="s">
        <v>54</v>
      </c>
      <c r="C90" s="8" t="s">
        <v>121</v>
      </c>
      <c r="D90" s="48" t="s">
        <v>133</v>
      </c>
      <c r="E90" s="46" t="s">
        <v>25</v>
      </c>
      <c r="F90" s="93" t="s">
        <v>58</v>
      </c>
      <c r="G90" s="94"/>
      <c r="H90" s="94"/>
      <c r="I90" s="94"/>
      <c r="J90" s="94"/>
      <c r="K90" s="95"/>
      <c r="L90" s="2"/>
    </row>
    <row r="91" spans="1:12" ht="25.5" x14ac:dyDescent="0.25">
      <c r="A91" s="7">
        <v>188</v>
      </c>
      <c r="B91" s="8" t="s">
        <v>54</v>
      </c>
      <c r="C91" s="8" t="s">
        <v>121</v>
      </c>
      <c r="D91" s="47" t="s">
        <v>302</v>
      </c>
      <c r="E91" s="46" t="s">
        <v>25</v>
      </c>
      <c r="F91" s="93" t="s">
        <v>58</v>
      </c>
      <c r="G91" s="94"/>
      <c r="H91" s="94"/>
      <c r="I91" s="94"/>
      <c r="J91" s="94"/>
      <c r="K91" s="95"/>
      <c r="L91" s="2"/>
    </row>
    <row r="92" spans="1:12" ht="25.5" x14ac:dyDescent="0.25">
      <c r="A92" s="7">
        <v>189</v>
      </c>
      <c r="B92" s="8" t="s">
        <v>54</v>
      </c>
      <c r="C92" s="8" t="s">
        <v>121</v>
      </c>
      <c r="D92" s="47" t="s">
        <v>134</v>
      </c>
      <c r="E92" s="46" t="s">
        <v>25</v>
      </c>
      <c r="F92" s="93" t="s">
        <v>58</v>
      </c>
      <c r="G92" s="94"/>
      <c r="H92" s="94"/>
      <c r="I92" s="94"/>
      <c r="J92" s="94"/>
      <c r="K92" s="95"/>
      <c r="L92" s="2"/>
    </row>
    <row r="93" spans="1:12" ht="25.5" x14ac:dyDescent="0.25">
      <c r="A93" s="7">
        <v>190</v>
      </c>
      <c r="B93" s="8" t="s">
        <v>54</v>
      </c>
      <c r="C93" s="8" t="s">
        <v>121</v>
      </c>
      <c r="D93" s="52" t="s">
        <v>136</v>
      </c>
      <c r="E93" s="46" t="s">
        <v>25</v>
      </c>
      <c r="F93" s="93" t="s">
        <v>58</v>
      </c>
      <c r="G93" s="94"/>
      <c r="H93" s="94"/>
      <c r="I93" s="94"/>
      <c r="J93" s="94"/>
      <c r="K93" s="95"/>
      <c r="L93" s="2"/>
    </row>
    <row r="94" spans="1:12" ht="38.25" x14ac:dyDescent="0.25">
      <c r="A94" s="7">
        <v>191</v>
      </c>
      <c r="B94" s="8" t="s">
        <v>54</v>
      </c>
      <c r="C94" s="8" t="s">
        <v>135</v>
      </c>
      <c r="D94" s="47" t="s">
        <v>137</v>
      </c>
      <c r="E94" s="91" t="s">
        <v>29</v>
      </c>
      <c r="F94" s="93" t="s">
        <v>58</v>
      </c>
      <c r="G94" s="94"/>
      <c r="H94" s="94"/>
      <c r="I94" s="94"/>
      <c r="J94" s="94"/>
      <c r="K94" s="95"/>
      <c r="L94" s="2"/>
    </row>
    <row r="95" spans="1:12" ht="38.25" x14ac:dyDescent="0.25">
      <c r="A95" s="7">
        <v>192</v>
      </c>
      <c r="B95" s="8" t="s">
        <v>54</v>
      </c>
      <c r="C95" s="8" t="s">
        <v>135</v>
      </c>
      <c r="D95" s="47" t="s">
        <v>138</v>
      </c>
      <c r="E95" s="46" t="s">
        <v>25</v>
      </c>
      <c r="F95" s="93" t="s">
        <v>58</v>
      </c>
      <c r="G95" s="94"/>
      <c r="H95" s="94"/>
      <c r="I95" s="94"/>
      <c r="J95" s="94"/>
      <c r="K95" s="95"/>
      <c r="L95" s="2"/>
    </row>
    <row r="96" spans="1:12" ht="93.95" customHeight="1" x14ac:dyDescent="0.25">
      <c r="A96" s="7">
        <v>193</v>
      </c>
      <c r="B96" s="8" t="s">
        <v>54</v>
      </c>
      <c r="C96" s="8" t="s">
        <v>139</v>
      </c>
      <c r="D96" s="48" t="s">
        <v>140</v>
      </c>
      <c r="E96" s="91" t="s">
        <v>29</v>
      </c>
      <c r="F96" s="8" t="s">
        <v>30</v>
      </c>
      <c r="G96" s="8">
        <v>1</v>
      </c>
      <c r="H96" s="8" t="s">
        <v>31</v>
      </c>
      <c r="I96" s="8">
        <v>350</v>
      </c>
      <c r="J96" s="30" t="s">
        <v>32</v>
      </c>
      <c r="K96" s="8" t="str">
        <f t="shared" ref="K96:K97" si="4">IF(J96="Ja",I96,IF(J96="Nee",0,""))</f>
        <v/>
      </c>
      <c r="L96" s="32"/>
    </row>
    <row r="97" spans="1:12" ht="38.25" x14ac:dyDescent="0.25">
      <c r="A97" s="7">
        <v>194</v>
      </c>
      <c r="B97" s="8" t="s">
        <v>54</v>
      </c>
      <c r="C97" s="8" t="s">
        <v>139</v>
      </c>
      <c r="D97" s="47" t="s">
        <v>141</v>
      </c>
      <c r="E97" s="46" t="s">
        <v>25</v>
      </c>
      <c r="F97" s="8" t="s">
        <v>30</v>
      </c>
      <c r="G97" s="8">
        <v>1</v>
      </c>
      <c r="H97" s="8" t="s">
        <v>31</v>
      </c>
      <c r="I97" s="8">
        <v>350</v>
      </c>
      <c r="J97" s="30" t="s">
        <v>32</v>
      </c>
      <c r="K97" s="8" t="str">
        <f t="shared" si="4"/>
        <v/>
      </c>
      <c r="L97" s="32"/>
    </row>
    <row r="98" spans="1:12" s="34" customFormat="1" ht="76.5" x14ac:dyDescent="0.25">
      <c r="A98" s="7">
        <v>195</v>
      </c>
      <c r="B98" s="8" t="s">
        <v>54</v>
      </c>
      <c r="C98" s="8" t="s">
        <v>139</v>
      </c>
      <c r="D98" s="47" t="s">
        <v>318</v>
      </c>
      <c r="E98" s="46" t="s">
        <v>25</v>
      </c>
      <c r="F98" s="93" t="s">
        <v>58</v>
      </c>
      <c r="G98" s="94"/>
      <c r="H98" s="94"/>
      <c r="I98" s="94"/>
      <c r="J98" s="94"/>
      <c r="K98" s="95"/>
      <c r="L98" s="2"/>
    </row>
    <row r="99" spans="1:12" ht="15.75" x14ac:dyDescent="0.25">
      <c r="A99" s="97" t="s">
        <v>3</v>
      </c>
      <c r="B99" s="97"/>
      <c r="C99" s="97"/>
      <c r="D99" s="97"/>
      <c r="E99" s="97"/>
      <c r="F99" s="97"/>
      <c r="G99" s="97"/>
      <c r="H99" s="97"/>
      <c r="I99" s="41">
        <f>SUM(I4:I98)</f>
        <v>6200</v>
      </c>
      <c r="J99" s="40" t="s">
        <v>2</v>
      </c>
      <c r="K99" s="41">
        <f>SUM(K4:K98)</f>
        <v>0</v>
      </c>
      <c r="L99" s="44"/>
    </row>
  </sheetData>
  <mergeCells count="76">
    <mergeCell ref="F60:L60"/>
    <mergeCell ref="F98:K98"/>
    <mergeCell ref="F85:K85"/>
    <mergeCell ref="F87:K87"/>
    <mergeCell ref="F88:K88"/>
    <mergeCell ref="F89:K89"/>
    <mergeCell ref="F90:K90"/>
    <mergeCell ref="F91:K91"/>
    <mergeCell ref="F92:K92"/>
    <mergeCell ref="F93:K93"/>
    <mergeCell ref="F94:K94"/>
    <mergeCell ref="F95:K95"/>
    <mergeCell ref="F61:L61"/>
    <mergeCell ref="F62:L62"/>
    <mergeCell ref="F40:K40"/>
    <mergeCell ref="F83:K83"/>
    <mergeCell ref="F42:K42"/>
    <mergeCell ref="F46:K46"/>
    <mergeCell ref="F47:K47"/>
    <mergeCell ref="F48:K48"/>
    <mergeCell ref="F49:K49"/>
    <mergeCell ref="F52:K52"/>
    <mergeCell ref="F53:K53"/>
    <mergeCell ref="F55:K55"/>
    <mergeCell ref="F79:K79"/>
    <mergeCell ref="F81:K81"/>
    <mergeCell ref="F82:K82"/>
    <mergeCell ref="F43:K43"/>
    <mergeCell ref="F80:K80"/>
    <mergeCell ref="F59:L59"/>
    <mergeCell ref="A99:H99"/>
    <mergeCell ref="F4:K4"/>
    <mergeCell ref="F5:K5"/>
    <mergeCell ref="F8:K8"/>
    <mergeCell ref="F9:K9"/>
    <mergeCell ref="F24:K24"/>
    <mergeCell ref="F10:K10"/>
    <mergeCell ref="F11:K11"/>
    <mergeCell ref="F12:K12"/>
    <mergeCell ref="F13:K13"/>
    <mergeCell ref="F14:K14"/>
    <mergeCell ref="F15:K15"/>
    <mergeCell ref="F19:K19"/>
    <mergeCell ref="F20:K20"/>
    <mergeCell ref="F21:K21"/>
    <mergeCell ref="F22:K22"/>
    <mergeCell ref="F63:L63"/>
    <mergeCell ref="F64:L64"/>
    <mergeCell ref="A1:L1"/>
    <mergeCell ref="A2:L2"/>
    <mergeCell ref="F23:K23"/>
    <mergeCell ref="F41:K41"/>
    <mergeCell ref="F28:K28"/>
    <mergeCell ref="F29:K29"/>
    <mergeCell ref="F30:K30"/>
    <mergeCell ref="F31:K31"/>
    <mergeCell ref="F33:K33"/>
    <mergeCell ref="F35:K35"/>
    <mergeCell ref="F36:K36"/>
    <mergeCell ref="F37:K37"/>
    <mergeCell ref="F38:K38"/>
    <mergeCell ref="F39:K39"/>
    <mergeCell ref="F65:L65"/>
    <mergeCell ref="F66:L66"/>
    <mergeCell ref="F67:L67"/>
    <mergeCell ref="F68:L68"/>
    <mergeCell ref="F69:L69"/>
    <mergeCell ref="F75:L75"/>
    <mergeCell ref="F76:L76"/>
    <mergeCell ref="F77:L77"/>
    <mergeCell ref="F78:L78"/>
    <mergeCell ref="F70:L70"/>
    <mergeCell ref="F71:L71"/>
    <mergeCell ref="F72:L72"/>
    <mergeCell ref="F73:L73"/>
    <mergeCell ref="F74:L74"/>
  </mergeCells>
  <dataValidations count="2">
    <dataValidation type="list" allowBlank="1" showInputMessage="1" showErrorMessage="1" sqref="J6:J7 J16:J18 J25 J27 J34 J96:J97 J50:J51 J54 J44:J45 J84 J86 J56:J58" xr:uid="{00000000-0002-0000-0200-000000000000}">
      <formula1>"Maak uw keuze,Ja,Nee"</formula1>
    </dataValidation>
    <dataValidation type="list" allowBlank="1" showInputMessage="1" showErrorMessage="1" sqref="J26 J32" xr:uid="{00000000-0002-0000-0200-000001000000}">
      <formula1>"In te vullen door beoordelingscommissie,Uitmuntend,Goed,Voldoende,Matig,Onvoldoende"</formula1>
    </dataValidation>
  </dataValidations>
  <pageMargins left="0.7" right="0.7" top="0.75" bottom="0.75" header="0.3" footer="0.3"/>
  <ignoredErrors>
    <ignoredError sqref="K2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1"/>
  <sheetViews>
    <sheetView topLeftCell="A91" zoomScaleNormal="100" workbookViewId="0">
      <selection activeCell="E108" sqref="E108"/>
    </sheetView>
  </sheetViews>
  <sheetFormatPr defaultColWidth="9.140625" defaultRowHeight="15" x14ac:dyDescent="0.25"/>
  <cols>
    <col min="1" max="1" width="9.5703125" style="6" bestFit="1" customWidth="1"/>
    <col min="2" max="2" width="13.5703125" bestFit="1" customWidth="1"/>
    <col min="3" max="3" width="23.5703125" style="1" customWidth="1"/>
    <col min="4" max="4" width="80.5703125" customWidth="1"/>
    <col min="5" max="5" width="12.5703125" customWidth="1"/>
    <col min="6" max="6" width="13.5703125" customWidth="1"/>
    <col min="7" max="7" width="13.140625" bestFit="1" customWidth="1"/>
    <col min="8" max="9" width="13.5703125" customWidth="1"/>
    <col min="10" max="10" width="32.140625" customWidth="1"/>
    <col min="11" max="11" width="12.5703125" customWidth="1"/>
    <col min="12" max="12" width="100.5703125" customWidth="1"/>
  </cols>
  <sheetData>
    <row r="1" spans="1:12" ht="30" customHeight="1" x14ac:dyDescent="0.25">
      <c r="A1" s="106" t="s">
        <v>142</v>
      </c>
      <c r="B1" s="107"/>
      <c r="C1" s="107"/>
      <c r="D1" s="107"/>
      <c r="E1" s="107"/>
      <c r="F1" s="107"/>
      <c r="G1" s="107"/>
      <c r="H1" s="107"/>
      <c r="I1" s="107"/>
      <c r="J1" s="107"/>
      <c r="K1" s="107"/>
      <c r="L1" s="108"/>
    </row>
    <row r="2" spans="1:12" ht="30" customHeight="1" x14ac:dyDescent="0.25">
      <c r="A2" s="96" t="s">
        <v>10</v>
      </c>
      <c r="B2" s="96"/>
      <c r="C2" s="96"/>
      <c r="D2" s="96"/>
      <c r="E2" s="96"/>
      <c r="F2" s="96"/>
      <c r="G2" s="96"/>
      <c r="H2" s="96"/>
      <c r="I2" s="96"/>
      <c r="J2" s="96"/>
      <c r="K2" s="96"/>
      <c r="L2" s="96"/>
    </row>
    <row r="3" spans="1:12" s="9" customFormat="1" ht="38.25" x14ac:dyDescent="0.2">
      <c r="A3" s="23" t="s">
        <v>11</v>
      </c>
      <c r="B3" s="23" t="s">
        <v>12</v>
      </c>
      <c r="C3" s="23" t="s">
        <v>13</v>
      </c>
      <c r="D3" s="23" t="s">
        <v>14</v>
      </c>
      <c r="E3" s="25" t="s">
        <v>15</v>
      </c>
      <c r="F3" s="23" t="s">
        <v>16</v>
      </c>
      <c r="G3" s="23" t="s">
        <v>17</v>
      </c>
      <c r="H3" s="23" t="s">
        <v>53</v>
      </c>
      <c r="I3" s="23" t="s">
        <v>19</v>
      </c>
      <c r="J3" s="25" t="s">
        <v>20</v>
      </c>
      <c r="K3" s="25" t="s">
        <v>2</v>
      </c>
      <c r="L3" s="23" t="s">
        <v>21</v>
      </c>
    </row>
    <row r="4" spans="1:12" s="9" customFormat="1" ht="12.75" x14ac:dyDescent="0.2">
      <c r="A4" s="3">
        <v>201</v>
      </c>
      <c r="B4" s="3" t="s">
        <v>143</v>
      </c>
      <c r="C4" s="12" t="s">
        <v>144</v>
      </c>
      <c r="D4" s="53" t="s">
        <v>145</v>
      </c>
      <c r="E4" s="19" t="s">
        <v>25</v>
      </c>
      <c r="F4" s="109" t="s">
        <v>26</v>
      </c>
      <c r="G4" s="109"/>
      <c r="H4" s="109"/>
      <c r="I4" s="109"/>
      <c r="J4" s="109"/>
      <c r="K4" s="109"/>
      <c r="L4" s="2"/>
    </row>
    <row r="5" spans="1:12" s="9" customFormat="1" ht="25.5" x14ac:dyDescent="0.2">
      <c r="A5" s="3">
        <v>202</v>
      </c>
      <c r="B5" s="3" t="s">
        <v>143</v>
      </c>
      <c r="C5" s="12" t="s">
        <v>144</v>
      </c>
      <c r="D5" s="54" t="s">
        <v>146</v>
      </c>
      <c r="E5" s="91" t="s">
        <v>29</v>
      </c>
      <c r="F5" s="3" t="s">
        <v>30</v>
      </c>
      <c r="G5" s="3">
        <v>1</v>
      </c>
      <c r="H5" s="3" t="s">
        <v>31</v>
      </c>
      <c r="I5" s="3">
        <v>350</v>
      </c>
      <c r="J5" s="30" t="s">
        <v>32</v>
      </c>
      <c r="K5" s="8" t="str">
        <f>IF(J5="Ja",I5,IF(J5="Nee",0,""))</f>
        <v/>
      </c>
      <c r="L5" s="32"/>
    </row>
    <row r="6" spans="1:12" s="9" customFormat="1" ht="25.5" x14ac:dyDescent="0.2">
      <c r="A6" s="3">
        <v>203</v>
      </c>
      <c r="B6" s="3" t="s">
        <v>143</v>
      </c>
      <c r="C6" s="12" t="s">
        <v>144</v>
      </c>
      <c r="D6" s="54" t="s">
        <v>147</v>
      </c>
      <c r="E6" s="91" t="s">
        <v>29</v>
      </c>
      <c r="F6" s="3" t="s">
        <v>30</v>
      </c>
      <c r="G6" s="69">
        <v>1</v>
      </c>
      <c r="H6" s="69" t="s">
        <v>31</v>
      </c>
      <c r="I6" s="69">
        <v>350</v>
      </c>
      <c r="J6" s="30" t="s">
        <v>32</v>
      </c>
      <c r="K6" s="8" t="str">
        <f t="shared" ref="K6:K9" si="0">IF(J6="Ja",I6,IF(J6="Nee",0,""))</f>
        <v/>
      </c>
      <c r="L6" s="32"/>
    </row>
    <row r="7" spans="1:12" s="9" customFormat="1" ht="25.5" customHeight="1" x14ac:dyDescent="0.2">
      <c r="A7" s="3">
        <v>204</v>
      </c>
      <c r="B7" s="80" t="s">
        <v>357</v>
      </c>
      <c r="C7" s="79" t="s">
        <v>190</v>
      </c>
      <c r="D7" s="54" t="s">
        <v>322</v>
      </c>
      <c r="E7" s="46" t="s">
        <v>25</v>
      </c>
      <c r="F7" s="110" t="s">
        <v>26</v>
      </c>
      <c r="G7" s="111"/>
      <c r="H7" s="111"/>
      <c r="I7" s="111"/>
      <c r="J7" s="111"/>
      <c r="K7" s="111"/>
      <c r="L7" s="112"/>
    </row>
    <row r="8" spans="1:12" s="9" customFormat="1" ht="25.5" x14ac:dyDescent="0.2">
      <c r="A8" s="3">
        <v>205</v>
      </c>
      <c r="B8" s="3" t="s">
        <v>143</v>
      </c>
      <c r="C8" s="12" t="s">
        <v>144</v>
      </c>
      <c r="D8" s="54" t="s">
        <v>148</v>
      </c>
      <c r="E8" s="91" t="s">
        <v>29</v>
      </c>
      <c r="F8" s="3" t="s">
        <v>30</v>
      </c>
      <c r="G8" s="70">
        <v>1</v>
      </c>
      <c r="H8" s="70" t="s">
        <v>31</v>
      </c>
      <c r="I8" s="70">
        <v>350</v>
      </c>
      <c r="J8" s="30" t="s">
        <v>32</v>
      </c>
      <c r="K8" s="8" t="str">
        <f t="shared" si="0"/>
        <v/>
      </c>
      <c r="L8" s="32"/>
    </row>
    <row r="9" spans="1:12" s="9" customFormat="1" ht="25.5" x14ac:dyDescent="0.2">
      <c r="A9" s="3">
        <v>206</v>
      </c>
      <c r="B9" s="3" t="s">
        <v>143</v>
      </c>
      <c r="C9" s="12" t="s">
        <v>144</v>
      </c>
      <c r="D9" s="53" t="s">
        <v>149</v>
      </c>
      <c r="E9" s="91" t="s">
        <v>29</v>
      </c>
      <c r="F9" s="3" t="s">
        <v>30</v>
      </c>
      <c r="G9" s="3">
        <v>1</v>
      </c>
      <c r="H9" s="3" t="s">
        <v>31</v>
      </c>
      <c r="I9" s="3">
        <v>350</v>
      </c>
      <c r="J9" s="30" t="s">
        <v>32</v>
      </c>
      <c r="K9" s="8" t="str">
        <f t="shared" si="0"/>
        <v/>
      </c>
      <c r="L9" s="32"/>
    </row>
    <row r="10" spans="1:12" s="9" customFormat="1" ht="25.5" x14ac:dyDescent="0.2">
      <c r="A10" s="3">
        <v>207</v>
      </c>
      <c r="B10" s="3" t="s">
        <v>143</v>
      </c>
      <c r="C10" s="12" t="s">
        <v>150</v>
      </c>
      <c r="D10" s="54" t="s">
        <v>151</v>
      </c>
      <c r="E10" s="46" t="s">
        <v>25</v>
      </c>
      <c r="F10" s="101" t="s">
        <v>26</v>
      </c>
      <c r="G10" s="102"/>
      <c r="H10" s="102"/>
      <c r="I10" s="102"/>
      <c r="J10" s="102"/>
      <c r="K10" s="103"/>
      <c r="L10" s="2"/>
    </row>
    <row r="11" spans="1:12" s="9" customFormat="1" ht="25.5" x14ac:dyDescent="0.2">
      <c r="A11" s="3">
        <v>208</v>
      </c>
      <c r="B11" s="3" t="s">
        <v>143</v>
      </c>
      <c r="C11" s="12" t="s">
        <v>150</v>
      </c>
      <c r="D11" s="54" t="s">
        <v>152</v>
      </c>
      <c r="E11" s="46" t="s">
        <v>25</v>
      </c>
      <c r="F11" s="101" t="s">
        <v>26</v>
      </c>
      <c r="G11" s="102"/>
      <c r="H11" s="102"/>
      <c r="I11" s="102"/>
      <c r="J11" s="102"/>
      <c r="K11" s="103"/>
      <c r="L11" s="2"/>
    </row>
    <row r="12" spans="1:12" s="9" customFormat="1" ht="25.5" x14ac:dyDescent="0.2">
      <c r="A12" s="3">
        <v>209</v>
      </c>
      <c r="B12" s="3" t="s">
        <v>143</v>
      </c>
      <c r="C12" s="12" t="s">
        <v>150</v>
      </c>
      <c r="D12" s="54" t="s">
        <v>153</v>
      </c>
      <c r="E12" s="46" t="s">
        <v>25</v>
      </c>
      <c r="F12" s="101" t="s">
        <v>26</v>
      </c>
      <c r="G12" s="102"/>
      <c r="H12" s="102"/>
      <c r="I12" s="102"/>
      <c r="J12" s="102"/>
      <c r="K12" s="103"/>
      <c r="L12" s="2"/>
    </row>
    <row r="13" spans="1:12" s="9" customFormat="1" ht="25.5" x14ac:dyDescent="0.2">
      <c r="A13" s="3">
        <v>210</v>
      </c>
      <c r="B13" s="3" t="s">
        <v>143</v>
      </c>
      <c r="C13" s="12" t="s">
        <v>154</v>
      </c>
      <c r="D13" s="53" t="s">
        <v>155</v>
      </c>
      <c r="E13" s="46" t="s">
        <v>25</v>
      </c>
      <c r="F13" s="101" t="s">
        <v>26</v>
      </c>
      <c r="G13" s="102"/>
      <c r="H13" s="102"/>
      <c r="I13" s="102"/>
      <c r="J13" s="102"/>
      <c r="K13" s="103"/>
      <c r="L13" s="2"/>
    </row>
    <row r="14" spans="1:12" s="9" customFormat="1" ht="12.75" x14ac:dyDescent="0.2">
      <c r="A14" s="3">
        <v>211</v>
      </c>
      <c r="B14" s="3" t="s">
        <v>143</v>
      </c>
      <c r="C14" s="12" t="s">
        <v>154</v>
      </c>
      <c r="D14" s="53" t="s">
        <v>156</v>
      </c>
      <c r="E14" s="46" t="s">
        <v>25</v>
      </c>
      <c r="F14" s="3" t="s">
        <v>30</v>
      </c>
      <c r="G14" s="3">
        <v>3</v>
      </c>
      <c r="H14" s="3" t="s">
        <v>31</v>
      </c>
      <c r="I14" s="3">
        <v>250</v>
      </c>
      <c r="J14" s="30" t="s">
        <v>32</v>
      </c>
      <c r="K14" s="8" t="str">
        <f>IF(J14="Ja",I14,IF(J14="Nee",0,""))</f>
        <v/>
      </c>
      <c r="L14" s="32"/>
    </row>
    <row r="15" spans="1:12" s="9" customFormat="1" ht="12.75" x14ac:dyDescent="0.2">
      <c r="A15" s="3">
        <v>212</v>
      </c>
      <c r="B15" s="3" t="s">
        <v>143</v>
      </c>
      <c r="C15" s="12" t="s">
        <v>154</v>
      </c>
      <c r="D15" s="53" t="s">
        <v>157</v>
      </c>
      <c r="E15" s="46" t="s">
        <v>25</v>
      </c>
      <c r="F15" s="101" t="s">
        <v>26</v>
      </c>
      <c r="G15" s="102"/>
      <c r="H15" s="102"/>
      <c r="I15" s="102"/>
      <c r="J15" s="102"/>
      <c r="K15" s="103"/>
      <c r="L15" s="2"/>
    </row>
    <row r="16" spans="1:12" s="9" customFormat="1" ht="25.5" x14ac:dyDescent="0.2">
      <c r="A16" s="3">
        <v>213</v>
      </c>
      <c r="B16" s="3" t="s">
        <v>143</v>
      </c>
      <c r="C16" s="12" t="s">
        <v>154</v>
      </c>
      <c r="D16" s="53" t="s">
        <v>158</v>
      </c>
      <c r="E16" s="46" t="s">
        <v>25</v>
      </c>
      <c r="F16" s="101" t="s">
        <v>26</v>
      </c>
      <c r="G16" s="102"/>
      <c r="H16" s="102"/>
      <c r="I16" s="102"/>
      <c r="J16" s="102"/>
      <c r="K16" s="103"/>
      <c r="L16" s="2"/>
    </row>
    <row r="17" spans="1:12" s="9" customFormat="1" ht="12.75" x14ac:dyDescent="0.2">
      <c r="A17" s="3">
        <v>214</v>
      </c>
      <c r="B17" s="3" t="s">
        <v>143</v>
      </c>
      <c r="C17" s="12" t="s">
        <v>159</v>
      </c>
      <c r="D17" s="54" t="s">
        <v>160</v>
      </c>
      <c r="E17" s="46" t="s">
        <v>25</v>
      </c>
      <c r="F17" s="101" t="s">
        <v>26</v>
      </c>
      <c r="G17" s="102"/>
      <c r="H17" s="102"/>
      <c r="I17" s="102"/>
      <c r="J17" s="102"/>
      <c r="K17" s="103"/>
      <c r="L17" s="2"/>
    </row>
    <row r="18" spans="1:12" s="9" customFormat="1" ht="12.75" x14ac:dyDescent="0.2">
      <c r="A18" s="3">
        <v>215</v>
      </c>
      <c r="B18" s="3" t="s">
        <v>143</v>
      </c>
      <c r="C18" s="12" t="s">
        <v>159</v>
      </c>
      <c r="D18" s="53" t="s">
        <v>161</v>
      </c>
      <c r="E18" s="46" t="s">
        <v>25</v>
      </c>
      <c r="F18" s="3" t="s">
        <v>30</v>
      </c>
      <c r="G18" s="3">
        <v>1</v>
      </c>
      <c r="H18" s="3" t="s">
        <v>31</v>
      </c>
      <c r="I18" s="3">
        <v>350</v>
      </c>
      <c r="J18" s="30" t="s">
        <v>32</v>
      </c>
      <c r="K18" s="8" t="str">
        <f>IF(J18="Ja",I18,IF(J18="Nee",0,""))</f>
        <v/>
      </c>
      <c r="L18" s="32"/>
    </row>
    <row r="19" spans="1:12" s="9" customFormat="1" ht="25.5" x14ac:dyDescent="0.2">
      <c r="A19" s="3">
        <v>216</v>
      </c>
      <c r="B19" s="3" t="s">
        <v>143</v>
      </c>
      <c r="C19" s="12" t="s">
        <v>162</v>
      </c>
      <c r="D19" s="54" t="s">
        <v>163</v>
      </c>
      <c r="E19" s="91" t="s">
        <v>29</v>
      </c>
      <c r="F19" s="10" t="s">
        <v>30</v>
      </c>
      <c r="G19" s="10">
        <v>1</v>
      </c>
      <c r="H19" s="10" t="s">
        <v>42</v>
      </c>
      <c r="I19" s="3">
        <v>350</v>
      </c>
      <c r="J19" s="8" t="s">
        <v>43</v>
      </c>
      <c r="K19" s="8" t="str">
        <f>IF(J19="Uitmuntend",I19,IF(J19="Goed",I19*70%,IF(J19="Voldoende",I19*50%,IF(J19="Matig",I19*10%,IF(J19="Onvoldoende",I19*0%,"")))))</f>
        <v/>
      </c>
      <c r="L19" s="32"/>
    </row>
    <row r="20" spans="1:12" s="9" customFormat="1" ht="38.25" x14ac:dyDescent="0.2">
      <c r="A20" s="3">
        <v>217</v>
      </c>
      <c r="B20" s="3" t="s">
        <v>143</v>
      </c>
      <c r="C20" s="12" t="s">
        <v>162</v>
      </c>
      <c r="D20" s="54" t="s">
        <v>164</v>
      </c>
      <c r="E20" s="91" t="s">
        <v>29</v>
      </c>
      <c r="F20" s="10" t="s">
        <v>30</v>
      </c>
      <c r="G20" s="10">
        <v>1</v>
      </c>
      <c r="H20" s="10" t="s">
        <v>31</v>
      </c>
      <c r="I20" s="3">
        <v>350</v>
      </c>
      <c r="J20" s="30" t="s">
        <v>32</v>
      </c>
      <c r="K20" s="8" t="str">
        <f t="shared" ref="K20:K32" si="1">IF(J20="Ja",I20,IF(J20="Nee",0,""))</f>
        <v/>
      </c>
      <c r="L20" s="32"/>
    </row>
    <row r="21" spans="1:12" s="9" customFormat="1" ht="12.75" x14ac:dyDescent="0.2">
      <c r="A21" s="3">
        <v>218</v>
      </c>
      <c r="B21" s="3" t="s">
        <v>143</v>
      </c>
      <c r="C21" s="12" t="s">
        <v>162</v>
      </c>
      <c r="D21" s="54" t="s">
        <v>165</v>
      </c>
      <c r="E21" s="91" t="s">
        <v>29</v>
      </c>
      <c r="F21" s="10" t="s">
        <v>30</v>
      </c>
      <c r="G21" s="10">
        <v>1</v>
      </c>
      <c r="H21" s="10" t="s">
        <v>31</v>
      </c>
      <c r="I21" s="3">
        <v>350</v>
      </c>
      <c r="J21" s="30" t="s">
        <v>32</v>
      </c>
      <c r="K21" s="8" t="str">
        <f t="shared" si="1"/>
        <v/>
      </c>
      <c r="L21" s="32"/>
    </row>
    <row r="22" spans="1:12" s="9" customFormat="1" ht="12.75" x14ac:dyDescent="0.2">
      <c r="A22" s="3">
        <v>219</v>
      </c>
      <c r="B22" s="80" t="s">
        <v>226</v>
      </c>
      <c r="C22" s="79" t="s">
        <v>162</v>
      </c>
      <c r="D22" s="54" t="s">
        <v>327</v>
      </c>
      <c r="E22" s="46" t="s">
        <v>25</v>
      </c>
      <c r="F22" s="101" t="s">
        <v>26</v>
      </c>
      <c r="G22" s="102"/>
      <c r="H22" s="102"/>
      <c r="I22" s="102"/>
      <c r="J22" s="102"/>
      <c r="K22" s="102"/>
      <c r="L22" s="103"/>
    </row>
    <row r="23" spans="1:12" s="9" customFormat="1" ht="51.95" customHeight="1" x14ac:dyDescent="0.2">
      <c r="A23" s="3">
        <v>220</v>
      </c>
      <c r="B23" s="80" t="s">
        <v>226</v>
      </c>
      <c r="C23" s="79" t="s">
        <v>162</v>
      </c>
      <c r="D23" s="54" t="s">
        <v>382</v>
      </c>
      <c r="E23" s="46" t="s">
        <v>25</v>
      </c>
      <c r="F23" s="101" t="s">
        <v>26</v>
      </c>
      <c r="G23" s="102"/>
      <c r="H23" s="102"/>
      <c r="I23" s="102"/>
      <c r="J23" s="102"/>
      <c r="K23" s="102"/>
      <c r="L23" s="103"/>
    </row>
    <row r="24" spans="1:12" s="9" customFormat="1" ht="12.75" x14ac:dyDescent="0.2">
      <c r="A24" s="3">
        <v>221</v>
      </c>
      <c r="B24" s="80" t="s">
        <v>226</v>
      </c>
      <c r="C24" s="79" t="s">
        <v>383</v>
      </c>
      <c r="D24" s="54" t="s">
        <v>328</v>
      </c>
      <c r="E24" s="46" t="s">
        <v>25</v>
      </c>
      <c r="F24" s="101" t="s">
        <v>26</v>
      </c>
      <c r="G24" s="102"/>
      <c r="H24" s="102"/>
      <c r="I24" s="102"/>
      <c r="J24" s="102"/>
      <c r="K24" s="102"/>
      <c r="L24" s="103"/>
    </row>
    <row r="25" spans="1:12" s="9" customFormat="1" ht="12.75" x14ac:dyDescent="0.2">
      <c r="A25" s="3">
        <v>222</v>
      </c>
      <c r="B25" s="80" t="s">
        <v>226</v>
      </c>
      <c r="C25" s="79" t="s">
        <v>383</v>
      </c>
      <c r="D25" s="54" t="s">
        <v>329</v>
      </c>
      <c r="E25" s="46" t="s">
        <v>25</v>
      </c>
      <c r="F25" s="101" t="s">
        <v>26</v>
      </c>
      <c r="G25" s="102"/>
      <c r="H25" s="102"/>
      <c r="I25" s="102"/>
      <c r="J25" s="102"/>
      <c r="K25" s="102"/>
      <c r="L25" s="103"/>
    </row>
    <row r="26" spans="1:12" s="9" customFormat="1" ht="12.75" x14ac:dyDescent="0.2">
      <c r="A26" s="3">
        <v>223</v>
      </c>
      <c r="B26" s="80" t="s">
        <v>226</v>
      </c>
      <c r="C26" s="79" t="s">
        <v>383</v>
      </c>
      <c r="D26" s="54" t="s">
        <v>330</v>
      </c>
      <c r="E26" s="46" t="s">
        <v>25</v>
      </c>
      <c r="F26" s="101" t="s">
        <v>26</v>
      </c>
      <c r="G26" s="102"/>
      <c r="H26" s="102"/>
      <c r="I26" s="102"/>
      <c r="J26" s="102"/>
      <c r="K26" s="102"/>
      <c r="L26" s="103"/>
    </row>
    <row r="27" spans="1:12" s="9" customFormat="1" ht="12.75" x14ac:dyDescent="0.2">
      <c r="A27" s="3">
        <v>224</v>
      </c>
      <c r="B27" s="80" t="s">
        <v>226</v>
      </c>
      <c r="C27" s="79" t="s">
        <v>162</v>
      </c>
      <c r="D27" s="54" t="s">
        <v>331</v>
      </c>
      <c r="E27" s="46" t="s">
        <v>25</v>
      </c>
      <c r="F27" s="101" t="s">
        <v>26</v>
      </c>
      <c r="G27" s="102"/>
      <c r="H27" s="102"/>
      <c r="I27" s="102"/>
      <c r="J27" s="102"/>
      <c r="K27" s="102"/>
      <c r="L27" s="103"/>
    </row>
    <row r="28" spans="1:12" s="9" customFormat="1" ht="12.75" x14ac:dyDescent="0.2">
      <c r="A28" s="3">
        <v>225</v>
      </c>
      <c r="B28" s="80" t="s">
        <v>226</v>
      </c>
      <c r="C28" s="79" t="s">
        <v>383</v>
      </c>
      <c r="D28" s="54" t="s">
        <v>332</v>
      </c>
      <c r="E28" s="46" t="s">
        <v>25</v>
      </c>
      <c r="F28" s="101" t="s">
        <v>26</v>
      </c>
      <c r="G28" s="102"/>
      <c r="H28" s="102"/>
      <c r="I28" s="102"/>
      <c r="J28" s="102"/>
      <c r="K28" s="102"/>
      <c r="L28" s="103"/>
    </row>
    <row r="29" spans="1:12" s="9" customFormat="1" ht="12.75" x14ac:dyDescent="0.2">
      <c r="A29" s="3">
        <v>226</v>
      </c>
      <c r="B29" s="80" t="s">
        <v>224</v>
      </c>
      <c r="C29" s="79" t="s">
        <v>383</v>
      </c>
      <c r="D29" s="54" t="s">
        <v>390</v>
      </c>
      <c r="E29" s="46" t="s">
        <v>25</v>
      </c>
      <c r="F29" s="101" t="s">
        <v>26</v>
      </c>
      <c r="G29" s="102"/>
      <c r="H29" s="102"/>
      <c r="I29" s="102"/>
      <c r="J29" s="102"/>
      <c r="K29" s="102"/>
      <c r="L29" s="103"/>
    </row>
    <row r="30" spans="1:12" s="9" customFormat="1" ht="25.5" x14ac:dyDescent="0.2">
      <c r="A30" s="3">
        <v>227</v>
      </c>
      <c r="B30" s="79" t="s">
        <v>356</v>
      </c>
      <c r="C30" s="79" t="s">
        <v>347</v>
      </c>
      <c r="D30" s="54" t="s">
        <v>384</v>
      </c>
      <c r="E30" s="46" t="s">
        <v>25</v>
      </c>
      <c r="F30" s="101" t="s">
        <v>26</v>
      </c>
      <c r="G30" s="102"/>
      <c r="H30" s="102"/>
      <c r="I30" s="102"/>
      <c r="J30" s="102"/>
      <c r="K30" s="102"/>
      <c r="L30" s="103"/>
    </row>
    <row r="31" spans="1:12" s="9" customFormat="1" ht="25.5" x14ac:dyDescent="0.2">
      <c r="A31" s="3">
        <v>228</v>
      </c>
      <c r="B31" s="80" t="s">
        <v>226</v>
      </c>
      <c r="C31" s="79" t="s">
        <v>162</v>
      </c>
      <c r="D31" s="54" t="s">
        <v>333</v>
      </c>
      <c r="E31" s="46" t="s">
        <v>25</v>
      </c>
      <c r="F31" s="101" t="s">
        <v>26</v>
      </c>
      <c r="G31" s="102"/>
      <c r="H31" s="102"/>
      <c r="I31" s="102"/>
      <c r="J31" s="102"/>
      <c r="K31" s="102"/>
      <c r="L31" s="103"/>
    </row>
    <row r="32" spans="1:12" s="9" customFormat="1" ht="25.5" x14ac:dyDescent="0.2">
      <c r="A32" s="3">
        <v>229</v>
      </c>
      <c r="B32" s="80" t="s">
        <v>143</v>
      </c>
      <c r="C32" s="79" t="s">
        <v>162</v>
      </c>
      <c r="D32" s="54" t="s">
        <v>166</v>
      </c>
      <c r="E32" s="91" t="s">
        <v>29</v>
      </c>
      <c r="F32" s="10" t="s">
        <v>30</v>
      </c>
      <c r="G32" s="10">
        <v>1</v>
      </c>
      <c r="H32" s="10" t="s">
        <v>31</v>
      </c>
      <c r="I32" s="3">
        <v>350</v>
      </c>
      <c r="J32" s="30" t="s">
        <v>32</v>
      </c>
      <c r="K32" s="8" t="str">
        <f t="shared" si="1"/>
        <v/>
      </c>
      <c r="L32" s="32"/>
    </row>
    <row r="33" spans="1:12" s="9" customFormat="1" ht="12.75" x14ac:dyDescent="0.2">
      <c r="A33" s="3">
        <v>230</v>
      </c>
      <c r="B33" s="79" t="s">
        <v>387</v>
      </c>
      <c r="C33" s="80" t="s">
        <v>225</v>
      </c>
      <c r="D33" s="54" t="s">
        <v>388</v>
      </c>
      <c r="E33" s="46" t="s">
        <v>25</v>
      </c>
      <c r="F33" s="101" t="s">
        <v>26</v>
      </c>
      <c r="G33" s="102"/>
      <c r="H33" s="102"/>
      <c r="I33" s="102"/>
      <c r="J33" s="102"/>
      <c r="K33" s="102"/>
      <c r="L33" s="103"/>
    </row>
    <row r="34" spans="1:12" s="9" customFormat="1" ht="12.75" x14ac:dyDescent="0.2">
      <c r="A34" s="3">
        <v>231</v>
      </c>
      <c r="B34" s="79" t="s">
        <v>387</v>
      </c>
      <c r="C34" s="80" t="s">
        <v>225</v>
      </c>
      <c r="D34" s="54" t="s">
        <v>389</v>
      </c>
      <c r="E34" s="46" t="s">
        <v>25</v>
      </c>
      <c r="F34" s="101" t="s">
        <v>26</v>
      </c>
      <c r="G34" s="102"/>
      <c r="H34" s="102"/>
      <c r="I34" s="102"/>
      <c r="J34" s="102"/>
      <c r="K34" s="102"/>
      <c r="L34" s="103"/>
    </row>
    <row r="35" spans="1:12" s="9" customFormat="1" ht="25.5" x14ac:dyDescent="0.2">
      <c r="A35" s="3">
        <v>232</v>
      </c>
      <c r="B35" s="79" t="s">
        <v>356</v>
      </c>
      <c r="C35" s="80" t="s">
        <v>344</v>
      </c>
      <c r="D35" s="54" t="s">
        <v>339</v>
      </c>
      <c r="E35" s="46" t="s">
        <v>25</v>
      </c>
      <c r="F35" s="101" t="s">
        <v>26</v>
      </c>
      <c r="G35" s="102"/>
      <c r="H35" s="102"/>
      <c r="I35" s="102"/>
      <c r="J35" s="102"/>
      <c r="K35" s="102"/>
      <c r="L35" s="103"/>
    </row>
    <row r="36" spans="1:12" s="9" customFormat="1" ht="25.5" x14ac:dyDescent="0.2">
      <c r="A36" s="3">
        <v>233</v>
      </c>
      <c r="B36" s="79" t="s">
        <v>356</v>
      </c>
      <c r="C36" s="80" t="s">
        <v>344</v>
      </c>
      <c r="D36" s="54" t="s">
        <v>340</v>
      </c>
      <c r="E36" s="46" t="s">
        <v>25</v>
      </c>
      <c r="F36" s="101" t="s">
        <v>26</v>
      </c>
      <c r="G36" s="102"/>
      <c r="H36" s="102"/>
      <c r="I36" s="102"/>
      <c r="J36" s="102"/>
      <c r="K36" s="102"/>
      <c r="L36" s="103"/>
    </row>
    <row r="37" spans="1:12" s="9" customFormat="1" ht="25.5" x14ac:dyDescent="0.2">
      <c r="A37" s="3">
        <v>234</v>
      </c>
      <c r="B37" s="79" t="s">
        <v>356</v>
      </c>
      <c r="C37" s="80" t="s">
        <v>344</v>
      </c>
      <c r="D37" s="54" t="s">
        <v>386</v>
      </c>
      <c r="E37" s="46" t="s">
        <v>25</v>
      </c>
      <c r="F37" s="101" t="s">
        <v>26</v>
      </c>
      <c r="G37" s="102"/>
      <c r="H37" s="102"/>
      <c r="I37" s="102"/>
      <c r="J37" s="102"/>
      <c r="K37" s="102"/>
      <c r="L37" s="103"/>
    </row>
    <row r="38" spans="1:12" s="9" customFormat="1" ht="25.5" x14ac:dyDescent="0.2">
      <c r="A38" s="3">
        <v>235</v>
      </c>
      <c r="B38" s="79" t="s">
        <v>356</v>
      </c>
      <c r="C38" s="80" t="s">
        <v>344</v>
      </c>
      <c r="D38" s="54" t="s">
        <v>341</v>
      </c>
      <c r="E38" s="46" t="s">
        <v>25</v>
      </c>
      <c r="F38" s="101" t="s">
        <v>26</v>
      </c>
      <c r="G38" s="102"/>
      <c r="H38" s="102"/>
      <c r="I38" s="102"/>
      <c r="J38" s="102"/>
      <c r="K38" s="102"/>
      <c r="L38" s="103"/>
    </row>
    <row r="39" spans="1:12" s="9" customFormat="1" ht="25.5" x14ac:dyDescent="0.2">
      <c r="A39" s="3">
        <v>236</v>
      </c>
      <c r="B39" s="79" t="s">
        <v>356</v>
      </c>
      <c r="C39" s="80" t="s">
        <v>344</v>
      </c>
      <c r="D39" s="54" t="s">
        <v>342</v>
      </c>
      <c r="E39" s="46" t="s">
        <v>25</v>
      </c>
      <c r="F39" s="101" t="s">
        <v>26</v>
      </c>
      <c r="G39" s="102"/>
      <c r="H39" s="102"/>
      <c r="I39" s="102"/>
      <c r="J39" s="102"/>
      <c r="K39" s="102"/>
      <c r="L39" s="103"/>
    </row>
    <row r="40" spans="1:12" s="9" customFormat="1" ht="25.5" x14ac:dyDescent="0.2">
      <c r="A40" s="3">
        <v>237</v>
      </c>
      <c r="B40" s="79" t="s">
        <v>356</v>
      </c>
      <c r="C40" s="80" t="s">
        <v>344</v>
      </c>
      <c r="D40" s="54" t="s">
        <v>343</v>
      </c>
      <c r="E40" s="46" t="s">
        <v>25</v>
      </c>
      <c r="F40" s="101" t="s">
        <v>26</v>
      </c>
      <c r="G40" s="102"/>
      <c r="H40" s="102"/>
      <c r="I40" s="102"/>
      <c r="J40" s="102"/>
      <c r="K40" s="102"/>
      <c r="L40" s="103"/>
    </row>
    <row r="41" spans="1:12" s="9" customFormat="1" ht="25.5" x14ac:dyDescent="0.2">
      <c r="A41" s="3">
        <v>238</v>
      </c>
      <c r="B41" s="79" t="s">
        <v>356</v>
      </c>
      <c r="C41" s="80" t="s">
        <v>344</v>
      </c>
      <c r="D41" s="54" t="s">
        <v>345</v>
      </c>
      <c r="E41" s="46" t="s">
        <v>25</v>
      </c>
      <c r="F41" s="101" t="s">
        <v>346</v>
      </c>
      <c r="G41" s="102"/>
      <c r="H41" s="102"/>
      <c r="I41" s="102"/>
      <c r="J41" s="102"/>
      <c r="K41" s="102"/>
      <c r="L41" s="103"/>
    </row>
    <row r="42" spans="1:12" s="9" customFormat="1" ht="25.5" x14ac:dyDescent="0.2">
      <c r="A42" s="3">
        <v>239</v>
      </c>
      <c r="B42" s="79" t="s">
        <v>356</v>
      </c>
      <c r="C42" s="80" t="s">
        <v>344</v>
      </c>
      <c r="D42" s="54" t="s">
        <v>385</v>
      </c>
      <c r="E42" s="46" t="s">
        <v>25</v>
      </c>
      <c r="F42" s="101" t="s">
        <v>26</v>
      </c>
      <c r="G42" s="102"/>
      <c r="H42" s="102"/>
      <c r="I42" s="102"/>
      <c r="J42" s="102"/>
      <c r="K42" s="102"/>
      <c r="L42" s="103"/>
    </row>
    <row r="43" spans="1:12" s="9" customFormat="1" ht="12.75" x14ac:dyDescent="0.2">
      <c r="A43" s="3">
        <v>240</v>
      </c>
      <c r="B43" s="80" t="s">
        <v>222</v>
      </c>
      <c r="C43" s="79" t="s">
        <v>22</v>
      </c>
      <c r="D43" s="54" t="s">
        <v>348</v>
      </c>
      <c r="E43" s="46" t="s">
        <v>25</v>
      </c>
      <c r="F43" s="101" t="s">
        <v>26</v>
      </c>
      <c r="G43" s="102"/>
      <c r="H43" s="102"/>
      <c r="I43" s="102"/>
      <c r="J43" s="102"/>
      <c r="K43" s="102"/>
      <c r="L43" s="103"/>
    </row>
    <row r="44" spans="1:12" s="9" customFormat="1" ht="12.75" x14ac:dyDescent="0.2">
      <c r="A44" s="3">
        <v>241</v>
      </c>
      <c r="B44" s="80" t="s">
        <v>222</v>
      </c>
      <c r="C44" s="79" t="s">
        <v>22</v>
      </c>
      <c r="D44" s="54" t="s">
        <v>349</v>
      </c>
      <c r="E44" s="46" t="s">
        <v>25</v>
      </c>
      <c r="F44" s="101" t="s">
        <v>26</v>
      </c>
      <c r="G44" s="102"/>
      <c r="H44" s="102"/>
      <c r="I44" s="102"/>
      <c r="J44" s="102"/>
      <c r="K44" s="102"/>
      <c r="L44" s="103"/>
    </row>
    <row r="45" spans="1:12" s="9" customFormat="1" ht="12.75" x14ac:dyDescent="0.2">
      <c r="A45" s="3">
        <v>242</v>
      </c>
      <c r="B45" s="80" t="s">
        <v>222</v>
      </c>
      <c r="C45" s="79" t="s">
        <v>22</v>
      </c>
      <c r="D45" s="54" t="s">
        <v>334</v>
      </c>
      <c r="E45" s="46" t="s">
        <v>25</v>
      </c>
      <c r="F45" s="101" t="s">
        <v>26</v>
      </c>
      <c r="G45" s="102"/>
      <c r="H45" s="102"/>
      <c r="I45" s="102"/>
      <c r="J45" s="102"/>
      <c r="K45" s="102"/>
      <c r="L45" s="103"/>
    </row>
    <row r="46" spans="1:12" s="9" customFormat="1" ht="12.75" x14ac:dyDescent="0.2">
      <c r="A46" s="3">
        <v>243</v>
      </c>
      <c r="B46" s="80" t="s">
        <v>222</v>
      </c>
      <c r="C46" s="79" t="s">
        <v>22</v>
      </c>
      <c r="D46" s="54" t="s">
        <v>335</v>
      </c>
      <c r="E46" s="46" t="s">
        <v>25</v>
      </c>
      <c r="F46" s="101" t="s">
        <v>26</v>
      </c>
      <c r="G46" s="102"/>
      <c r="H46" s="102"/>
      <c r="I46" s="102"/>
      <c r="J46" s="102"/>
      <c r="K46" s="102"/>
      <c r="L46" s="103"/>
    </row>
    <row r="47" spans="1:12" s="9" customFormat="1" ht="12.75" x14ac:dyDescent="0.2">
      <c r="A47" s="3">
        <v>244</v>
      </c>
      <c r="B47" s="80" t="s">
        <v>222</v>
      </c>
      <c r="C47" s="79" t="s">
        <v>22</v>
      </c>
      <c r="D47" s="54" t="s">
        <v>336</v>
      </c>
      <c r="E47" s="46" t="s">
        <v>25</v>
      </c>
      <c r="F47" s="101" t="s">
        <v>26</v>
      </c>
      <c r="G47" s="102"/>
      <c r="H47" s="102"/>
      <c r="I47" s="102"/>
      <c r="J47" s="102"/>
      <c r="K47" s="102"/>
      <c r="L47" s="103"/>
    </row>
    <row r="48" spans="1:12" s="9" customFormat="1" ht="12.75" x14ac:dyDescent="0.2">
      <c r="A48" s="3">
        <v>245</v>
      </c>
      <c r="B48" s="80" t="s">
        <v>222</v>
      </c>
      <c r="C48" s="79" t="s">
        <v>22</v>
      </c>
      <c r="D48" s="54" t="s">
        <v>337</v>
      </c>
      <c r="E48" s="46" t="s">
        <v>25</v>
      </c>
      <c r="F48" s="101" t="s">
        <v>26</v>
      </c>
      <c r="G48" s="102"/>
      <c r="H48" s="102"/>
      <c r="I48" s="102"/>
      <c r="J48" s="102"/>
      <c r="K48" s="102"/>
      <c r="L48" s="103"/>
    </row>
    <row r="49" spans="1:12" s="9" customFormat="1" ht="12.75" x14ac:dyDescent="0.2">
      <c r="A49" s="3">
        <v>246</v>
      </c>
      <c r="B49" s="80" t="s">
        <v>222</v>
      </c>
      <c r="C49" s="79" t="s">
        <v>22</v>
      </c>
      <c r="D49" s="54" t="s">
        <v>338</v>
      </c>
      <c r="E49" s="46" t="s">
        <v>25</v>
      </c>
      <c r="F49" s="101" t="s">
        <v>26</v>
      </c>
      <c r="G49" s="102"/>
      <c r="H49" s="102"/>
      <c r="I49" s="102"/>
      <c r="J49" s="102"/>
      <c r="K49" s="102"/>
      <c r="L49" s="103"/>
    </row>
    <row r="50" spans="1:12" s="9" customFormat="1" ht="12.75" x14ac:dyDescent="0.2">
      <c r="A50" s="3">
        <v>247</v>
      </c>
      <c r="B50" s="80" t="s">
        <v>222</v>
      </c>
      <c r="C50" s="79" t="s">
        <v>22</v>
      </c>
      <c r="D50" s="54" t="s">
        <v>350</v>
      </c>
      <c r="E50" s="46" t="s">
        <v>25</v>
      </c>
      <c r="F50" s="101" t="s">
        <v>26</v>
      </c>
      <c r="G50" s="102"/>
      <c r="H50" s="102"/>
      <c r="I50" s="102"/>
      <c r="J50" s="102"/>
      <c r="K50" s="102"/>
      <c r="L50" s="103"/>
    </row>
    <row r="51" spans="1:12" s="9" customFormat="1" ht="25.5" x14ac:dyDescent="0.2">
      <c r="A51" s="3">
        <v>248</v>
      </c>
      <c r="B51" s="80" t="s">
        <v>143</v>
      </c>
      <c r="C51" s="79" t="s">
        <v>167</v>
      </c>
      <c r="D51" s="59" t="s">
        <v>168</v>
      </c>
      <c r="E51" s="46" t="s">
        <v>25</v>
      </c>
      <c r="F51" s="101" t="s">
        <v>26</v>
      </c>
      <c r="G51" s="102"/>
      <c r="H51" s="102"/>
      <c r="I51" s="102"/>
      <c r="J51" s="102"/>
      <c r="K51" s="102"/>
      <c r="L51" s="103"/>
    </row>
    <row r="52" spans="1:12" s="9" customFormat="1" ht="38.25" x14ac:dyDescent="0.2">
      <c r="A52" s="3">
        <v>249</v>
      </c>
      <c r="B52" s="80" t="s">
        <v>143</v>
      </c>
      <c r="C52" s="79" t="s">
        <v>167</v>
      </c>
      <c r="D52" s="59" t="s">
        <v>169</v>
      </c>
      <c r="E52" s="91" t="s">
        <v>29</v>
      </c>
      <c r="F52" s="10" t="s">
        <v>30</v>
      </c>
      <c r="G52" s="10">
        <v>1</v>
      </c>
      <c r="H52" s="10" t="s">
        <v>31</v>
      </c>
      <c r="I52" s="3">
        <v>350</v>
      </c>
      <c r="J52" s="30" t="s">
        <v>32</v>
      </c>
      <c r="K52" s="8" t="str">
        <f t="shared" ref="K52" si="2">IF(J52="Ja",I52,IF(J52="Nee",0,""))</f>
        <v/>
      </c>
      <c r="L52" s="32"/>
    </row>
    <row r="53" spans="1:12" s="9" customFormat="1" ht="25.5" x14ac:dyDescent="0.2">
      <c r="A53" s="3">
        <v>250</v>
      </c>
      <c r="B53" s="3" t="s">
        <v>143</v>
      </c>
      <c r="C53" s="12" t="s">
        <v>167</v>
      </c>
      <c r="D53" s="55" t="s">
        <v>170</v>
      </c>
      <c r="E53" s="46" t="s">
        <v>25</v>
      </c>
      <c r="F53" s="101" t="s">
        <v>26</v>
      </c>
      <c r="G53" s="102"/>
      <c r="H53" s="102"/>
      <c r="I53" s="102"/>
      <c r="J53" s="102"/>
      <c r="K53" s="103"/>
      <c r="L53" s="2"/>
    </row>
    <row r="54" spans="1:12" s="9" customFormat="1" ht="25.5" x14ac:dyDescent="0.2">
      <c r="A54" s="3">
        <v>251</v>
      </c>
      <c r="B54" s="3" t="s">
        <v>143</v>
      </c>
      <c r="C54" s="12" t="s">
        <v>167</v>
      </c>
      <c r="D54" s="56" t="s">
        <v>171</v>
      </c>
      <c r="E54" s="91" t="s">
        <v>29</v>
      </c>
      <c r="F54" s="3" t="s">
        <v>30</v>
      </c>
      <c r="G54" s="3">
        <v>2</v>
      </c>
      <c r="H54" s="3" t="s">
        <v>31</v>
      </c>
      <c r="I54" s="3">
        <v>300</v>
      </c>
      <c r="J54" s="30" t="s">
        <v>32</v>
      </c>
      <c r="K54" s="8" t="str">
        <f t="shared" ref="K54:K57" si="3">IF(J54="Ja",I54,IF(J54="Nee",0,""))</f>
        <v/>
      </c>
      <c r="L54" s="32"/>
    </row>
    <row r="55" spans="1:12" s="9" customFormat="1" ht="25.5" x14ac:dyDescent="0.2">
      <c r="A55" s="3">
        <v>252</v>
      </c>
      <c r="B55" s="3" t="s">
        <v>143</v>
      </c>
      <c r="C55" s="12" t="s">
        <v>167</v>
      </c>
      <c r="D55" s="57" t="s">
        <v>172</v>
      </c>
      <c r="E55" s="91" t="s">
        <v>29</v>
      </c>
      <c r="F55" s="3" t="s">
        <v>30</v>
      </c>
      <c r="G55" s="3">
        <v>2</v>
      </c>
      <c r="H55" s="3" t="s">
        <v>31</v>
      </c>
      <c r="I55" s="3">
        <v>300</v>
      </c>
      <c r="J55" s="30" t="s">
        <v>32</v>
      </c>
      <c r="K55" s="8" t="str">
        <f t="shared" si="3"/>
        <v/>
      </c>
      <c r="L55" s="32"/>
    </row>
    <row r="56" spans="1:12" s="9" customFormat="1" ht="25.5" x14ac:dyDescent="0.2">
      <c r="A56" s="3">
        <v>253</v>
      </c>
      <c r="B56" s="3" t="s">
        <v>143</v>
      </c>
      <c r="C56" s="12" t="s">
        <v>167</v>
      </c>
      <c r="D56" s="56" t="s">
        <v>173</v>
      </c>
      <c r="E56" s="91" t="s">
        <v>29</v>
      </c>
      <c r="F56" s="3" t="s">
        <v>30</v>
      </c>
      <c r="G56" s="3">
        <v>3</v>
      </c>
      <c r="H56" s="3" t="s">
        <v>31</v>
      </c>
      <c r="I56" s="3">
        <v>250</v>
      </c>
      <c r="J56" s="30" t="s">
        <v>32</v>
      </c>
      <c r="K56" s="8" t="str">
        <f t="shared" si="3"/>
        <v/>
      </c>
      <c r="L56" s="32"/>
    </row>
    <row r="57" spans="1:12" s="9" customFormat="1" ht="25.5" x14ac:dyDescent="0.2">
      <c r="A57" s="3">
        <v>254</v>
      </c>
      <c r="B57" s="3" t="s">
        <v>143</v>
      </c>
      <c r="C57" s="12" t="s">
        <v>167</v>
      </c>
      <c r="D57" s="56" t="s">
        <v>174</v>
      </c>
      <c r="E57" s="91" t="s">
        <v>29</v>
      </c>
      <c r="F57" s="3" t="s">
        <v>30</v>
      </c>
      <c r="G57" s="3">
        <v>2</v>
      </c>
      <c r="H57" s="3" t="s">
        <v>31</v>
      </c>
      <c r="I57" s="3">
        <v>300</v>
      </c>
      <c r="J57" s="30" t="s">
        <v>32</v>
      </c>
      <c r="K57" s="8" t="str">
        <f t="shared" si="3"/>
        <v/>
      </c>
      <c r="L57" s="32"/>
    </row>
    <row r="58" spans="1:12" s="9" customFormat="1" ht="25.5" x14ac:dyDescent="0.2">
      <c r="A58" s="3">
        <v>255</v>
      </c>
      <c r="B58" s="3" t="s">
        <v>143</v>
      </c>
      <c r="C58" s="12" t="s">
        <v>167</v>
      </c>
      <c r="D58" s="56" t="s">
        <v>175</v>
      </c>
      <c r="E58" s="46"/>
      <c r="F58" s="71"/>
      <c r="G58" s="72"/>
      <c r="H58" s="72"/>
      <c r="I58" s="72"/>
      <c r="J58" s="73"/>
      <c r="K58" s="74"/>
      <c r="L58" s="32"/>
    </row>
    <row r="59" spans="1:12" s="9" customFormat="1" ht="12.75" x14ac:dyDescent="0.2">
      <c r="A59" s="3">
        <v>256</v>
      </c>
      <c r="B59" s="80" t="s">
        <v>357</v>
      </c>
      <c r="C59" s="79" t="s">
        <v>22</v>
      </c>
      <c r="D59" s="56" t="s">
        <v>323</v>
      </c>
      <c r="E59" s="46" t="s">
        <v>25</v>
      </c>
      <c r="F59" s="101" t="s">
        <v>26</v>
      </c>
      <c r="G59" s="102"/>
      <c r="H59" s="102"/>
      <c r="I59" s="102"/>
      <c r="J59" s="102"/>
      <c r="K59" s="103"/>
      <c r="L59" s="2"/>
    </row>
    <row r="60" spans="1:12" s="9" customFormat="1" ht="12.75" x14ac:dyDescent="0.2">
      <c r="A60" s="3">
        <v>257</v>
      </c>
      <c r="B60" s="80" t="s">
        <v>143</v>
      </c>
      <c r="C60" s="79" t="s">
        <v>176</v>
      </c>
      <c r="D60" s="55" t="s">
        <v>177</v>
      </c>
      <c r="E60" s="91" t="s">
        <v>29</v>
      </c>
      <c r="F60" s="10" t="s">
        <v>30</v>
      </c>
      <c r="G60" s="10">
        <v>2</v>
      </c>
      <c r="H60" s="10" t="s">
        <v>31</v>
      </c>
      <c r="I60" s="3">
        <v>300</v>
      </c>
      <c r="J60" s="30" t="s">
        <v>32</v>
      </c>
      <c r="K60" s="8" t="str">
        <f t="shared" ref="K60" si="4">IF(J60="Ja",I60,IF(J60="Nee",0,""))</f>
        <v/>
      </c>
      <c r="L60" s="32"/>
    </row>
    <row r="61" spans="1:12" s="9" customFormat="1" ht="12.75" x14ac:dyDescent="0.2">
      <c r="A61" s="3">
        <v>258</v>
      </c>
      <c r="B61" s="80" t="s">
        <v>143</v>
      </c>
      <c r="C61" s="79" t="s">
        <v>176</v>
      </c>
      <c r="D61" s="53" t="s">
        <v>178</v>
      </c>
      <c r="E61" s="91" t="s">
        <v>29</v>
      </c>
      <c r="F61" s="3" t="s">
        <v>30</v>
      </c>
      <c r="G61" s="3">
        <v>3</v>
      </c>
      <c r="H61" s="3" t="s">
        <v>31</v>
      </c>
      <c r="I61" s="3">
        <v>250</v>
      </c>
      <c r="J61" s="30" t="s">
        <v>32</v>
      </c>
      <c r="K61" s="8" t="str">
        <f>IF(J61="Ja",I61,IF(J61="Nee",0,""))</f>
        <v/>
      </c>
      <c r="L61" s="32"/>
    </row>
    <row r="62" spans="1:12" s="9" customFormat="1" ht="12.75" x14ac:dyDescent="0.2">
      <c r="A62" s="3">
        <v>259</v>
      </c>
      <c r="B62" s="80" t="s">
        <v>143</v>
      </c>
      <c r="C62" s="79" t="s">
        <v>176</v>
      </c>
      <c r="D62" s="53" t="s">
        <v>179</v>
      </c>
      <c r="E62" s="46" t="s">
        <v>25</v>
      </c>
      <c r="F62" s="101" t="s">
        <v>26</v>
      </c>
      <c r="G62" s="102"/>
      <c r="H62" s="102"/>
      <c r="I62" s="102"/>
      <c r="J62" s="102"/>
      <c r="K62" s="103"/>
      <c r="L62" s="2"/>
    </row>
    <row r="63" spans="1:12" s="9" customFormat="1" ht="12.75" x14ac:dyDescent="0.2">
      <c r="A63" s="3">
        <v>260</v>
      </c>
      <c r="B63" s="80" t="s">
        <v>143</v>
      </c>
      <c r="C63" s="79" t="s">
        <v>176</v>
      </c>
      <c r="D63" s="53" t="s">
        <v>180</v>
      </c>
      <c r="E63" s="46" t="s">
        <v>25</v>
      </c>
      <c r="F63" s="10" t="s">
        <v>30</v>
      </c>
      <c r="G63" s="10">
        <v>2</v>
      </c>
      <c r="H63" s="10" t="s">
        <v>31</v>
      </c>
      <c r="I63" s="3">
        <v>300</v>
      </c>
      <c r="J63" s="30" t="s">
        <v>32</v>
      </c>
      <c r="K63" s="8" t="str">
        <f>IF(J63="Ja",I63,IF(J63="Nee",0,""))</f>
        <v/>
      </c>
      <c r="L63" s="32"/>
    </row>
    <row r="64" spans="1:12" s="9" customFormat="1" ht="12.75" x14ac:dyDescent="0.2">
      <c r="A64" s="3">
        <v>261</v>
      </c>
      <c r="B64" s="80" t="s">
        <v>143</v>
      </c>
      <c r="C64" s="79" t="s">
        <v>176</v>
      </c>
      <c r="D64" s="53" t="s">
        <v>181</v>
      </c>
      <c r="E64" s="46" t="s">
        <v>25</v>
      </c>
      <c r="F64" s="101" t="s">
        <v>26</v>
      </c>
      <c r="G64" s="102"/>
      <c r="H64" s="102"/>
      <c r="I64" s="102"/>
      <c r="J64" s="102"/>
      <c r="K64" s="103"/>
      <c r="L64" s="2"/>
    </row>
    <row r="65" spans="1:12" s="9" customFormat="1" ht="12.75" x14ac:dyDescent="0.2">
      <c r="A65" s="3">
        <v>262</v>
      </c>
      <c r="B65" s="80" t="s">
        <v>143</v>
      </c>
      <c r="C65" s="79" t="s">
        <v>27</v>
      </c>
      <c r="D65" s="53" t="s">
        <v>182</v>
      </c>
      <c r="E65" s="46" t="s">
        <v>25</v>
      </c>
      <c r="F65" s="101" t="s">
        <v>26</v>
      </c>
      <c r="G65" s="102"/>
      <c r="H65" s="102"/>
      <c r="I65" s="102"/>
      <c r="J65" s="102"/>
      <c r="K65" s="103"/>
      <c r="L65" s="2"/>
    </row>
    <row r="66" spans="1:12" s="9" customFormat="1" ht="12.75" x14ac:dyDescent="0.2">
      <c r="A66" s="3">
        <v>263</v>
      </c>
      <c r="B66" s="80" t="s">
        <v>143</v>
      </c>
      <c r="C66" s="79" t="s">
        <v>27</v>
      </c>
      <c r="D66" s="54" t="s">
        <v>183</v>
      </c>
      <c r="E66" s="46" t="s">
        <v>25</v>
      </c>
      <c r="F66" s="101" t="s">
        <v>26</v>
      </c>
      <c r="G66" s="102"/>
      <c r="H66" s="102"/>
      <c r="I66" s="102"/>
      <c r="J66" s="102"/>
      <c r="K66" s="103"/>
      <c r="L66" s="2"/>
    </row>
    <row r="67" spans="1:12" s="34" customFormat="1" ht="15.75" x14ac:dyDescent="0.25">
      <c r="A67" s="3">
        <v>264</v>
      </c>
      <c r="B67" s="80" t="s">
        <v>357</v>
      </c>
      <c r="C67" s="79" t="s">
        <v>176</v>
      </c>
      <c r="D67" s="54" t="s">
        <v>324</v>
      </c>
      <c r="E67" s="46" t="s">
        <v>25</v>
      </c>
      <c r="F67" s="66" t="s">
        <v>26</v>
      </c>
      <c r="G67" s="67"/>
      <c r="H67" s="67"/>
      <c r="I67" s="67"/>
      <c r="J67" s="67"/>
      <c r="K67" s="68"/>
      <c r="L67" s="2"/>
    </row>
    <row r="68" spans="1:12" ht="25.5" x14ac:dyDescent="0.25">
      <c r="A68" s="3">
        <v>265</v>
      </c>
      <c r="B68" s="3" t="s">
        <v>143</v>
      </c>
      <c r="C68" s="12" t="s">
        <v>27</v>
      </c>
      <c r="D68" s="53" t="s">
        <v>184</v>
      </c>
      <c r="E68" s="91" t="s">
        <v>29</v>
      </c>
      <c r="F68" s="10" t="s">
        <v>30</v>
      </c>
      <c r="G68" s="10">
        <v>2</v>
      </c>
      <c r="H68" s="10" t="s">
        <v>31</v>
      </c>
      <c r="I68" s="3">
        <v>300</v>
      </c>
      <c r="J68" s="30" t="s">
        <v>32</v>
      </c>
      <c r="K68" s="8" t="str">
        <f>IF(J68="Ja",I68,IF(J68="Nee",0,""))</f>
        <v/>
      </c>
      <c r="L68" s="32"/>
    </row>
    <row r="69" spans="1:12" ht="25.5" x14ac:dyDescent="0.25">
      <c r="A69" s="3">
        <v>266</v>
      </c>
      <c r="B69" s="3" t="s">
        <v>143</v>
      </c>
      <c r="C69" s="12" t="s">
        <v>27</v>
      </c>
      <c r="D69" s="53" t="s">
        <v>185</v>
      </c>
      <c r="E69" s="46" t="s">
        <v>25</v>
      </c>
      <c r="F69" s="101" t="s">
        <v>26</v>
      </c>
      <c r="G69" s="102"/>
      <c r="H69" s="102"/>
      <c r="I69" s="102"/>
      <c r="J69" s="102"/>
      <c r="K69" s="103"/>
      <c r="L69" s="2"/>
    </row>
    <row r="70" spans="1:12" ht="25.5" x14ac:dyDescent="0.25">
      <c r="A70" s="3">
        <v>267</v>
      </c>
      <c r="B70" s="3" t="s">
        <v>143</v>
      </c>
      <c r="C70" s="12" t="s">
        <v>27</v>
      </c>
      <c r="D70" s="53" t="s">
        <v>186</v>
      </c>
      <c r="E70" s="46" t="s">
        <v>25</v>
      </c>
      <c r="F70" s="101" t="s">
        <v>26</v>
      </c>
      <c r="G70" s="102"/>
      <c r="H70" s="102"/>
      <c r="I70" s="102"/>
      <c r="J70" s="102"/>
      <c r="K70" s="103"/>
      <c r="L70" s="2"/>
    </row>
    <row r="71" spans="1:12" x14ac:dyDescent="0.25">
      <c r="A71" s="3">
        <v>268</v>
      </c>
      <c r="B71" s="3" t="s">
        <v>143</v>
      </c>
      <c r="C71" s="12" t="s">
        <v>27</v>
      </c>
      <c r="D71" s="53" t="s">
        <v>187</v>
      </c>
      <c r="E71" s="46" t="s">
        <v>25</v>
      </c>
      <c r="F71" s="101" t="s">
        <v>26</v>
      </c>
      <c r="G71" s="102"/>
      <c r="H71" s="102"/>
      <c r="I71" s="102"/>
      <c r="J71" s="102"/>
      <c r="K71" s="103"/>
      <c r="L71" s="2"/>
    </row>
    <row r="72" spans="1:12" ht="25.5" x14ac:dyDescent="0.25">
      <c r="A72" s="3">
        <v>269</v>
      </c>
      <c r="B72" s="3" t="s">
        <v>143</v>
      </c>
      <c r="C72" s="12" t="s">
        <v>188</v>
      </c>
      <c r="D72" s="53" t="s">
        <v>189</v>
      </c>
      <c r="E72" s="46" t="s">
        <v>25</v>
      </c>
      <c r="F72" s="101" t="s">
        <v>26</v>
      </c>
      <c r="G72" s="102"/>
      <c r="H72" s="102"/>
      <c r="I72" s="102"/>
      <c r="J72" s="102"/>
      <c r="K72" s="103"/>
      <c r="L72" s="2"/>
    </row>
    <row r="73" spans="1:12" ht="25.5" x14ac:dyDescent="0.25">
      <c r="A73" s="3">
        <v>270</v>
      </c>
      <c r="B73" s="3" t="s">
        <v>143</v>
      </c>
      <c r="C73" s="12" t="s">
        <v>190</v>
      </c>
      <c r="D73" s="58" t="s">
        <v>191</v>
      </c>
      <c r="E73" s="46" t="s">
        <v>25</v>
      </c>
      <c r="F73" s="101" t="s">
        <v>26</v>
      </c>
      <c r="G73" s="102"/>
      <c r="H73" s="102"/>
      <c r="I73" s="102"/>
      <c r="J73" s="102"/>
      <c r="K73" s="103"/>
      <c r="L73" s="2"/>
    </row>
    <row r="74" spans="1:12" ht="25.5" x14ac:dyDescent="0.25">
      <c r="A74" s="3">
        <v>271</v>
      </c>
      <c r="B74" s="3" t="s">
        <v>143</v>
      </c>
      <c r="C74" s="12" t="s">
        <v>190</v>
      </c>
      <c r="D74" s="53" t="s">
        <v>192</v>
      </c>
      <c r="E74" s="46" t="s">
        <v>25</v>
      </c>
      <c r="F74" s="101" t="s">
        <v>26</v>
      </c>
      <c r="G74" s="102"/>
      <c r="H74" s="102"/>
      <c r="I74" s="102"/>
      <c r="J74" s="102"/>
      <c r="K74" s="103"/>
      <c r="L74" s="2"/>
    </row>
    <row r="75" spans="1:12" ht="25.5" x14ac:dyDescent="0.25">
      <c r="A75" s="3">
        <v>272</v>
      </c>
      <c r="B75" s="3" t="s">
        <v>143</v>
      </c>
      <c r="C75" s="12" t="s">
        <v>193</v>
      </c>
      <c r="D75" s="53" t="s">
        <v>194</v>
      </c>
      <c r="E75" s="46" t="s">
        <v>25</v>
      </c>
      <c r="F75" s="101" t="s">
        <v>26</v>
      </c>
      <c r="G75" s="102"/>
      <c r="H75" s="102"/>
      <c r="I75" s="102"/>
      <c r="J75" s="102"/>
      <c r="K75" s="103"/>
      <c r="L75" s="2"/>
    </row>
    <row r="76" spans="1:12" ht="38.25" x14ac:dyDescent="0.25">
      <c r="A76" s="3">
        <v>273</v>
      </c>
      <c r="B76" s="3" t="s">
        <v>143</v>
      </c>
      <c r="C76" s="12" t="s">
        <v>193</v>
      </c>
      <c r="D76" s="53" t="s">
        <v>195</v>
      </c>
      <c r="E76" s="91" t="s">
        <v>29</v>
      </c>
      <c r="F76" s="3" t="s">
        <v>30</v>
      </c>
      <c r="G76" s="3">
        <v>2</v>
      </c>
      <c r="H76" s="3" t="s">
        <v>31</v>
      </c>
      <c r="I76" s="3">
        <v>300</v>
      </c>
      <c r="J76" s="30" t="s">
        <v>32</v>
      </c>
      <c r="K76" s="8" t="str">
        <f>IF(J76="Ja",I76,IF(J76="Nee",0,""))</f>
        <v/>
      </c>
      <c r="L76" s="32"/>
    </row>
    <row r="77" spans="1:12" ht="25.5" x14ac:dyDescent="0.25">
      <c r="A77" s="3">
        <v>274</v>
      </c>
      <c r="B77" s="3" t="s">
        <v>143</v>
      </c>
      <c r="C77" s="12" t="s">
        <v>193</v>
      </c>
      <c r="D77" s="54" t="s">
        <v>196</v>
      </c>
      <c r="E77" s="46" t="s">
        <v>25</v>
      </c>
      <c r="F77" s="101" t="s">
        <v>26</v>
      </c>
      <c r="G77" s="102"/>
      <c r="H77" s="102"/>
      <c r="I77" s="102"/>
      <c r="J77" s="102"/>
      <c r="K77" s="103"/>
      <c r="L77" s="2"/>
    </row>
    <row r="78" spans="1:12" ht="25.5" x14ac:dyDescent="0.25">
      <c r="A78" s="3">
        <v>275</v>
      </c>
      <c r="B78" s="3" t="s">
        <v>143</v>
      </c>
      <c r="C78" s="12" t="s">
        <v>193</v>
      </c>
      <c r="D78" s="53" t="s">
        <v>197</v>
      </c>
      <c r="E78" s="91" t="s">
        <v>29</v>
      </c>
      <c r="F78" s="10" t="s">
        <v>30</v>
      </c>
      <c r="G78" s="10">
        <v>2</v>
      </c>
      <c r="H78" s="10" t="s">
        <v>31</v>
      </c>
      <c r="I78" s="3">
        <v>300</v>
      </c>
      <c r="J78" s="30" t="s">
        <v>32</v>
      </c>
      <c r="K78" s="8" t="str">
        <f t="shared" ref="K78:K79" si="5">IF(J78="Ja",I78,IF(J78="Nee",0,""))</f>
        <v/>
      </c>
      <c r="L78" s="32"/>
    </row>
    <row r="79" spans="1:12" x14ac:dyDescent="0.25">
      <c r="A79" s="3">
        <v>276</v>
      </c>
      <c r="B79" s="3" t="s">
        <v>143</v>
      </c>
      <c r="C79" s="12" t="s">
        <v>198</v>
      </c>
      <c r="D79" s="54" t="s">
        <v>199</v>
      </c>
      <c r="E79" s="46" t="s">
        <v>25</v>
      </c>
      <c r="F79" s="3" t="s">
        <v>30</v>
      </c>
      <c r="G79" s="3">
        <v>1</v>
      </c>
      <c r="H79" s="3" t="s">
        <v>31</v>
      </c>
      <c r="I79" s="3">
        <v>350</v>
      </c>
      <c r="J79" s="30" t="s">
        <v>32</v>
      </c>
      <c r="K79" s="8" t="str">
        <f t="shared" si="5"/>
        <v/>
      </c>
      <c r="L79" s="32"/>
    </row>
    <row r="80" spans="1:12" x14ac:dyDescent="0.25">
      <c r="A80" s="3">
        <v>277</v>
      </c>
      <c r="B80" s="3" t="s">
        <v>143</v>
      </c>
      <c r="C80" s="12" t="s">
        <v>198</v>
      </c>
      <c r="D80" s="54" t="s">
        <v>200</v>
      </c>
      <c r="E80" s="46" t="s">
        <v>25</v>
      </c>
      <c r="F80" s="101" t="s">
        <v>26</v>
      </c>
      <c r="G80" s="102"/>
      <c r="H80" s="102"/>
      <c r="I80" s="102"/>
      <c r="J80" s="102"/>
      <c r="K80" s="103"/>
      <c r="L80" s="2"/>
    </row>
    <row r="81" spans="1:12" ht="25.5" x14ac:dyDescent="0.25">
      <c r="A81" s="3">
        <v>278</v>
      </c>
      <c r="B81" s="3" t="s">
        <v>143</v>
      </c>
      <c r="C81" s="12" t="s">
        <v>201</v>
      </c>
      <c r="D81" s="53" t="s">
        <v>202</v>
      </c>
      <c r="E81" s="91" t="s">
        <v>29</v>
      </c>
      <c r="F81" s="3" t="s">
        <v>30</v>
      </c>
      <c r="G81" s="3">
        <v>2</v>
      </c>
      <c r="H81" s="3" t="s">
        <v>31</v>
      </c>
      <c r="I81" s="3">
        <v>300</v>
      </c>
      <c r="J81" s="30" t="s">
        <v>32</v>
      </c>
      <c r="K81" s="8" t="str">
        <f>IF(J81="Ja",I81,IF(J81="Nee",0,""))</f>
        <v/>
      </c>
      <c r="L81" s="32"/>
    </row>
    <row r="82" spans="1:12" ht="25.5" x14ac:dyDescent="0.25">
      <c r="A82" s="3">
        <v>279</v>
      </c>
      <c r="B82" s="3" t="s">
        <v>143</v>
      </c>
      <c r="C82" s="12" t="s">
        <v>201</v>
      </c>
      <c r="D82" s="53" t="s">
        <v>203</v>
      </c>
      <c r="E82" s="46" t="s">
        <v>25</v>
      </c>
      <c r="F82" s="101" t="s">
        <v>26</v>
      </c>
      <c r="G82" s="102"/>
      <c r="H82" s="102"/>
      <c r="I82" s="102"/>
      <c r="J82" s="102"/>
      <c r="K82" s="103"/>
      <c r="L82" s="2"/>
    </row>
    <row r="83" spans="1:12" ht="25.5" x14ac:dyDescent="0.25">
      <c r="A83" s="3">
        <v>280</v>
      </c>
      <c r="B83" s="3" t="s">
        <v>143</v>
      </c>
      <c r="C83" s="12" t="s">
        <v>201</v>
      </c>
      <c r="D83" s="53" t="s">
        <v>204</v>
      </c>
      <c r="E83" s="46" t="s">
        <v>25</v>
      </c>
      <c r="F83" s="101" t="s">
        <v>26</v>
      </c>
      <c r="G83" s="102"/>
      <c r="H83" s="102"/>
      <c r="I83" s="102"/>
      <c r="J83" s="102"/>
      <c r="K83" s="103"/>
      <c r="L83" s="2"/>
    </row>
    <row r="84" spans="1:12" ht="27.75" x14ac:dyDescent="0.25">
      <c r="A84" s="3">
        <v>281</v>
      </c>
      <c r="B84" s="3" t="s">
        <v>143</v>
      </c>
      <c r="C84" s="12" t="s">
        <v>201</v>
      </c>
      <c r="D84" s="59" t="s">
        <v>205</v>
      </c>
      <c r="E84" s="91" t="s">
        <v>29</v>
      </c>
      <c r="F84" s="3" t="s">
        <v>30</v>
      </c>
      <c r="G84" s="3">
        <v>1</v>
      </c>
      <c r="H84" s="3" t="s">
        <v>31</v>
      </c>
      <c r="I84" s="3">
        <v>350</v>
      </c>
      <c r="J84" s="30" t="s">
        <v>32</v>
      </c>
      <c r="K84" s="8" t="str">
        <f t="shared" ref="K84:K85" si="6">IF(J84="Ja",I84,IF(J84="Nee",0,""))</f>
        <v/>
      </c>
      <c r="L84" s="32"/>
    </row>
    <row r="85" spans="1:12" ht="25.5" x14ac:dyDescent="0.25">
      <c r="A85" s="3">
        <v>282</v>
      </c>
      <c r="B85" s="3" t="s">
        <v>143</v>
      </c>
      <c r="C85" s="12" t="s">
        <v>201</v>
      </c>
      <c r="D85" s="53" t="s">
        <v>206</v>
      </c>
      <c r="E85" s="91" t="s">
        <v>29</v>
      </c>
      <c r="F85" s="3" t="s">
        <v>30</v>
      </c>
      <c r="G85" s="3">
        <v>2</v>
      </c>
      <c r="H85" s="3" t="s">
        <v>31</v>
      </c>
      <c r="I85" s="3">
        <v>300</v>
      </c>
      <c r="J85" s="30" t="s">
        <v>32</v>
      </c>
      <c r="K85" s="8" t="str">
        <f t="shared" si="6"/>
        <v/>
      </c>
      <c r="L85" s="32"/>
    </row>
    <row r="86" spans="1:12" ht="25.5" x14ac:dyDescent="0.25">
      <c r="A86" s="3">
        <v>283</v>
      </c>
      <c r="B86" s="3" t="s">
        <v>143</v>
      </c>
      <c r="C86" s="12" t="s">
        <v>207</v>
      </c>
      <c r="D86" s="53" t="s">
        <v>208</v>
      </c>
      <c r="E86" s="46" t="s">
        <v>25</v>
      </c>
      <c r="F86" s="101" t="s">
        <v>26</v>
      </c>
      <c r="G86" s="102"/>
      <c r="H86" s="102"/>
      <c r="I86" s="102"/>
      <c r="J86" s="102"/>
      <c r="K86" s="103"/>
      <c r="L86" s="2"/>
    </row>
    <row r="87" spans="1:12" ht="38.25" x14ac:dyDescent="0.25">
      <c r="A87" s="3">
        <v>284</v>
      </c>
      <c r="B87" s="3" t="s">
        <v>143</v>
      </c>
      <c r="C87" s="12" t="s">
        <v>207</v>
      </c>
      <c r="D87" s="53" t="s">
        <v>209</v>
      </c>
      <c r="E87" s="46" t="s">
        <v>25</v>
      </c>
      <c r="F87" s="101" t="s">
        <v>26</v>
      </c>
      <c r="G87" s="102"/>
      <c r="H87" s="102"/>
      <c r="I87" s="102"/>
      <c r="J87" s="102"/>
      <c r="K87" s="103"/>
      <c r="L87" s="2"/>
    </row>
    <row r="88" spans="1:12" ht="38.25" x14ac:dyDescent="0.25">
      <c r="A88" s="3">
        <v>285</v>
      </c>
      <c r="B88" s="3" t="s">
        <v>143</v>
      </c>
      <c r="C88" s="12" t="s">
        <v>207</v>
      </c>
      <c r="D88" s="53" t="s">
        <v>210</v>
      </c>
      <c r="E88" s="46" t="s">
        <v>25</v>
      </c>
      <c r="F88" s="101" t="s">
        <v>26</v>
      </c>
      <c r="G88" s="102"/>
      <c r="H88" s="102"/>
      <c r="I88" s="102"/>
      <c r="J88" s="102"/>
      <c r="K88" s="103"/>
      <c r="L88" s="2"/>
    </row>
    <row r="89" spans="1:12" ht="25.5" x14ac:dyDescent="0.25">
      <c r="A89" s="3">
        <v>286</v>
      </c>
      <c r="B89" s="3" t="s">
        <v>143</v>
      </c>
      <c r="C89" s="12" t="s">
        <v>207</v>
      </c>
      <c r="D89" s="53" t="s">
        <v>211</v>
      </c>
      <c r="E89" s="46" t="s">
        <v>25</v>
      </c>
      <c r="F89" s="101" t="s">
        <v>26</v>
      </c>
      <c r="G89" s="102"/>
      <c r="H89" s="102"/>
      <c r="I89" s="102"/>
      <c r="J89" s="102"/>
      <c r="K89" s="103"/>
      <c r="L89" s="2"/>
    </row>
    <row r="90" spans="1:12" ht="25.5" x14ac:dyDescent="0.25">
      <c r="A90" s="3">
        <v>287</v>
      </c>
      <c r="B90" s="79" t="s">
        <v>356</v>
      </c>
      <c r="C90" s="79" t="s">
        <v>22</v>
      </c>
      <c r="D90" s="53" t="s">
        <v>326</v>
      </c>
      <c r="E90" s="46" t="s">
        <v>25</v>
      </c>
      <c r="F90" s="101" t="s">
        <v>26</v>
      </c>
      <c r="G90" s="102"/>
      <c r="H90" s="102"/>
      <c r="I90" s="102"/>
      <c r="J90" s="102"/>
      <c r="K90" s="102"/>
      <c r="L90" s="103"/>
    </row>
    <row r="91" spans="1:12" ht="25.5" x14ac:dyDescent="0.25">
      <c r="A91" s="3">
        <v>288</v>
      </c>
      <c r="B91" s="79" t="s">
        <v>356</v>
      </c>
      <c r="C91" s="79" t="s">
        <v>22</v>
      </c>
      <c r="D91" s="53" t="s">
        <v>325</v>
      </c>
      <c r="E91" s="46" t="s">
        <v>25</v>
      </c>
      <c r="F91" s="101" t="s">
        <v>26</v>
      </c>
      <c r="G91" s="102"/>
      <c r="H91" s="102"/>
      <c r="I91" s="102"/>
      <c r="J91" s="102"/>
      <c r="K91" s="102"/>
      <c r="L91" s="103"/>
    </row>
    <row r="92" spans="1:12" ht="25.5" x14ac:dyDescent="0.25">
      <c r="A92" s="3">
        <v>289</v>
      </c>
      <c r="B92" s="79" t="s">
        <v>356</v>
      </c>
      <c r="C92" s="80" t="s">
        <v>347</v>
      </c>
      <c r="D92" s="53" t="s">
        <v>373</v>
      </c>
      <c r="E92" s="46" t="s">
        <v>25</v>
      </c>
      <c r="F92" s="101" t="s">
        <v>26</v>
      </c>
      <c r="G92" s="102"/>
      <c r="H92" s="102"/>
      <c r="I92" s="102"/>
      <c r="J92" s="102"/>
      <c r="K92" s="102"/>
      <c r="L92" s="103"/>
    </row>
    <row r="93" spans="1:12" ht="25.5" x14ac:dyDescent="0.25">
      <c r="A93" s="3">
        <v>290</v>
      </c>
      <c r="B93" s="79" t="s">
        <v>356</v>
      </c>
      <c r="C93" s="80" t="s">
        <v>347</v>
      </c>
      <c r="D93" s="53" t="s">
        <v>351</v>
      </c>
      <c r="E93" s="46" t="s">
        <v>25</v>
      </c>
      <c r="F93" s="101" t="s">
        <v>26</v>
      </c>
      <c r="G93" s="102"/>
      <c r="H93" s="102"/>
      <c r="I93" s="102"/>
      <c r="J93" s="102"/>
      <c r="K93" s="102"/>
      <c r="L93" s="103"/>
    </row>
    <row r="94" spans="1:12" ht="25.5" x14ac:dyDescent="0.25">
      <c r="A94" s="3">
        <v>291</v>
      </c>
      <c r="B94" s="79" t="s">
        <v>356</v>
      </c>
      <c r="C94" s="80" t="s">
        <v>347</v>
      </c>
      <c r="D94" s="53" t="s">
        <v>352</v>
      </c>
      <c r="E94" s="46" t="s">
        <v>25</v>
      </c>
      <c r="F94" s="101" t="s">
        <v>26</v>
      </c>
      <c r="G94" s="102"/>
      <c r="H94" s="102"/>
      <c r="I94" s="102"/>
      <c r="J94" s="102"/>
      <c r="K94" s="102"/>
      <c r="L94" s="103"/>
    </row>
    <row r="95" spans="1:12" ht="25.5" x14ac:dyDescent="0.25">
      <c r="A95" s="3">
        <v>292</v>
      </c>
      <c r="B95" s="79" t="s">
        <v>356</v>
      </c>
      <c r="C95" s="80" t="s">
        <v>347</v>
      </c>
      <c r="D95" s="53" t="s">
        <v>336</v>
      </c>
      <c r="E95" s="46" t="s">
        <v>25</v>
      </c>
      <c r="F95" s="101" t="s">
        <v>26</v>
      </c>
      <c r="G95" s="102"/>
      <c r="H95" s="102"/>
      <c r="I95" s="102"/>
      <c r="J95" s="102"/>
      <c r="K95" s="102"/>
      <c r="L95" s="103"/>
    </row>
    <row r="96" spans="1:12" ht="25.5" x14ac:dyDescent="0.25">
      <c r="A96" s="3">
        <v>293</v>
      </c>
      <c r="B96" s="79" t="s">
        <v>356</v>
      </c>
      <c r="C96" s="80" t="s">
        <v>347</v>
      </c>
      <c r="D96" s="53" t="s">
        <v>335</v>
      </c>
      <c r="E96" s="46" t="s">
        <v>25</v>
      </c>
      <c r="F96" s="104" t="s">
        <v>26</v>
      </c>
      <c r="G96" s="105"/>
      <c r="H96" s="105"/>
      <c r="I96" s="105"/>
      <c r="J96" s="105"/>
      <c r="K96" s="105"/>
      <c r="L96" s="105"/>
    </row>
    <row r="97" spans="1:12" ht="25.5" x14ac:dyDescent="0.25">
      <c r="A97" s="3">
        <v>294</v>
      </c>
      <c r="B97" s="79" t="s">
        <v>356</v>
      </c>
      <c r="C97" s="80" t="s">
        <v>347</v>
      </c>
      <c r="D97" s="53" t="s">
        <v>353</v>
      </c>
      <c r="E97" s="46" t="s">
        <v>25</v>
      </c>
      <c r="F97" s="101" t="s">
        <v>26</v>
      </c>
      <c r="G97" s="102"/>
      <c r="H97" s="102"/>
      <c r="I97" s="102"/>
      <c r="J97" s="102"/>
      <c r="K97" s="102"/>
      <c r="L97" s="103"/>
    </row>
    <row r="98" spans="1:12" ht="25.5" x14ac:dyDescent="0.25">
      <c r="A98" s="3">
        <v>295</v>
      </c>
      <c r="B98" s="79" t="s">
        <v>356</v>
      </c>
      <c r="C98" s="80" t="s">
        <v>347</v>
      </c>
      <c r="D98" s="53" t="s">
        <v>354</v>
      </c>
      <c r="E98" s="46" t="s">
        <v>25</v>
      </c>
      <c r="F98" s="101" t="s">
        <v>26</v>
      </c>
      <c r="G98" s="102"/>
      <c r="H98" s="102"/>
      <c r="I98" s="102"/>
      <c r="J98" s="102"/>
      <c r="K98" s="102"/>
      <c r="L98" s="103"/>
    </row>
    <row r="99" spans="1:12" ht="25.5" x14ac:dyDescent="0.25">
      <c r="A99" s="3">
        <v>296</v>
      </c>
      <c r="B99" s="79" t="s">
        <v>356</v>
      </c>
      <c r="C99" s="80" t="s">
        <v>347</v>
      </c>
      <c r="D99" s="53" t="s">
        <v>355</v>
      </c>
      <c r="E99" s="46" t="s">
        <v>25</v>
      </c>
      <c r="F99" s="101" t="s">
        <v>26</v>
      </c>
      <c r="G99" s="102"/>
      <c r="H99" s="102"/>
      <c r="I99" s="102"/>
      <c r="J99" s="102"/>
      <c r="K99" s="102"/>
      <c r="L99" s="103"/>
    </row>
    <row r="100" spans="1:12" ht="25.5" x14ac:dyDescent="0.25">
      <c r="A100" s="3">
        <v>297</v>
      </c>
      <c r="B100" s="3" t="s">
        <v>143</v>
      </c>
      <c r="C100" s="12" t="s">
        <v>212</v>
      </c>
      <c r="D100" s="59" t="s">
        <v>213</v>
      </c>
      <c r="E100" s="46" t="s">
        <v>25</v>
      </c>
      <c r="F100" s="101" t="s">
        <v>26</v>
      </c>
      <c r="G100" s="102"/>
      <c r="H100" s="102"/>
      <c r="I100" s="102"/>
      <c r="J100" s="102"/>
      <c r="K100" s="103"/>
      <c r="L100" s="2"/>
    </row>
    <row r="101" spans="1:12" x14ac:dyDescent="0.25">
      <c r="A101" s="3">
        <v>298</v>
      </c>
      <c r="B101" s="3" t="s">
        <v>143</v>
      </c>
      <c r="C101" s="12" t="s">
        <v>212</v>
      </c>
      <c r="D101" s="54" t="s">
        <v>214</v>
      </c>
      <c r="E101" s="46" t="s">
        <v>25</v>
      </c>
      <c r="F101" s="101" t="s">
        <v>26</v>
      </c>
      <c r="G101" s="102"/>
      <c r="H101" s="102"/>
      <c r="I101" s="102"/>
      <c r="J101" s="102"/>
      <c r="K101" s="103"/>
      <c r="L101" s="2"/>
    </row>
    <row r="102" spans="1:12" x14ac:dyDescent="0.25">
      <c r="A102" s="3">
        <v>299</v>
      </c>
      <c r="B102" s="3" t="s">
        <v>143</v>
      </c>
      <c r="C102" s="12" t="s">
        <v>212</v>
      </c>
      <c r="D102" s="54" t="s">
        <v>215</v>
      </c>
      <c r="E102" s="46" t="s">
        <v>25</v>
      </c>
      <c r="F102" s="101" t="s">
        <v>26</v>
      </c>
      <c r="G102" s="102"/>
      <c r="H102" s="102"/>
      <c r="I102" s="102"/>
      <c r="J102" s="102"/>
      <c r="K102" s="103"/>
      <c r="L102" s="2"/>
    </row>
    <row r="103" spans="1:12" ht="25.5" x14ac:dyDescent="0.25">
      <c r="A103" s="3">
        <v>300</v>
      </c>
      <c r="B103" s="3" t="s">
        <v>143</v>
      </c>
      <c r="C103" s="12" t="s">
        <v>212</v>
      </c>
      <c r="D103" s="54" t="s">
        <v>216</v>
      </c>
      <c r="E103" s="46" t="s">
        <v>25</v>
      </c>
      <c r="F103" s="101" t="s">
        <v>26</v>
      </c>
      <c r="G103" s="102"/>
      <c r="H103" s="102"/>
      <c r="I103" s="102"/>
      <c r="J103" s="102"/>
      <c r="K103" s="103"/>
      <c r="L103" s="2"/>
    </row>
    <row r="104" spans="1:12" ht="25.5" x14ac:dyDescent="0.25">
      <c r="A104" s="3">
        <v>301</v>
      </c>
      <c r="B104" s="3" t="s">
        <v>143</v>
      </c>
      <c r="C104" s="12" t="s">
        <v>212</v>
      </c>
      <c r="D104" s="54" t="s">
        <v>217</v>
      </c>
      <c r="E104" s="46" t="s">
        <v>25</v>
      </c>
      <c r="F104" s="101" t="s">
        <v>26</v>
      </c>
      <c r="G104" s="102"/>
      <c r="H104" s="102"/>
      <c r="I104" s="102"/>
      <c r="J104" s="102"/>
      <c r="K104" s="103"/>
      <c r="L104" s="2"/>
    </row>
    <row r="105" spans="1:12" ht="25.5" x14ac:dyDescent="0.25">
      <c r="A105" s="3">
        <v>302</v>
      </c>
      <c r="B105" s="3" t="s">
        <v>143</v>
      </c>
      <c r="C105" s="12" t="s">
        <v>212</v>
      </c>
      <c r="D105" s="53" t="s">
        <v>218</v>
      </c>
      <c r="E105" s="46" t="s">
        <v>25</v>
      </c>
      <c r="F105" s="101" t="s">
        <v>26</v>
      </c>
      <c r="G105" s="102"/>
      <c r="H105" s="102"/>
      <c r="I105" s="102"/>
      <c r="J105" s="102"/>
      <c r="K105" s="103"/>
      <c r="L105" s="2"/>
    </row>
    <row r="106" spans="1:12" ht="25.5" x14ac:dyDescent="0.25">
      <c r="A106" s="3">
        <v>303</v>
      </c>
      <c r="B106" s="3" t="s">
        <v>143</v>
      </c>
      <c r="C106" s="12" t="s">
        <v>303</v>
      </c>
      <c r="D106" s="61" t="s">
        <v>219</v>
      </c>
      <c r="E106" s="91" t="s">
        <v>29</v>
      </c>
      <c r="F106" s="3" t="s">
        <v>30</v>
      </c>
      <c r="G106" s="3">
        <v>1</v>
      </c>
      <c r="H106" s="3" t="s">
        <v>31</v>
      </c>
      <c r="I106" s="3">
        <v>350</v>
      </c>
      <c r="J106" s="30" t="s">
        <v>32</v>
      </c>
      <c r="K106" s="8" t="str">
        <f>IF(J106="Ja",I106,IF(J106="Nee",0,""))</f>
        <v/>
      </c>
      <c r="L106" s="32"/>
    </row>
    <row r="107" spans="1:12" x14ac:dyDescent="0.25">
      <c r="A107" s="3">
        <v>304</v>
      </c>
      <c r="B107" s="3" t="s">
        <v>143</v>
      </c>
      <c r="C107" s="12" t="s">
        <v>303</v>
      </c>
      <c r="D107" s="61" t="s">
        <v>220</v>
      </c>
      <c r="E107" s="46" t="s">
        <v>25</v>
      </c>
      <c r="F107" s="101" t="s">
        <v>26</v>
      </c>
      <c r="G107" s="102"/>
      <c r="H107" s="102"/>
      <c r="I107" s="102"/>
      <c r="J107" s="102"/>
      <c r="K107" s="103"/>
      <c r="L107" s="2"/>
    </row>
    <row r="108" spans="1:12" ht="38.25" x14ac:dyDescent="0.25">
      <c r="A108" s="3">
        <v>305</v>
      </c>
      <c r="B108" s="3" t="s">
        <v>143</v>
      </c>
      <c r="C108" s="12" t="s">
        <v>303</v>
      </c>
      <c r="D108" s="61" t="s">
        <v>221</v>
      </c>
      <c r="E108" s="91" t="s">
        <v>29</v>
      </c>
      <c r="F108" s="10" t="s">
        <v>30</v>
      </c>
      <c r="G108" s="10">
        <v>2</v>
      </c>
      <c r="H108" s="10" t="s">
        <v>31</v>
      </c>
      <c r="I108" s="3">
        <v>300</v>
      </c>
      <c r="J108" s="30" t="s">
        <v>32</v>
      </c>
      <c r="K108" s="8" t="str">
        <f>IF(J108="Ja",I108,IF(J108="Nee",0,""))</f>
        <v/>
      </c>
      <c r="L108" s="32"/>
    </row>
    <row r="109" spans="1:12" ht="15.75" x14ac:dyDescent="0.25">
      <c r="A109" s="75" t="s">
        <v>4</v>
      </c>
      <c r="B109" s="76"/>
      <c r="C109" s="76"/>
      <c r="D109" s="76"/>
      <c r="E109" s="76"/>
      <c r="F109" s="76"/>
      <c r="G109" s="76"/>
      <c r="H109" s="77"/>
      <c r="I109" s="41">
        <f>SUM(I4:I108)</f>
        <v>8600</v>
      </c>
      <c r="J109" s="40" t="s">
        <v>2</v>
      </c>
      <c r="K109" s="41">
        <f>SUM(K4:K108)</f>
        <v>0</v>
      </c>
      <c r="L109" s="44"/>
    </row>
    <row r="111" spans="1:12" x14ac:dyDescent="0.25">
      <c r="D111" s="60" t="s">
        <v>374</v>
      </c>
    </row>
  </sheetData>
  <mergeCells count="78">
    <mergeCell ref="F107:K107"/>
    <mergeCell ref="F83:K83"/>
    <mergeCell ref="F86:K86"/>
    <mergeCell ref="F87:K87"/>
    <mergeCell ref="F88:K88"/>
    <mergeCell ref="F89:K89"/>
    <mergeCell ref="F100:K100"/>
    <mergeCell ref="F101:K101"/>
    <mergeCell ref="F102:K102"/>
    <mergeCell ref="F103:K103"/>
    <mergeCell ref="F104:K104"/>
    <mergeCell ref="F105:K105"/>
    <mergeCell ref="F91:L91"/>
    <mergeCell ref="F90:L90"/>
    <mergeCell ref="F97:L97"/>
    <mergeCell ref="F98:L98"/>
    <mergeCell ref="F82:K82"/>
    <mergeCell ref="F74:K74"/>
    <mergeCell ref="F75:K75"/>
    <mergeCell ref="F77:K77"/>
    <mergeCell ref="F64:K64"/>
    <mergeCell ref="F65:K65"/>
    <mergeCell ref="F66:K66"/>
    <mergeCell ref="F69:K69"/>
    <mergeCell ref="F70:K70"/>
    <mergeCell ref="F80:K80"/>
    <mergeCell ref="F71:K71"/>
    <mergeCell ref="F72:K72"/>
    <mergeCell ref="F73:K73"/>
    <mergeCell ref="F15:K15"/>
    <mergeCell ref="F16:K16"/>
    <mergeCell ref="F17:K17"/>
    <mergeCell ref="F53:K53"/>
    <mergeCell ref="F59:K59"/>
    <mergeCell ref="F24:L24"/>
    <mergeCell ref="F22:L22"/>
    <mergeCell ref="F23:L23"/>
    <mergeCell ref="F25:L25"/>
    <mergeCell ref="F26:L26"/>
    <mergeCell ref="F27:L27"/>
    <mergeCell ref="F28:L28"/>
    <mergeCell ref="F29:L29"/>
    <mergeCell ref="F30:L30"/>
    <mergeCell ref="F31:L31"/>
    <mergeCell ref="F45:L45"/>
    <mergeCell ref="A1:L1"/>
    <mergeCell ref="A2:L2"/>
    <mergeCell ref="F4:K4"/>
    <mergeCell ref="F10:K10"/>
    <mergeCell ref="F11:K11"/>
    <mergeCell ref="F7:L7"/>
    <mergeCell ref="F62:K62"/>
    <mergeCell ref="F12:K12"/>
    <mergeCell ref="F13:K13"/>
    <mergeCell ref="F33:L33"/>
    <mergeCell ref="F34:L34"/>
    <mergeCell ref="F35:L35"/>
    <mergeCell ref="F36:L36"/>
    <mergeCell ref="F37:L37"/>
    <mergeCell ref="F38:L38"/>
    <mergeCell ref="F39:L39"/>
    <mergeCell ref="F40:L40"/>
    <mergeCell ref="F41:L41"/>
    <mergeCell ref="F42:L42"/>
    <mergeCell ref="F43:L43"/>
    <mergeCell ref="F51:L51"/>
    <mergeCell ref="F44:L44"/>
    <mergeCell ref="F46:L46"/>
    <mergeCell ref="F47:L47"/>
    <mergeCell ref="F48:L48"/>
    <mergeCell ref="F49:L49"/>
    <mergeCell ref="F50:L50"/>
    <mergeCell ref="F99:L99"/>
    <mergeCell ref="F92:L92"/>
    <mergeCell ref="F93:L93"/>
    <mergeCell ref="F94:L94"/>
    <mergeCell ref="F95:L95"/>
    <mergeCell ref="F96:L96"/>
  </mergeCells>
  <dataValidations count="2">
    <dataValidation type="list" allowBlank="1" showInputMessage="1" showErrorMessage="1" sqref="J14 J18 J60:J61 J63 J68 J76 J78:J79 J81 J84:J85 J106 J108 J52 J5:J6 J8:J9 J54:J58 J20:J21 J32" xr:uid="{00000000-0002-0000-0300-000000000000}">
      <formula1>"Maak uw keuze,Ja,Nee"</formula1>
    </dataValidation>
    <dataValidation type="list" allowBlank="1" showInputMessage="1" showErrorMessage="1" sqref="J19" xr:uid="{00000000-0002-0000-0300-000001000000}">
      <formula1>"In te vullen door beoordelingscommissie,Uitmuntend,Goed,Voldoende,Matig,Onvoldoende"</formula1>
    </dataValidation>
  </dataValidations>
  <pageMargins left="0.7" right="0.7" top="0.75" bottom="0.75" header="0.3" footer="0.3"/>
  <pageSetup paperSize="9" orientation="portrait" r:id="rId1"/>
  <ignoredErrors>
    <ignoredError sqref="K19"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8"/>
  <sheetViews>
    <sheetView zoomScale="85" zoomScaleNormal="85" workbookViewId="0">
      <selection activeCell="E49" sqref="E49:E51"/>
    </sheetView>
  </sheetViews>
  <sheetFormatPr defaultRowHeight="15" x14ac:dyDescent="0.25"/>
  <cols>
    <col min="1" max="1" width="5.140625" bestFit="1" customWidth="1"/>
    <col min="2" max="2" width="9" bestFit="1" customWidth="1"/>
    <col min="3" max="3" width="16.42578125" customWidth="1"/>
    <col min="4" max="4" width="80.5703125" customWidth="1"/>
    <col min="5" max="5" width="14.5703125" style="21" customWidth="1"/>
    <col min="6" max="9" width="9.140625" style="9"/>
    <col min="10" max="10" width="33" style="21" customWidth="1"/>
    <col min="11" max="11" width="14.5703125" style="21" customWidth="1"/>
    <col min="12" max="12" width="100.5703125" style="18" customWidth="1"/>
  </cols>
  <sheetData>
    <row r="1" spans="1:12" ht="30" customHeight="1" x14ac:dyDescent="0.25">
      <c r="A1" s="106" t="s">
        <v>227</v>
      </c>
      <c r="B1" s="107"/>
      <c r="C1" s="107"/>
      <c r="D1" s="107"/>
      <c r="E1" s="107"/>
      <c r="F1" s="107"/>
      <c r="G1" s="107"/>
      <c r="H1" s="107"/>
      <c r="I1" s="107"/>
      <c r="J1" s="107"/>
      <c r="K1" s="107"/>
      <c r="L1" s="108"/>
    </row>
    <row r="2" spans="1:12" ht="30" customHeight="1" x14ac:dyDescent="0.25">
      <c r="A2" s="96" t="s">
        <v>10</v>
      </c>
      <c r="B2" s="96"/>
      <c r="C2" s="96"/>
      <c r="D2" s="96"/>
      <c r="E2" s="96"/>
      <c r="F2" s="96"/>
      <c r="G2" s="96"/>
      <c r="H2" s="96"/>
      <c r="I2" s="96"/>
      <c r="J2" s="96"/>
      <c r="K2" s="96"/>
      <c r="L2" s="96"/>
    </row>
    <row r="3" spans="1:12" ht="38.25" x14ac:dyDescent="0.25">
      <c r="A3" s="23" t="s">
        <v>11</v>
      </c>
      <c r="B3" s="23" t="s">
        <v>12</v>
      </c>
      <c r="C3" s="23" t="s">
        <v>13</v>
      </c>
      <c r="D3" s="23" t="s">
        <v>14</v>
      </c>
      <c r="E3" s="25" t="s">
        <v>15</v>
      </c>
      <c r="F3" s="23" t="s">
        <v>16</v>
      </c>
      <c r="G3" s="23" t="s">
        <v>17</v>
      </c>
      <c r="H3" s="23" t="s">
        <v>53</v>
      </c>
      <c r="I3" s="23" t="s">
        <v>19</v>
      </c>
      <c r="J3" s="25" t="s">
        <v>20</v>
      </c>
      <c r="K3" s="25" t="s">
        <v>2</v>
      </c>
      <c r="L3" s="23" t="s">
        <v>21</v>
      </c>
    </row>
    <row r="4" spans="1:12" ht="38.25" x14ac:dyDescent="0.25">
      <c r="A4" s="8">
        <v>301</v>
      </c>
      <c r="B4" s="13" t="s">
        <v>228</v>
      </c>
      <c r="C4" s="8" t="s">
        <v>229</v>
      </c>
      <c r="D4" s="50" t="s">
        <v>230</v>
      </c>
      <c r="E4" s="91" t="s">
        <v>57</v>
      </c>
      <c r="F4" s="110" t="s">
        <v>26</v>
      </c>
      <c r="G4" s="111"/>
      <c r="H4" s="111"/>
      <c r="I4" s="111"/>
      <c r="J4" s="111"/>
      <c r="K4" s="112"/>
      <c r="L4" s="14"/>
    </row>
    <row r="5" spans="1:12" x14ac:dyDescent="0.25">
      <c r="A5" s="8">
        <v>302</v>
      </c>
      <c r="B5" s="13" t="s">
        <v>228</v>
      </c>
      <c r="C5" s="8" t="s">
        <v>229</v>
      </c>
      <c r="D5" s="50" t="s">
        <v>231</v>
      </c>
      <c r="E5" s="91" t="s">
        <v>29</v>
      </c>
      <c r="F5" s="110" t="s">
        <v>26</v>
      </c>
      <c r="G5" s="111"/>
      <c r="H5" s="111"/>
      <c r="I5" s="111"/>
      <c r="J5" s="111"/>
      <c r="K5" s="112"/>
      <c r="L5" s="15"/>
    </row>
    <row r="6" spans="1:12" ht="38.25" x14ac:dyDescent="0.25">
      <c r="A6" s="8">
        <v>303</v>
      </c>
      <c r="B6" s="13" t="s">
        <v>228</v>
      </c>
      <c r="C6" s="8" t="s">
        <v>229</v>
      </c>
      <c r="D6" s="50" t="s">
        <v>304</v>
      </c>
      <c r="E6" s="46" t="s">
        <v>25</v>
      </c>
      <c r="F6" s="110" t="s">
        <v>26</v>
      </c>
      <c r="G6" s="111"/>
      <c r="H6" s="111"/>
      <c r="I6" s="111"/>
      <c r="J6" s="111"/>
      <c r="K6" s="112"/>
      <c r="L6" s="14"/>
    </row>
    <row r="7" spans="1:12" ht="114.75" x14ac:dyDescent="0.25">
      <c r="A7" s="8">
        <v>304</v>
      </c>
      <c r="B7" s="13" t="s">
        <v>228</v>
      </c>
      <c r="C7" s="8" t="s">
        <v>232</v>
      </c>
      <c r="D7" s="50" t="s">
        <v>233</v>
      </c>
      <c r="E7" s="91" t="s">
        <v>29</v>
      </c>
      <c r="F7" s="110" t="s">
        <v>26</v>
      </c>
      <c r="G7" s="111"/>
      <c r="H7" s="111"/>
      <c r="I7" s="111"/>
      <c r="J7" s="111"/>
      <c r="K7" s="112"/>
      <c r="L7" s="14"/>
    </row>
    <row r="8" spans="1:12" ht="25.5" x14ac:dyDescent="0.25">
      <c r="A8" s="8">
        <v>305</v>
      </c>
      <c r="B8" s="13" t="s">
        <v>228</v>
      </c>
      <c r="C8" s="8" t="s">
        <v>232</v>
      </c>
      <c r="D8" s="50" t="s">
        <v>305</v>
      </c>
      <c r="E8" s="46" t="s">
        <v>25</v>
      </c>
      <c r="F8" s="110" t="s">
        <v>26</v>
      </c>
      <c r="G8" s="111"/>
      <c r="H8" s="111"/>
      <c r="I8" s="111"/>
      <c r="J8" s="111"/>
      <c r="K8" s="112"/>
      <c r="L8" s="15"/>
    </row>
    <row r="9" spans="1:12" ht="38.25" x14ac:dyDescent="0.25">
      <c r="A9" s="8">
        <v>306</v>
      </c>
      <c r="B9" s="13" t="s">
        <v>228</v>
      </c>
      <c r="C9" s="8" t="s">
        <v>232</v>
      </c>
      <c r="D9" s="50" t="s">
        <v>234</v>
      </c>
      <c r="E9" s="91" t="s">
        <v>29</v>
      </c>
      <c r="F9" s="110" t="s">
        <v>26</v>
      </c>
      <c r="G9" s="111"/>
      <c r="H9" s="111"/>
      <c r="I9" s="111"/>
      <c r="J9" s="111"/>
      <c r="K9" s="112"/>
      <c r="L9" s="14"/>
    </row>
    <row r="10" spans="1:12" ht="51" x14ac:dyDescent="0.25">
      <c r="A10" s="8">
        <v>307</v>
      </c>
      <c r="B10" s="13" t="s">
        <v>228</v>
      </c>
      <c r="C10" s="8" t="s">
        <v>232</v>
      </c>
      <c r="D10" s="50" t="s">
        <v>306</v>
      </c>
      <c r="E10" s="46" t="s">
        <v>25</v>
      </c>
      <c r="F10" s="110" t="s">
        <v>26</v>
      </c>
      <c r="G10" s="111"/>
      <c r="H10" s="111"/>
      <c r="I10" s="111"/>
      <c r="J10" s="111"/>
      <c r="K10" s="112"/>
      <c r="L10" s="14"/>
    </row>
    <row r="11" spans="1:12" ht="25.5" x14ac:dyDescent="0.25">
      <c r="A11" s="8">
        <v>308</v>
      </c>
      <c r="B11" s="13" t="s">
        <v>228</v>
      </c>
      <c r="C11" s="8" t="s">
        <v>235</v>
      </c>
      <c r="D11" s="50" t="s">
        <v>236</v>
      </c>
      <c r="E11" s="46" t="s">
        <v>25</v>
      </c>
      <c r="F11" s="110" t="s">
        <v>26</v>
      </c>
      <c r="G11" s="111"/>
      <c r="H11" s="111"/>
      <c r="I11" s="111"/>
      <c r="J11" s="111"/>
      <c r="K11" s="112"/>
      <c r="L11" s="14"/>
    </row>
    <row r="12" spans="1:12" ht="38.25" x14ac:dyDescent="0.25">
      <c r="A12" s="8">
        <v>309</v>
      </c>
      <c r="B12" s="13" t="s">
        <v>228</v>
      </c>
      <c r="C12" s="8" t="s">
        <v>235</v>
      </c>
      <c r="D12" s="50" t="s">
        <v>237</v>
      </c>
      <c r="E12" s="46" t="s">
        <v>25</v>
      </c>
      <c r="F12" s="110" t="s">
        <v>26</v>
      </c>
      <c r="G12" s="111"/>
      <c r="H12" s="111"/>
      <c r="I12" s="111"/>
      <c r="J12" s="111"/>
      <c r="K12" s="112"/>
      <c r="L12" s="14"/>
    </row>
    <row r="13" spans="1:12" ht="25.5" x14ac:dyDescent="0.25">
      <c r="A13" s="8">
        <v>310</v>
      </c>
      <c r="B13" s="13" t="s">
        <v>228</v>
      </c>
      <c r="C13" s="8" t="s">
        <v>238</v>
      </c>
      <c r="D13" s="50" t="s">
        <v>307</v>
      </c>
      <c r="E13" s="46" t="s">
        <v>25</v>
      </c>
      <c r="F13" s="110" t="s">
        <v>26</v>
      </c>
      <c r="G13" s="111"/>
      <c r="H13" s="111"/>
      <c r="I13" s="111"/>
      <c r="J13" s="111"/>
      <c r="K13" s="112"/>
      <c r="L13" s="14"/>
    </row>
    <row r="14" spans="1:12" ht="127.5" x14ac:dyDescent="0.25">
      <c r="A14" s="8">
        <v>311</v>
      </c>
      <c r="B14" s="12" t="s">
        <v>228</v>
      </c>
      <c r="C14" s="8" t="s">
        <v>239</v>
      </c>
      <c r="D14" s="50" t="s">
        <v>240</v>
      </c>
      <c r="E14" s="46" t="s">
        <v>25</v>
      </c>
      <c r="F14" s="113" t="s">
        <v>26</v>
      </c>
      <c r="G14" s="114"/>
      <c r="H14" s="114"/>
      <c r="I14" s="114"/>
      <c r="J14" s="114"/>
      <c r="K14" s="115"/>
      <c r="L14" s="15"/>
    </row>
    <row r="15" spans="1:12" ht="114.75" x14ac:dyDescent="0.25">
      <c r="A15" s="8">
        <v>312</v>
      </c>
      <c r="B15" s="12" t="s">
        <v>228</v>
      </c>
      <c r="C15" s="8" t="s">
        <v>239</v>
      </c>
      <c r="D15" s="50" t="s">
        <v>241</v>
      </c>
      <c r="E15" s="46" t="s">
        <v>25</v>
      </c>
      <c r="F15" s="113" t="s">
        <v>26</v>
      </c>
      <c r="G15" s="114"/>
      <c r="H15" s="114"/>
      <c r="I15" s="114"/>
      <c r="J15" s="114"/>
      <c r="K15" s="115"/>
      <c r="L15" s="15"/>
    </row>
    <row r="16" spans="1:12" ht="25.5" x14ac:dyDescent="0.25">
      <c r="A16" s="8">
        <v>313</v>
      </c>
      <c r="B16" s="12" t="s">
        <v>228</v>
      </c>
      <c r="C16" s="8" t="s">
        <v>242</v>
      </c>
      <c r="D16" s="54" t="s">
        <v>243</v>
      </c>
      <c r="E16" s="46" t="s">
        <v>25</v>
      </c>
      <c r="F16" s="113" t="s">
        <v>26</v>
      </c>
      <c r="G16" s="114"/>
      <c r="H16" s="114"/>
      <c r="I16" s="114"/>
      <c r="J16" s="114"/>
      <c r="K16" s="115"/>
      <c r="L16" s="15"/>
    </row>
    <row r="17" spans="1:12" ht="25.5" x14ac:dyDescent="0.25">
      <c r="A17" s="8">
        <v>314</v>
      </c>
      <c r="B17" s="12" t="s">
        <v>228</v>
      </c>
      <c r="C17" s="8" t="s">
        <v>242</v>
      </c>
      <c r="D17" s="50" t="s">
        <v>244</v>
      </c>
      <c r="E17" s="46" t="s">
        <v>25</v>
      </c>
      <c r="F17" s="12" t="s">
        <v>30</v>
      </c>
      <c r="G17" s="12">
        <v>1</v>
      </c>
      <c r="H17" s="12" t="s">
        <v>31</v>
      </c>
      <c r="I17" s="12">
        <v>350</v>
      </c>
      <c r="J17" s="30" t="s">
        <v>32</v>
      </c>
      <c r="K17" s="8" t="str">
        <f>IF(J17="Ja",I17,IF(J17="Nee",0,""))</f>
        <v/>
      </c>
      <c r="L17" s="15"/>
    </row>
    <row r="18" spans="1:12" x14ac:dyDescent="0.25">
      <c r="A18" s="8">
        <v>315</v>
      </c>
      <c r="B18" s="12" t="s">
        <v>228</v>
      </c>
      <c r="C18" s="8" t="s">
        <v>245</v>
      </c>
      <c r="D18" s="50" t="s">
        <v>246</v>
      </c>
      <c r="E18" s="46" t="s">
        <v>25</v>
      </c>
      <c r="F18" s="110" t="s">
        <v>26</v>
      </c>
      <c r="G18" s="111"/>
      <c r="H18" s="111"/>
      <c r="I18" s="111"/>
      <c r="J18" s="111"/>
      <c r="K18" s="112"/>
      <c r="L18" s="15"/>
    </row>
    <row r="19" spans="1:12" ht="38.25" x14ac:dyDescent="0.25">
      <c r="A19" s="8">
        <v>316</v>
      </c>
      <c r="B19" s="12" t="s">
        <v>228</v>
      </c>
      <c r="C19" s="8" t="s">
        <v>245</v>
      </c>
      <c r="D19" s="50" t="s">
        <v>308</v>
      </c>
      <c r="E19" s="46" t="s">
        <v>25</v>
      </c>
      <c r="F19" s="110" t="s">
        <v>26</v>
      </c>
      <c r="G19" s="111"/>
      <c r="H19" s="111"/>
      <c r="I19" s="111"/>
      <c r="J19" s="111"/>
      <c r="K19" s="112"/>
      <c r="L19" s="15"/>
    </row>
    <row r="20" spans="1:12" ht="293.25" x14ac:dyDescent="0.25">
      <c r="A20" s="8">
        <v>317</v>
      </c>
      <c r="B20" s="12" t="s">
        <v>228</v>
      </c>
      <c r="C20" s="8" t="s">
        <v>247</v>
      </c>
      <c r="D20" s="50" t="s">
        <v>321</v>
      </c>
      <c r="E20" s="91" t="s">
        <v>29</v>
      </c>
      <c r="F20" s="110" t="s">
        <v>26</v>
      </c>
      <c r="G20" s="111"/>
      <c r="H20" s="111"/>
      <c r="I20" s="111"/>
      <c r="J20" s="111"/>
      <c r="K20" s="112"/>
      <c r="L20" s="16"/>
    </row>
    <row r="21" spans="1:12" ht="38.25" x14ac:dyDescent="0.25">
      <c r="A21" s="8">
        <v>318</v>
      </c>
      <c r="B21" s="12" t="s">
        <v>228</v>
      </c>
      <c r="C21" s="8" t="s">
        <v>247</v>
      </c>
      <c r="D21" s="54" t="s">
        <v>391</v>
      </c>
      <c r="E21" s="46" t="s">
        <v>25</v>
      </c>
      <c r="F21" s="110" t="s">
        <v>26</v>
      </c>
      <c r="G21" s="111"/>
      <c r="H21" s="111"/>
      <c r="I21" s="111"/>
      <c r="J21" s="111"/>
      <c r="K21" s="112"/>
      <c r="L21" s="15"/>
    </row>
    <row r="22" spans="1:12" ht="25.5" x14ac:dyDescent="0.25">
      <c r="A22" s="8">
        <v>319</v>
      </c>
      <c r="B22" s="12" t="s">
        <v>228</v>
      </c>
      <c r="C22" s="8" t="s">
        <v>248</v>
      </c>
      <c r="D22" s="50" t="s">
        <v>249</v>
      </c>
      <c r="E22" s="46" t="s">
        <v>25</v>
      </c>
      <c r="F22" s="110" t="s">
        <v>26</v>
      </c>
      <c r="G22" s="111"/>
      <c r="H22" s="111"/>
      <c r="I22" s="111"/>
      <c r="J22" s="111"/>
      <c r="K22" s="112"/>
      <c r="L22" s="14"/>
    </row>
    <row r="23" spans="1:12" ht="38.25" x14ac:dyDescent="0.25">
      <c r="A23" s="8">
        <v>320</v>
      </c>
      <c r="B23" s="12" t="s">
        <v>228</v>
      </c>
      <c r="C23" s="8" t="s">
        <v>250</v>
      </c>
      <c r="D23" s="50" t="s">
        <v>309</v>
      </c>
      <c r="E23" s="91" t="s">
        <v>29</v>
      </c>
      <c r="F23" s="110" t="s">
        <v>26</v>
      </c>
      <c r="G23" s="111"/>
      <c r="H23" s="111"/>
      <c r="I23" s="111"/>
      <c r="J23" s="111"/>
      <c r="K23" s="112"/>
      <c r="L23" s="14"/>
    </row>
    <row r="24" spans="1:12" ht="51" x14ac:dyDescent="0.25">
      <c r="A24" s="8">
        <v>321</v>
      </c>
      <c r="B24" s="12" t="s">
        <v>228</v>
      </c>
      <c r="C24" s="8" t="s">
        <v>250</v>
      </c>
      <c r="D24" s="50" t="s">
        <v>251</v>
      </c>
      <c r="E24" s="46" t="s">
        <v>25</v>
      </c>
      <c r="F24" s="12" t="s">
        <v>30</v>
      </c>
      <c r="G24" s="12">
        <v>3</v>
      </c>
      <c r="H24" s="12" t="s">
        <v>31</v>
      </c>
      <c r="I24" s="12">
        <v>250</v>
      </c>
      <c r="J24" s="30" t="s">
        <v>32</v>
      </c>
      <c r="K24" s="8" t="str">
        <f>IF(J24="Ja",I24,IF(J24="Nee",0,""))</f>
        <v/>
      </c>
      <c r="L24" s="35"/>
    </row>
    <row r="25" spans="1:12" ht="51" x14ac:dyDescent="0.25">
      <c r="A25" s="8">
        <v>322</v>
      </c>
      <c r="B25" s="17" t="s">
        <v>228</v>
      </c>
      <c r="C25" s="8" t="s">
        <v>250</v>
      </c>
      <c r="D25" s="54" t="s">
        <v>252</v>
      </c>
      <c r="E25" s="46" t="s">
        <v>25</v>
      </c>
      <c r="F25" s="12" t="s">
        <v>30</v>
      </c>
      <c r="G25" s="12">
        <v>3</v>
      </c>
      <c r="H25" s="12" t="s">
        <v>31</v>
      </c>
      <c r="I25" s="12">
        <v>250</v>
      </c>
      <c r="J25" s="30" t="s">
        <v>32</v>
      </c>
      <c r="K25" s="8" t="str">
        <f>IF(J25="Ja",I25,IF(J25="Nee",0,""))</f>
        <v/>
      </c>
      <c r="L25" s="35"/>
    </row>
    <row r="26" spans="1:12" ht="25.5" x14ac:dyDescent="0.25">
      <c r="A26" s="8">
        <v>323</v>
      </c>
      <c r="B26" s="17" t="s">
        <v>228</v>
      </c>
      <c r="C26" s="8" t="s">
        <v>250</v>
      </c>
      <c r="D26" s="54" t="s">
        <v>310</v>
      </c>
      <c r="E26" s="46" t="s">
        <v>25</v>
      </c>
      <c r="F26" s="110" t="s">
        <v>26</v>
      </c>
      <c r="G26" s="111"/>
      <c r="H26" s="111"/>
      <c r="I26" s="111"/>
      <c r="J26" s="111"/>
      <c r="K26" s="112"/>
      <c r="L26" s="16"/>
    </row>
    <row r="27" spans="1:12" x14ac:dyDescent="0.25">
      <c r="A27" s="8">
        <v>324</v>
      </c>
      <c r="B27" s="17" t="s">
        <v>228</v>
      </c>
      <c r="C27" s="8" t="s">
        <v>250</v>
      </c>
      <c r="D27" s="54" t="s">
        <v>253</v>
      </c>
      <c r="E27" s="46" t="s">
        <v>25</v>
      </c>
      <c r="F27" s="110" t="s">
        <v>26</v>
      </c>
      <c r="G27" s="111"/>
      <c r="H27" s="111"/>
      <c r="I27" s="111"/>
      <c r="J27" s="111"/>
      <c r="K27" s="112"/>
      <c r="L27" s="16"/>
    </row>
    <row r="28" spans="1:12" ht="38.25" x14ac:dyDescent="0.25">
      <c r="A28" s="8">
        <v>325</v>
      </c>
      <c r="B28" s="12" t="s">
        <v>228</v>
      </c>
      <c r="C28" s="8" t="s">
        <v>250</v>
      </c>
      <c r="D28" s="50" t="s">
        <v>311</v>
      </c>
      <c r="E28" s="46" t="s">
        <v>25</v>
      </c>
      <c r="F28" s="12" t="s">
        <v>30</v>
      </c>
      <c r="G28" s="12">
        <v>1</v>
      </c>
      <c r="H28" s="12" t="s">
        <v>31</v>
      </c>
      <c r="I28" s="12">
        <v>350</v>
      </c>
      <c r="J28" s="30" t="s">
        <v>32</v>
      </c>
      <c r="K28" s="8" t="str">
        <f>IF(J28="Ja",I28,IF(J28="Nee",0,""))</f>
        <v/>
      </c>
      <c r="L28" s="35"/>
    </row>
    <row r="29" spans="1:12" ht="44.25" customHeight="1" x14ac:dyDescent="0.25">
      <c r="A29" s="8">
        <v>326</v>
      </c>
      <c r="B29" s="12" t="s">
        <v>228</v>
      </c>
      <c r="C29" s="8" t="s">
        <v>250</v>
      </c>
      <c r="D29" s="54" t="s">
        <v>392</v>
      </c>
      <c r="E29" s="46" t="s">
        <v>25</v>
      </c>
      <c r="F29" s="110" t="s">
        <v>26</v>
      </c>
      <c r="G29" s="111"/>
      <c r="H29" s="111"/>
      <c r="I29" s="111"/>
      <c r="J29" s="111"/>
      <c r="K29" s="112"/>
      <c r="L29" s="14"/>
    </row>
    <row r="30" spans="1:12" ht="63.75" x14ac:dyDescent="0.25">
      <c r="A30" s="8">
        <v>327</v>
      </c>
      <c r="B30" s="17" t="s">
        <v>228</v>
      </c>
      <c r="C30" s="8" t="s">
        <v>250</v>
      </c>
      <c r="D30" s="54" t="s">
        <v>254</v>
      </c>
      <c r="E30" s="46" t="s">
        <v>25</v>
      </c>
      <c r="F30" s="79" t="s">
        <v>30</v>
      </c>
      <c r="G30" s="79">
        <v>1</v>
      </c>
      <c r="H30" s="79" t="s">
        <v>31</v>
      </c>
      <c r="I30" s="79">
        <v>350</v>
      </c>
      <c r="J30" s="78" t="s">
        <v>32</v>
      </c>
      <c r="K30" s="78" t="str">
        <f>IF(J30="Ja",I30,IF(J30="Nee",0,""))</f>
        <v/>
      </c>
      <c r="L30" s="35"/>
    </row>
    <row r="31" spans="1:12" ht="63.75" x14ac:dyDescent="0.25">
      <c r="A31" s="8">
        <v>328</v>
      </c>
      <c r="B31" s="12" t="s">
        <v>228</v>
      </c>
      <c r="C31" s="8" t="s">
        <v>250</v>
      </c>
      <c r="D31" s="50" t="s">
        <v>255</v>
      </c>
      <c r="E31" s="46" t="s">
        <v>25</v>
      </c>
      <c r="F31" s="113" t="s">
        <v>26</v>
      </c>
      <c r="G31" s="114"/>
      <c r="H31" s="114"/>
      <c r="I31" s="114"/>
      <c r="J31" s="114"/>
      <c r="K31" s="115"/>
      <c r="L31" s="14"/>
    </row>
    <row r="32" spans="1:12" ht="25.5" x14ac:dyDescent="0.25">
      <c r="A32" s="8">
        <v>329</v>
      </c>
      <c r="B32" s="12" t="s">
        <v>228</v>
      </c>
      <c r="C32" s="8" t="s">
        <v>250</v>
      </c>
      <c r="D32" s="50" t="s">
        <v>256</v>
      </c>
      <c r="E32" s="46" t="s">
        <v>25</v>
      </c>
      <c r="F32" s="79" t="s">
        <v>30</v>
      </c>
      <c r="G32" s="79">
        <v>1</v>
      </c>
      <c r="H32" s="79" t="s">
        <v>31</v>
      </c>
      <c r="I32" s="79">
        <v>350</v>
      </c>
      <c r="J32" s="78" t="s">
        <v>32</v>
      </c>
      <c r="K32" s="78" t="str">
        <f>IF(J32="Ja",I32,IF(J32="Nee",0,""))</f>
        <v/>
      </c>
      <c r="L32" s="35"/>
    </row>
    <row r="33" spans="1:12" ht="25.5" x14ac:dyDescent="0.25">
      <c r="A33" s="8">
        <v>330</v>
      </c>
      <c r="B33" s="12" t="s">
        <v>228</v>
      </c>
      <c r="C33" s="8" t="s">
        <v>250</v>
      </c>
      <c r="D33" s="50" t="s">
        <v>312</v>
      </c>
      <c r="E33" s="46" t="s">
        <v>25</v>
      </c>
      <c r="F33" s="110" t="s">
        <v>26</v>
      </c>
      <c r="G33" s="111"/>
      <c r="H33" s="111"/>
      <c r="I33" s="111"/>
      <c r="J33" s="111"/>
      <c r="K33" s="112"/>
      <c r="L33" s="14"/>
    </row>
    <row r="34" spans="1:12" ht="38.25" x14ac:dyDescent="0.25">
      <c r="A34" s="8">
        <v>331</v>
      </c>
      <c r="B34" s="12" t="s">
        <v>228</v>
      </c>
      <c r="C34" s="8" t="s">
        <v>250</v>
      </c>
      <c r="D34" s="50" t="s">
        <v>257</v>
      </c>
      <c r="E34" s="91" t="s">
        <v>29</v>
      </c>
      <c r="F34" s="110" t="s">
        <v>26</v>
      </c>
      <c r="G34" s="111"/>
      <c r="H34" s="111"/>
      <c r="I34" s="111"/>
      <c r="J34" s="111"/>
      <c r="K34" s="112"/>
      <c r="L34" s="14"/>
    </row>
    <row r="35" spans="1:12" ht="51" x14ac:dyDescent="0.25">
      <c r="A35" s="8">
        <v>332</v>
      </c>
      <c r="B35" s="12" t="s">
        <v>228</v>
      </c>
      <c r="C35" s="8" t="s">
        <v>250</v>
      </c>
      <c r="D35" s="50" t="s">
        <v>319</v>
      </c>
      <c r="E35" s="46" t="s">
        <v>25</v>
      </c>
      <c r="F35" s="110" t="s">
        <v>26</v>
      </c>
      <c r="G35" s="111"/>
      <c r="H35" s="111"/>
      <c r="I35" s="111"/>
      <c r="J35" s="111"/>
      <c r="K35" s="112"/>
      <c r="L35" s="14"/>
    </row>
    <row r="36" spans="1:12" ht="25.5" x14ac:dyDescent="0.25">
      <c r="A36" s="8">
        <v>333</v>
      </c>
      <c r="B36" s="12" t="s">
        <v>228</v>
      </c>
      <c r="C36" s="8" t="s">
        <v>250</v>
      </c>
      <c r="D36" s="50" t="s">
        <v>258</v>
      </c>
      <c r="E36" s="46" t="s">
        <v>25</v>
      </c>
      <c r="F36" s="110" t="s">
        <v>26</v>
      </c>
      <c r="G36" s="111"/>
      <c r="H36" s="111"/>
      <c r="I36" s="111"/>
      <c r="J36" s="111"/>
      <c r="K36" s="112"/>
      <c r="L36" s="15"/>
    </row>
    <row r="37" spans="1:12" ht="25.5" x14ac:dyDescent="0.25">
      <c r="A37" s="8">
        <v>335</v>
      </c>
      <c r="B37" s="12" t="s">
        <v>228</v>
      </c>
      <c r="C37" s="8" t="s">
        <v>259</v>
      </c>
      <c r="D37" s="50" t="s">
        <v>260</v>
      </c>
      <c r="E37" s="91" t="s">
        <v>29</v>
      </c>
      <c r="F37" s="110" t="s">
        <v>26</v>
      </c>
      <c r="G37" s="111"/>
      <c r="H37" s="111"/>
      <c r="I37" s="111"/>
      <c r="J37" s="111"/>
      <c r="K37" s="112"/>
      <c r="L37" s="28"/>
    </row>
    <row r="38" spans="1:12" ht="51" x14ac:dyDescent="0.25">
      <c r="A38" s="8">
        <v>336</v>
      </c>
      <c r="B38" s="17" t="s">
        <v>228</v>
      </c>
      <c r="C38" s="19" t="s">
        <v>259</v>
      </c>
      <c r="D38" s="54" t="s">
        <v>393</v>
      </c>
      <c r="E38" s="91" t="s">
        <v>29</v>
      </c>
      <c r="F38" s="110" t="s">
        <v>26</v>
      </c>
      <c r="G38" s="111"/>
      <c r="H38" s="111"/>
      <c r="I38" s="111"/>
      <c r="J38" s="111"/>
      <c r="K38" s="112"/>
      <c r="L38" s="15"/>
    </row>
    <row r="39" spans="1:12" ht="38.25" x14ac:dyDescent="0.25">
      <c r="A39" s="8">
        <v>337</v>
      </c>
      <c r="B39" s="12" t="s">
        <v>228</v>
      </c>
      <c r="C39" s="8" t="s">
        <v>259</v>
      </c>
      <c r="D39" s="50" t="s">
        <v>261</v>
      </c>
      <c r="E39" s="91" t="s">
        <v>29</v>
      </c>
      <c r="F39" s="17" t="s">
        <v>30</v>
      </c>
      <c r="G39" s="17">
        <v>2</v>
      </c>
      <c r="H39" s="17" t="s">
        <v>42</v>
      </c>
      <c r="I39" s="17">
        <v>300</v>
      </c>
      <c r="J39" s="8" t="s">
        <v>43</v>
      </c>
      <c r="K39" s="8" t="str">
        <f>IF(J39="Uitmuntend",I39,IF(J39="Goed",I39*70%,IF(J39="Voldoende",I39*50%,IF(J39="Matig",I39*10%,IF(J39="Onvoldoende",I39*0%,"")))))</f>
        <v/>
      </c>
      <c r="L39" s="35"/>
    </row>
    <row r="40" spans="1:12" ht="102" x14ac:dyDescent="0.25">
      <c r="A40" s="8">
        <v>338</v>
      </c>
      <c r="B40" s="12" t="s">
        <v>228</v>
      </c>
      <c r="C40" s="8" t="s">
        <v>262</v>
      </c>
      <c r="D40" s="50" t="s">
        <v>313</v>
      </c>
      <c r="E40" s="46" t="s">
        <v>25</v>
      </c>
      <c r="F40" s="110" t="s">
        <v>26</v>
      </c>
      <c r="G40" s="111"/>
      <c r="H40" s="111"/>
      <c r="I40" s="111"/>
      <c r="J40" s="111"/>
      <c r="K40" s="112"/>
      <c r="L40" s="14"/>
    </row>
    <row r="41" spans="1:12" ht="51" x14ac:dyDescent="0.25">
      <c r="A41" s="8">
        <v>339</v>
      </c>
      <c r="B41" s="12" t="s">
        <v>228</v>
      </c>
      <c r="C41" s="8" t="s">
        <v>262</v>
      </c>
      <c r="D41" s="50" t="s">
        <v>314</v>
      </c>
      <c r="E41" s="91" t="s">
        <v>29</v>
      </c>
      <c r="F41" s="110" t="s">
        <v>26</v>
      </c>
      <c r="G41" s="111"/>
      <c r="H41" s="111"/>
      <c r="I41" s="111"/>
      <c r="J41" s="111"/>
      <c r="K41" s="112"/>
      <c r="L41" s="14"/>
    </row>
    <row r="42" spans="1:12" ht="102" x14ac:dyDescent="0.25">
      <c r="A42" s="8">
        <v>340</v>
      </c>
      <c r="B42" s="12" t="s">
        <v>228</v>
      </c>
      <c r="C42" s="8" t="s">
        <v>262</v>
      </c>
      <c r="D42" s="50" t="s">
        <v>315</v>
      </c>
      <c r="E42" s="46" t="s">
        <v>25</v>
      </c>
      <c r="F42" s="110" t="s">
        <v>26</v>
      </c>
      <c r="G42" s="111"/>
      <c r="H42" s="111"/>
      <c r="I42" s="111"/>
      <c r="J42" s="111"/>
      <c r="K42" s="112"/>
      <c r="L42" s="14"/>
    </row>
    <row r="43" spans="1:12" ht="153" x14ac:dyDescent="0.25">
      <c r="A43" s="8">
        <v>341</v>
      </c>
      <c r="B43" s="12" t="s">
        <v>228</v>
      </c>
      <c r="C43" s="8" t="s">
        <v>262</v>
      </c>
      <c r="D43" s="50" t="s">
        <v>320</v>
      </c>
      <c r="E43" s="46" t="s">
        <v>25</v>
      </c>
      <c r="F43" s="110" t="s">
        <v>26</v>
      </c>
      <c r="G43" s="111"/>
      <c r="H43" s="111"/>
      <c r="I43" s="111"/>
      <c r="J43" s="111"/>
      <c r="K43" s="112"/>
      <c r="L43" s="15"/>
    </row>
    <row r="44" spans="1:12" ht="255" x14ac:dyDescent="0.25">
      <c r="A44" s="8">
        <v>342</v>
      </c>
      <c r="B44" s="12" t="s">
        <v>228</v>
      </c>
      <c r="C44" s="8" t="s">
        <v>262</v>
      </c>
      <c r="D44" s="62" t="s">
        <v>316</v>
      </c>
      <c r="E44" s="46" t="s">
        <v>25</v>
      </c>
      <c r="F44" s="110" t="s">
        <v>26</v>
      </c>
      <c r="G44" s="111"/>
      <c r="H44" s="111"/>
      <c r="I44" s="111"/>
      <c r="J44" s="111"/>
      <c r="K44" s="112"/>
      <c r="L44" s="15"/>
    </row>
    <row r="45" spans="1:12" ht="89.25" x14ac:dyDescent="0.25">
      <c r="A45" s="8">
        <v>343</v>
      </c>
      <c r="B45" s="12" t="s">
        <v>228</v>
      </c>
      <c r="C45" s="8" t="s">
        <v>262</v>
      </c>
      <c r="D45" s="50" t="s">
        <v>263</v>
      </c>
      <c r="E45" s="46" t="s">
        <v>25</v>
      </c>
      <c r="F45" s="12" t="s">
        <v>30</v>
      </c>
      <c r="G45" s="12">
        <v>1</v>
      </c>
      <c r="H45" s="12" t="s">
        <v>31</v>
      </c>
      <c r="I45" s="12">
        <v>350</v>
      </c>
      <c r="J45" s="30" t="s">
        <v>32</v>
      </c>
      <c r="K45" s="8" t="str">
        <f>IF(J45="Ja",I45,IF(J45="Nee",0,""))</f>
        <v/>
      </c>
      <c r="L45" s="31" t="s">
        <v>264</v>
      </c>
    </row>
    <row r="46" spans="1:12" ht="63.75" x14ac:dyDescent="0.25">
      <c r="A46" s="8">
        <v>344</v>
      </c>
      <c r="B46" s="12" t="s">
        <v>228</v>
      </c>
      <c r="C46" s="8" t="s">
        <v>262</v>
      </c>
      <c r="D46" s="50" t="s">
        <v>317</v>
      </c>
      <c r="E46" s="46" t="s">
        <v>25</v>
      </c>
      <c r="F46" s="12" t="s">
        <v>30</v>
      </c>
      <c r="G46" s="12">
        <v>2</v>
      </c>
      <c r="H46" s="12" t="s">
        <v>31</v>
      </c>
      <c r="I46" s="12">
        <v>300</v>
      </c>
      <c r="J46" s="30" t="s">
        <v>32</v>
      </c>
      <c r="K46" s="8" t="str">
        <f>IF(J46="Ja",I46,IF(J46="Nee",0,""))</f>
        <v/>
      </c>
      <c r="L46" s="35"/>
    </row>
    <row r="47" spans="1:12" ht="63.75" x14ac:dyDescent="0.25">
      <c r="A47" s="8">
        <v>345</v>
      </c>
      <c r="B47" s="12" t="s">
        <v>228</v>
      </c>
      <c r="C47" s="8" t="s">
        <v>265</v>
      </c>
      <c r="D47" s="50" t="s">
        <v>266</v>
      </c>
      <c r="E47" s="46" t="s">
        <v>25</v>
      </c>
      <c r="F47" s="110" t="s">
        <v>26</v>
      </c>
      <c r="G47" s="111"/>
      <c r="H47" s="111"/>
      <c r="I47" s="111"/>
      <c r="J47" s="111"/>
      <c r="K47" s="112"/>
      <c r="L47" s="14"/>
    </row>
    <row r="48" spans="1:12" ht="25.5" x14ac:dyDescent="0.25">
      <c r="A48" s="8">
        <v>346</v>
      </c>
      <c r="B48" s="12" t="s">
        <v>228</v>
      </c>
      <c r="C48" s="8" t="s">
        <v>265</v>
      </c>
      <c r="D48" s="50" t="s">
        <v>267</v>
      </c>
      <c r="E48" s="46" t="s">
        <v>25</v>
      </c>
      <c r="F48" s="12" t="s">
        <v>30</v>
      </c>
      <c r="G48" s="12">
        <v>2</v>
      </c>
      <c r="H48" s="12" t="s">
        <v>31</v>
      </c>
      <c r="I48" s="12">
        <v>300</v>
      </c>
      <c r="J48" s="30" t="s">
        <v>32</v>
      </c>
      <c r="K48" s="8" t="str">
        <f>IF(J48="Ja",I48,IF(J48="Nee",0,""))</f>
        <v/>
      </c>
      <c r="L48" s="35"/>
    </row>
    <row r="49" spans="1:12" ht="25.5" x14ac:dyDescent="0.25">
      <c r="A49" s="8">
        <v>347</v>
      </c>
      <c r="B49" s="12" t="s">
        <v>228</v>
      </c>
      <c r="C49" s="8" t="s">
        <v>268</v>
      </c>
      <c r="D49" s="50" t="s">
        <v>269</v>
      </c>
      <c r="E49" s="91" t="s">
        <v>29</v>
      </c>
      <c r="F49" s="110" t="s">
        <v>26</v>
      </c>
      <c r="G49" s="111"/>
      <c r="H49" s="111"/>
      <c r="I49" s="111"/>
      <c r="J49" s="111"/>
      <c r="K49" s="112"/>
      <c r="L49" s="14"/>
    </row>
    <row r="50" spans="1:12" ht="25.5" x14ac:dyDescent="0.25">
      <c r="A50" s="8">
        <v>348</v>
      </c>
      <c r="B50" s="12" t="s">
        <v>228</v>
      </c>
      <c r="C50" s="8" t="s">
        <v>268</v>
      </c>
      <c r="D50" s="54" t="s">
        <v>394</v>
      </c>
      <c r="E50" s="91" t="s">
        <v>29</v>
      </c>
      <c r="F50" s="113" t="s">
        <v>26</v>
      </c>
      <c r="G50" s="114"/>
      <c r="H50" s="114"/>
      <c r="I50" s="114"/>
      <c r="J50" s="114"/>
      <c r="K50" s="115"/>
      <c r="L50" s="14"/>
    </row>
    <row r="51" spans="1:12" ht="25.5" x14ac:dyDescent="0.25">
      <c r="A51" s="8">
        <v>349</v>
      </c>
      <c r="B51" s="12" t="s">
        <v>228</v>
      </c>
      <c r="C51" s="8" t="s">
        <v>268</v>
      </c>
      <c r="D51" s="50" t="s">
        <v>270</v>
      </c>
      <c r="E51" s="91" t="s">
        <v>29</v>
      </c>
      <c r="F51" s="110" t="s">
        <v>26</v>
      </c>
      <c r="G51" s="111"/>
      <c r="H51" s="111"/>
      <c r="I51" s="111"/>
      <c r="J51" s="111"/>
      <c r="K51" s="112"/>
      <c r="L51" s="14"/>
    </row>
    <row r="52" spans="1:12" s="34" customFormat="1" ht="15.75" x14ac:dyDescent="0.25">
      <c r="A52" s="97" t="s">
        <v>5</v>
      </c>
      <c r="B52" s="97"/>
      <c r="C52" s="97"/>
      <c r="D52" s="97"/>
      <c r="E52" s="97"/>
      <c r="F52" s="97"/>
      <c r="G52" s="97"/>
      <c r="H52" s="97"/>
      <c r="I52" s="41">
        <f>SUM(I4:I51)</f>
        <v>3150</v>
      </c>
      <c r="J52" s="40" t="s">
        <v>2</v>
      </c>
      <c r="K52" s="41">
        <f>SUM(K4:K51)</f>
        <v>0</v>
      </c>
      <c r="L52" s="44"/>
    </row>
    <row r="55" spans="1:12" x14ac:dyDescent="0.25">
      <c r="D55" s="20"/>
    </row>
    <row r="56" spans="1:12" x14ac:dyDescent="0.25">
      <c r="D56" s="22"/>
    </row>
    <row r="57" spans="1:12" x14ac:dyDescent="0.25">
      <c r="D57" s="22"/>
    </row>
    <row r="58" spans="1:12" x14ac:dyDescent="0.25">
      <c r="D58" s="22"/>
    </row>
  </sheetData>
  <mergeCells count="41">
    <mergeCell ref="F47:K47"/>
    <mergeCell ref="F49:K49"/>
    <mergeCell ref="F50:K50"/>
    <mergeCell ref="F51:K51"/>
    <mergeCell ref="F41:K41"/>
    <mergeCell ref="F42:K42"/>
    <mergeCell ref="F43:K43"/>
    <mergeCell ref="F44:K44"/>
    <mergeCell ref="F40:K40"/>
    <mergeCell ref="F23:K23"/>
    <mergeCell ref="F26:K26"/>
    <mergeCell ref="F27:K27"/>
    <mergeCell ref="F29:K29"/>
    <mergeCell ref="F31:K31"/>
    <mergeCell ref="F33:K33"/>
    <mergeCell ref="F34:K34"/>
    <mergeCell ref="F35:K35"/>
    <mergeCell ref="F36:K36"/>
    <mergeCell ref="F37:K37"/>
    <mergeCell ref="F38:K38"/>
    <mergeCell ref="F16:K16"/>
    <mergeCell ref="F18:K18"/>
    <mergeCell ref="F19:K19"/>
    <mergeCell ref="F20:K20"/>
    <mergeCell ref="F21:K21"/>
    <mergeCell ref="A1:L1"/>
    <mergeCell ref="A2:L2"/>
    <mergeCell ref="A52:H52"/>
    <mergeCell ref="F4:K4"/>
    <mergeCell ref="F5:K5"/>
    <mergeCell ref="F6:K6"/>
    <mergeCell ref="F7:K7"/>
    <mergeCell ref="F8:K8"/>
    <mergeCell ref="F9:K9"/>
    <mergeCell ref="F10:K10"/>
    <mergeCell ref="F22:K22"/>
    <mergeCell ref="F11:K11"/>
    <mergeCell ref="F12:K12"/>
    <mergeCell ref="F13:K13"/>
    <mergeCell ref="F14:K14"/>
    <mergeCell ref="F15:K15"/>
  </mergeCells>
  <dataValidations count="2">
    <dataValidation type="list" allowBlank="1" showInputMessage="1" showErrorMessage="1" sqref="J24:J25 J28 J30 J32 J48 J17 J45:J46" xr:uid="{00000000-0002-0000-0400-000000000000}">
      <formula1>"Maak uw keuze,Ja,Nee"</formula1>
    </dataValidation>
    <dataValidation type="list" allowBlank="1" showInputMessage="1" showErrorMessage="1" sqref="J39" xr:uid="{00000000-0002-0000-0400-000001000000}">
      <formula1>"In te vullen door beoordelingscommissie,Uitmuntend,Goed,Voldoende,Matig,Onvoldoende"</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6"/>
  <sheetViews>
    <sheetView zoomScale="85" zoomScaleNormal="85" workbookViewId="0">
      <selection activeCell="G24" sqref="G24"/>
    </sheetView>
  </sheetViews>
  <sheetFormatPr defaultRowHeight="15" x14ac:dyDescent="0.25"/>
  <cols>
    <col min="1" max="1" width="6.85546875" customWidth="1"/>
    <col min="2" max="2" width="16" customWidth="1"/>
    <col min="3" max="3" width="10.5703125" bestFit="1" customWidth="1"/>
    <col min="4" max="4" width="20.42578125" customWidth="1"/>
    <col min="5" max="5" width="26.42578125" customWidth="1"/>
    <col min="6" max="6" width="45.140625" customWidth="1"/>
    <col min="7" max="7" width="41.85546875" customWidth="1"/>
    <col min="8" max="8" width="13.42578125" customWidth="1"/>
    <col min="9" max="9" width="11.5703125" customWidth="1"/>
    <col min="10" max="10" width="9.85546875" customWidth="1"/>
    <col min="11" max="11" width="12.140625" customWidth="1"/>
    <col min="12" max="12" width="12.5703125" customWidth="1"/>
    <col min="13" max="13" width="30.42578125" customWidth="1"/>
    <col min="14" max="14" width="13.42578125" customWidth="1"/>
    <col min="15" max="15" width="100.5703125" style="27" customWidth="1"/>
  </cols>
  <sheetData>
    <row r="1" spans="1:15" ht="30" customHeight="1" x14ac:dyDescent="0.25">
      <c r="A1" s="106" t="s">
        <v>271</v>
      </c>
      <c r="B1" s="107"/>
      <c r="C1" s="107"/>
      <c r="D1" s="107"/>
      <c r="E1" s="107"/>
      <c r="F1" s="107"/>
      <c r="G1" s="107"/>
      <c r="H1" s="107"/>
      <c r="I1" s="107"/>
      <c r="J1" s="107"/>
      <c r="K1" s="107"/>
      <c r="L1" s="107"/>
      <c r="M1" s="107"/>
      <c r="N1" s="107"/>
      <c r="O1" s="108"/>
    </row>
    <row r="2" spans="1:15" ht="30" customHeight="1" x14ac:dyDescent="0.25">
      <c r="A2" s="96" t="s">
        <v>10</v>
      </c>
      <c r="B2" s="96"/>
      <c r="C2" s="96"/>
      <c r="D2" s="96"/>
      <c r="E2" s="96"/>
      <c r="F2" s="96"/>
      <c r="G2" s="96"/>
      <c r="H2" s="96"/>
      <c r="I2" s="96"/>
      <c r="J2" s="96"/>
      <c r="K2" s="96"/>
      <c r="L2" s="96"/>
      <c r="M2" s="96"/>
      <c r="N2" s="96"/>
      <c r="O2" s="96"/>
    </row>
    <row r="3" spans="1:15" ht="38.25" x14ac:dyDescent="0.25">
      <c r="A3" s="23" t="s">
        <v>11</v>
      </c>
      <c r="B3" s="24" t="s">
        <v>12</v>
      </c>
      <c r="C3" s="25" t="s">
        <v>272</v>
      </c>
      <c r="D3" s="25" t="s">
        <v>273</v>
      </c>
      <c r="E3" s="25" t="s">
        <v>274</v>
      </c>
      <c r="F3" s="23" t="s">
        <v>275</v>
      </c>
      <c r="G3" s="23" t="s">
        <v>276</v>
      </c>
      <c r="H3" s="25" t="s">
        <v>15</v>
      </c>
      <c r="I3" s="23" t="s">
        <v>16</v>
      </c>
      <c r="J3" s="23" t="s">
        <v>17</v>
      </c>
      <c r="K3" s="23" t="s">
        <v>18</v>
      </c>
      <c r="L3" s="23" t="s">
        <v>19</v>
      </c>
      <c r="M3" s="25" t="s">
        <v>277</v>
      </c>
      <c r="N3" s="25" t="s">
        <v>2</v>
      </c>
      <c r="O3" s="23" t="s">
        <v>21</v>
      </c>
    </row>
    <row r="4" spans="1:15" ht="25.5" x14ac:dyDescent="0.25">
      <c r="A4" s="7">
        <v>401</v>
      </c>
      <c r="B4" s="8" t="s">
        <v>278</v>
      </c>
      <c r="C4" s="12" t="s">
        <v>279</v>
      </c>
      <c r="D4" s="65" t="s">
        <v>395</v>
      </c>
      <c r="E4" s="12" t="s">
        <v>280</v>
      </c>
      <c r="F4" s="11" t="s">
        <v>281</v>
      </c>
      <c r="G4" s="11" t="s">
        <v>282</v>
      </c>
      <c r="H4" s="46" t="s">
        <v>25</v>
      </c>
      <c r="I4" s="93" t="s">
        <v>26</v>
      </c>
      <c r="J4" s="94"/>
      <c r="K4" s="94"/>
      <c r="L4" s="94"/>
      <c r="M4" s="94"/>
      <c r="N4" s="95"/>
      <c r="O4" s="26"/>
    </row>
    <row r="5" spans="1:15" ht="25.5" x14ac:dyDescent="0.25">
      <c r="A5" s="86">
        <v>402</v>
      </c>
      <c r="B5" s="78" t="s">
        <v>278</v>
      </c>
      <c r="C5" s="87" t="s">
        <v>279</v>
      </c>
      <c r="D5" s="64" t="s">
        <v>283</v>
      </c>
      <c r="E5" s="29" t="s">
        <v>280</v>
      </c>
      <c r="F5" s="11" t="s">
        <v>284</v>
      </c>
      <c r="G5" s="11" t="s">
        <v>285</v>
      </c>
      <c r="H5" s="46" t="s">
        <v>25</v>
      </c>
      <c r="I5" s="93" t="s">
        <v>26</v>
      </c>
      <c r="J5" s="94"/>
      <c r="K5" s="94"/>
      <c r="L5" s="94"/>
      <c r="M5" s="94"/>
      <c r="N5" s="95"/>
      <c r="O5" s="26"/>
    </row>
    <row r="6" spans="1:15" x14ac:dyDescent="0.25">
      <c r="A6" s="86">
        <v>403</v>
      </c>
      <c r="B6" s="78" t="s">
        <v>278</v>
      </c>
      <c r="C6" s="79" t="s">
        <v>279</v>
      </c>
      <c r="D6" s="64" t="s">
        <v>289</v>
      </c>
      <c r="E6" s="29" t="s">
        <v>280</v>
      </c>
      <c r="F6" s="88"/>
      <c r="G6" s="88"/>
      <c r="H6" s="89" t="s">
        <v>25</v>
      </c>
      <c r="I6" s="116" t="s">
        <v>26</v>
      </c>
      <c r="J6" s="117"/>
      <c r="K6" s="117"/>
      <c r="L6" s="117"/>
      <c r="M6" s="117"/>
      <c r="N6" s="118"/>
      <c r="O6" s="26"/>
    </row>
    <row r="7" spans="1:15" x14ac:dyDescent="0.25">
      <c r="A7" s="86">
        <v>404</v>
      </c>
      <c r="B7" s="78" t="s">
        <v>278</v>
      </c>
      <c r="C7" s="79" t="s">
        <v>279</v>
      </c>
      <c r="D7" s="64" t="s">
        <v>291</v>
      </c>
      <c r="E7" s="29" t="s">
        <v>280</v>
      </c>
      <c r="F7" s="88"/>
      <c r="G7" s="88"/>
      <c r="H7" s="89" t="s">
        <v>25</v>
      </c>
      <c r="I7" s="116" t="s">
        <v>26</v>
      </c>
      <c r="J7" s="117"/>
      <c r="K7" s="117"/>
      <c r="L7" s="117"/>
      <c r="M7" s="117"/>
      <c r="N7" s="118"/>
      <c r="O7" s="26"/>
    </row>
    <row r="8" spans="1:15" ht="25.5" x14ac:dyDescent="0.25">
      <c r="A8" s="86">
        <v>405</v>
      </c>
      <c r="B8" s="78" t="s">
        <v>278</v>
      </c>
      <c r="C8" s="87" t="s">
        <v>279</v>
      </c>
      <c r="D8" s="63" t="s">
        <v>375</v>
      </c>
      <c r="E8" s="12" t="s">
        <v>280</v>
      </c>
      <c r="F8" s="11" t="s">
        <v>286</v>
      </c>
      <c r="G8" s="11" t="s">
        <v>287</v>
      </c>
      <c r="H8" s="46" t="s">
        <v>25</v>
      </c>
      <c r="I8" s="93" t="s">
        <v>26</v>
      </c>
      <c r="J8" s="94"/>
      <c r="K8" s="94"/>
      <c r="L8" s="94"/>
      <c r="M8" s="94"/>
      <c r="N8" s="95"/>
      <c r="O8" s="26"/>
    </row>
    <row r="9" spans="1:15" s="34" customFormat="1" ht="15.75" x14ac:dyDescent="0.25">
      <c r="A9" s="97" t="s">
        <v>6</v>
      </c>
      <c r="B9" s="97"/>
      <c r="C9" s="97"/>
      <c r="D9" s="97"/>
      <c r="E9" s="97"/>
      <c r="F9" s="97"/>
      <c r="G9" s="97"/>
      <c r="H9" s="97"/>
      <c r="I9" s="97"/>
      <c r="J9" s="97"/>
      <c r="K9" s="97"/>
      <c r="L9" s="41">
        <f>SUM(L4:L8)</f>
        <v>0</v>
      </c>
      <c r="M9" s="40" t="s">
        <v>2</v>
      </c>
      <c r="N9" s="41">
        <f>SUM(N4:N8)</f>
        <v>0</v>
      </c>
      <c r="O9" s="45"/>
    </row>
    <row r="43" spans="3:4" x14ac:dyDescent="0.25">
      <c r="C43" t="s">
        <v>288</v>
      </c>
    </row>
    <row r="44" spans="3:4" x14ac:dyDescent="0.25">
      <c r="C44" t="s">
        <v>289</v>
      </c>
      <c r="D44" t="s">
        <v>290</v>
      </c>
    </row>
    <row r="45" spans="3:4" x14ac:dyDescent="0.25">
      <c r="C45" t="s">
        <v>291</v>
      </c>
      <c r="D45" t="s">
        <v>290</v>
      </c>
    </row>
    <row r="46" spans="3:4" x14ac:dyDescent="0.25">
      <c r="C46" t="s">
        <v>292</v>
      </c>
      <c r="D46" t="s">
        <v>293</v>
      </c>
    </row>
  </sheetData>
  <mergeCells count="8">
    <mergeCell ref="A9:K9"/>
    <mergeCell ref="A1:O1"/>
    <mergeCell ref="A2:O2"/>
    <mergeCell ref="I4:N4"/>
    <mergeCell ref="I5:N5"/>
    <mergeCell ref="I8:N8"/>
    <mergeCell ref="I6:N6"/>
    <mergeCell ref="I7:N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6" ma:contentTypeDescription="Een nieuw document maken." ma:contentTypeScope="" ma:versionID="1b1284ab0133ae0493a474f16cf6d00b">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9acf3b5841f88d0ce3c7fd58266793c3"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30FC8-462F-40B5-A4AF-D46D75FF8F5D}">
  <ds:schemaRefs>
    <ds:schemaRef ds:uri="http://schemas.microsoft.com/office/infopath/2007/PartnerControls"/>
    <ds:schemaRef ds:uri="http://schemas.openxmlformats.org/package/2006/metadata/core-properties"/>
    <ds:schemaRef ds:uri="7b51f98f-61e6-42f4-bae9-9a6129e68d68"/>
    <ds:schemaRef ds:uri="http://purl.org/dc/terms/"/>
    <ds:schemaRef ds:uri="http://schemas.microsoft.com/office/2006/documentManagement/types"/>
    <ds:schemaRef ds:uri="http://purl.org/dc/elements/1.1/"/>
    <ds:schemaRef ds:uri="http://www.w3.org/XML/1998/namespace"/>
    <ds:schemaRef ds:uri="e9ba909c-40ff-43d2-8650-c1cb9609952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90F9BAB-7514-4629-A6F6-6F3CB9222011}">
  <ds:schemaRefs>
    <ds:schemaRef ds:uri="http://schemas.microsoft.com/sharepoint/v3/contenttype/forms"/>
  </ds:schemaRefs>
</ds:datastoreItem>
</file>

<file path=customXml/itemProps3.xml><?xml version="1.0" encoding="utf-8"?>
<ds:datastoreItem xmlns:ds="http://schemas.openxmlformats.org/officeDocument/2006/customXml" ds:itemID="{EC64FBF2-4540-489B-BBBA-A4561C4D3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 Overzicht </vt:lpstr>
      <vt:lpstr>Algemeen</vt:lpstr>
      <vt:lpstr>1 HRM</vt:lpstr>
      <vt:lpstr>2 Financiën</vt:lpstr>
      <vt:lpstr>3 ICT</vt:lpstr>
      <vt:lpstr>4 Koppelingen ICT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Emily van der Linden</cp:lastModifiedBy>
  <cp:revision/>
  <dcterms:created xsi:type="dcterms:W3CDTF">2019-07-04T09:21:14Z</dcterms:created>
  <dcterms:modified xsi:type="dcterms:W3CDTF">2022-07-14T11:12:04Z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4080600</vt:r8>
  </property>
  <property fmtid="{D5CDD505-2E9C-101B-9397-08002B2CF9AE}" pid="4" name="MediaServiceImageTags">
    <vt:lpwstr/>
  </property>
</Properties>
</file>