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LiekevanderStarYoung\Desktop\Meerkring\Aanbesteding\E&amp;W\Nota\"/>
    </mc:Choice>
  </mc:AlternateContent>
  <xr:revisionPtr revIDLastSave="0" documentId="8_{528295E8-2D34-496C-8F34-42ACE962E922}" xr6:coauthVersionLast="47" xr6:coauthVersionMax="47" xr10:uidLastSave="{00000000-0000-0000-0000-000000000000}"/>
  <bookViews>
    <workbookView xWindow="28680" yWindow="-120" windowWidth="29040" windowHeight="15840" xr2:uid="{0185098B-D03F-4C12-8BD8-704E79A98BA8}"/>
  </bookViews>
  <sheets>
    <sheet name="Calculatie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5" i="1" l="1"/>
  <c r="I255" i="1" s="1"/>
  <c r="I256" i="1" s="1"/>
  <c r="H234" i="1"/>
  <c r="I234" i="1" s="1"/>
  <c r="H225" i="1"/>
  <c r="I225" i="1" s="1"/>
  <c r="H217" i="1"/>
  <c r="I217" i="1" s="1"/>
  <c r="H204" i="1"/>
  <c r="I204" i="1" s="1"/>
  <c r="H196" i="1"/>
  <c r="I196" i="1" s="1"/>
  <c r="H186" i="1"/>
  <c r="I186" i="1" s="1"/>
  <c r="H176" i="1"/>
  <c r="I176" i="1" s="1"/>
  <c r="H167" i="1"/>
  <c r="I167" i="1" s="1"/>
  <c r="H155" i="1"/>
  <c r="I155" i="1" s="1"/>
  <c r="H148" i="1"/>
  <c r="I148" i="1" s="1"/>
  <c r="H139" i="1"/>
  <c r="I139" i="1" s="1"/>
  <c r="H131" i="1"/>
  <c r="I131" i="1" s="1"/>
  <c r="H124" i="1"/>
  <c r="I124" i="1" s="1"/>
  <c r="H116" i="1"/>
  <c r="I116" i="1" s="1"/>
  <c r="H108" i="1"/>
  <c r="I108" i="1" s="1"/>
  <c r="H101" i="1"/>
  <c r="I101" i="1" s="1"/>
  <c r="H94" i="1"/>
  <c r="I94" i="1" s="1"/>
  <c r="H85" i="1"/>
  <c r="I85" i="1" s="1"/>
  <c r="H137" i="1"/>
  <c r="I137" i="1" s="1"/>
  <c r="H215" i="1" l="1"/>
  <c r="I215" i="1" s="1"/>
  <c r="H223" i="1"/>
  <c r="I223" i="1" s="1"/>
  <c r="H232" i="1"/>
  <c r="I232" i="1" s="1"/>
  <c r="H253" i="1"/>
  <c r="I253" i="1" s="1"/>
  <c r="H202" i="1"/>
  <c r="I202" i="1" s="1"/>
  <c r="H194" i="1"/>
  <c r="I194" i="1" s="1"/>
  <c r="H184" i="1"/>
  <c r="I184" i="1" s="1"/>
  <c r="H174" i="1"/>
  <c r="I174" i="1" s="1"/>
  <c r="H165" i="1"/>
  <c r="I165" i="1" s="1"/>
  <c r="H153" i="1"/>
  <c r="I153" i="1" s="1"/>
  <c r="H146" i="1"/>
  <c r="I146" i="1" s="1"/>
  <c r="H129" i="1"/>
  <c r="I129" i="1" s="1"/>
  <c r="H121" i="1"/>
  <c r="I121" i="1" s="1"/>
  <c r="H106" i="1"/>
  <c r="I106" i="1" s="1"/>
  <c r="H114" i="1"/>
  <c r="I114" i="1" s="1"/>
  <c r="H99" i="1"/>
  <c r="I99" i="1" s="1"/>
  <c r="H100" i="1"/>
  <c r="I100" i="1" s="1"/>
  <c r="H91" i="1"/>
  <c r="I91" i="1" s="1"/>
  <c r="H83" i="1"/>
  <c r="I83" i="1" s="1"/>
  <c r="H67" i="1"/>
  <c r="H66" i="1"/>
  <c r="H65" i="1"/>
  <c r="H64" i="1"/>
  <c r="H63" i="1"/>
  <c r="H62" i="1"/>
  <c r="H254" i="1"/>
  <c r="I254" i="1" s="1"/>
  <c r="H233" i="1"/>
  <c r="I233"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26" i="1"/>
  <c r="I226" i="1" s="1"/>
  <c r="H224" i="1"/>
  <c r="I224" i="1" s="1"/>
  <c r="H227" i="1"/>
  <c r="I227" i="1" s="1"/>
  <c r="H228" i="1"/>
  <c r="I228" i="1" s="1"/>
  <c r="H229" i="1"/>
  <c r="I229" i="1" s="1"/>
  <c r="H230" i="1"/>
  <c r="I230" i="1" s="1"/>
  <c r="H231" i="1"/>
  <c r="I231" i="1" s="1"/>
  <c r="H218" i="1"/>
  <c r="I218" i="1" s="1"/>
  <c r="H219" i="1"/>
  <c r="I219" i="1" s="1"/>
  <c r="H220" i="1"/>
  <c r="I220" i="1" s="1"/>
  <c r="H221" i="1"/>
  <c r="I221" i="1" s="1"/>
  <c r="H222" i="1"/>
  <c r="I222" i="1" s="1"/>
  <c r="D282" i="1"/>
  <c r="H138" i="1"/>
  <c r="I138" i="1" s="1"/>
  <c r="H60" i="1"/>
  <c r="H61" i="1"/>
  <c r="D284" i="1" l="1"/>
  <c r="E284" i="1" s="1"/>
  <c r="D283" i="1"/>
  <c r="E283" i="1" s="1"/>
  <c r="E282" i="1"/>
  <c r="F268" i="1"/>
  <c r="F269" i="1"/>
  <c r="F270" i="1"/>
  <c r="F271" i="1"/>
  <c r="F272" i="1"/>
  <c r="F273" i="1"/>
  <c r="F274" i="1"/>
  <c r="F275" i="1"/>
  <c r="F267" i="1"/>
  <c r="E285" i="1" l="1"/>
  <c r="F276" i="1"/>
  <c r="H54" i="1" l="1"/>
  <c r="H55" i="1"/>
  <c r="H56" i="1"/>
  <c r="H57" i="1"/>
  <c r="H58" i="1"/>
  <c r="H48" i="1"/>
  <c r="H49" i="1"/>
  <c r="H50" i="1"/>
  <c r="H51" i="1"/>
  <c r="H15" i="1"/>
  <c r="H16" i="1"/>
  <c r="H25" i="1"/>
  <c r="H27" i="1"/>
  <c r="H28" i="1"/>
  <c r="H31" i="1"/>
  <c r="H41" i="1"/>
  <c r="H42" i="1"/>
  <c r="H96" i="1"/>
  <c r="I96" i="1" s="1"/>
  <c r="H97" i="1"/>
  <c r="I97" i="1" s="1"/>
  <c r="H98" i="1"/>
  <c r="I98" i="1" s="1"/>
  <c r="H107" i="1"/>
  <c r="I107" i="1" s="1"/>
  <c r="H115" i="1"/>
  <c r="I115" i="1" s="1"/>
  <c r="H120" i="1"/>
  <c r="I120" i="1" s="1"/>
  <c r="H123" i="1"/>
  <c r="I123" i="1" s="1"/>
  <c r="H130" i="1"/>
  <c r="I130" i="1" s="1"/>
  <c r="H147" i="1"/>
  <c r="I147" i="1" s="1"/>
  <c r="H154" i="1"/>
  <c r="I154" i="1" s="1"/>
  <c r="H166" i="1"/>
  <c r="I166" i="1" s="1"/>
  <c r="H175" i="1"/>
  <c r="I175" i="1" s="1"/>
  <c r="H185" i="1"/>
  <c r="I185" i="1" s="1"/>
  <c r="H195" i="1"/>
  <c r="I195" i="1" s="1"/>
  <c r="H203" i="1"/>
  <c r="I203" i="1" s="1"/>
  <c r="H216" i="1"/>
  <c r="I216" i="1" s="1"/>
  <c r="H84" i="1"/>
  <c r="I84" i="1" s="1"/>
  <c r="H93" i="1"/>
  <c r="I93" i="1" s="1"/>
  <c r="H14" i="1" l="1"/>
  <c r="H13" i="1"/>
  <c r="H59" i="1"/>
  <c r="H53" i="1"/>
  <c r="H52" i="1"/>
  <c r="H47" i="1"/>
  <c r="H46" i="1"/>
  <c r="H45" i="1"/>
  <c r="H44" i="1"/>
  <c r="H43" i="1"/>
  <c r="H40" i="1"/>
  <c r="H39" i="1"/>
  <c r="H38" i="1"/>
  <c r="H37" i="1"/>
  <c r="H36" i="1"/>
  <c r="H35" i="1"/>
  <c r="H34" i="1"/>
  <c r="H33" i="1"/>
  <c r="H32" i="1"/>
  <c r="H30" i="1"/>
  <c r="H29" i="1"/>
  <c r="H26" i="1"/>
  <c r="H24" i="1"/>
  <c r="H23" i="1"/>
  <c r="H22" i="1"/>
  <c r="H21" i="1"/>
  <c r="H20" i="1"/>
  <c r="H19" i="1"/>
  <c r="H18" i="1"/>
  <c r="H17" i="1"/>
  <c r="H12" i="1"/>
  <c r="H11" i="1"/>
  <c r="H10" i="1"/>
  <c r="H9" i="1"/>
  <c r="H77" i="1"/>
  <c r="I77" i="1" s="1"/>
  <c r="H78" i="1"/>
  <c r="I78" i="1" s="1"/>
  <c r="H79" i="1"/>
  <c r="I79" i="1" s="1"/>
  <c r="H80" i="1"/>
  <c r="I80" i="1" s="1"/>
  <c r="H81" i="1"/>
  <c r="I81" i="1" s="1"/>
  <c r="H82" i="1"/>
  <c r="I82" i="1" s="1"/>
  <c r="H86" i="1"/>
  <c r="I86" i="1" s="1"/>
  <c r="H87" i="1"/>
  <c r="I87" i="1" s="1"/>
  <c r="H88" i="1"/>
  <c r="I88" i="1" s="1"/>
  <c r="H89" i="1"/>
  <c r="I89" i="1" s="1"/>
  <c r="H90" i="1"/>
  <c r="I90" i="1" s="1"/>
  <c r="H92" i="1"/>
  <c r="I92" i="1" s="1"/>
  <c r="H95" i="1"/>
  <c r="I95" i="1" s="1"/>
  <c r="H102" i="1"/>
  <c r="I102" i="1" s="1"/>
  <c r="H103" i="1"/>
  <c r="I103" i="1" s="1"/>
  <c r="H104" i="1"/>
  <c r="I104" i="1" s="1"/>
  <c r="H105" i="1"/>
  <c r="I105" i="1" s="1"/>
  <c r="H109" i="1"/>
  <c r="I109" i="1" s="1"/>
  <c r="H110" i="1"/>
  <c r="I110" i="1" s="1"/>
  <c r="H111" i="1"/>
  <c r="I111" i="1" s="1"/>
  <c r="H112" i="1"/>
  <c r="I112" i="1" s="1"/>
  <c r="H113" i="1"/>
  <c r="I113" i="1" s="1"/>
  <c r="H117" i="1"/>
  <c r="I117" i="1" s="1"/>
  <c r="H118" i="1"/>
  <c r="I118" i="1" s="1"/>
  <c r="H119" i="1"/>
  <c r="I119" i="1" s="1"/>
  <c r="H122" i="1"/>
  <c r="I122" i="1" s="1"/>
  <c r="H125" i="1"/>
  <c r="I125" i="1" s="1"/>
  <c r="H126" i="1"/>
  <c r="I126" i="1" s="1"/>
  <c r="H127" i="1"/>
  <c r="I127" i="1" s="1"/>
  <c r="H128" i="1"/>
  <c r="I128" i="1" s="1"/>
  <c r="H132" i="1"/>
  <c r="I132" i="1" s="1"/>
  <c r="H133" i="1"/>
  <c r="I133" i="1" s="1"/>
  <c r="H134" i="1"/>
  <c r="I134" i="1" s="1"/>
  <c r="H135" i="1"/>
  <c r="I135" i="1" s="1"/>
  <c r="H136" i="1"/>
  <c r="I136" i="1" s="1"/>
  <c r="H140" i="1"/>
  <c r="I140" i="1" s="1"/>
  <c r="H141" i="1"/>
  <c r="I141" i="1" s="1"/>
  <c r="H142" i="1"/>
  <c r="I142" i="1" s="1"/>
  <c r="H143" i="1"/>
  <c r="I143" i="1" s="1"/>
  <c r="H144" i="1"/>
  <c r="I144" i="1" s="1"/>
  <c r="H145" i="1"/>
  <c r="I145" i="1" s="1"/>
  <c r="H149" i="1"/>
  <c r="I149" i="1" s="1"/>
  <c r="H150" i="1"/>
  <c r="I150" i="1" s="1"/>
  <c r="H151" i="1"/>
  <c r="I151" i="1" s="1"/>
  <c r="H152" i="1"/>
  <c r="I152" i="1" s="1"/>
  <c r="H156" i="1"/>
  <c r="I156" i="1" s="1"/>
  <c r="H157" i="1"/>
  <c r="I157" i="1" s="1"/>
  <c r="H158" i="1"/>
  <c r="I158" i="1" s="1"/>
  <c r="H159" i="1"/>
  <c r="I159" i="1" s="1"/>
  <c r="H160" i="1"/>
  <c r="I160" i="1" s="1"/>
  <c r="H161" i="1"/>
  <c r="I161" i="1" s="1"/>
  <c r="H162" i="1"/>
  <c r="I162" i="1" s="1"/>
  <c r="H163" i="1"/>
  <c r="I163" i="1" s="1"/>
  <c r="H164" i="1"/>
  <c r="I164" i="1" s="1"/>
  <c r="H168" i="1"/>
  <c r="I168" i="1" s="1"/>
  <c r="H169" i="1"/>
  <c r="I169" i="1" s="1"/>
  <c r="H170" i="1"/>
  <c r="I170" i="1" s="1"/>
  <c r="H171" i="1"/>
  <c r="I171" i="1" s="1"/>
  <c r="H172" i="1"/>
  <c r="I172" i="1" s="1"/>
  <c r="H173" i="1"/>
  <c r="I173" i="1" s="1"/>
  <c r="H177" i="1"/>
  <c r="I177" i="1" s="1"/>
  <c r="H178" i="1"/>
  <c r="I178" i="1" s="1"/>
  <c r="H179" i="1"/>
  <c r="I179" i="1" s="1"/>
  <c r="H180" i="1"/>
  <c r="I180" i="1" s="1"/>
  <c r="H181" i="1"/>
  <c r="I181" i="1" s="1"/>
  <c r="H182" i="1"/>
  <c r="I182" i="1" s="1"/>
  <c r="H183" i="1"/>
  <c r="I183" i="1" s="1"/>
  <c r="H187" i="1"/>
  <c r="I187" i="1" s="1"/>
  <c r="H188" i="1"/>
  <c r="I188" i="1" s="1"/>
  <c r="H189" i="1"/>
  <c r="I189" i="1" s="1"/>
  <c r="H190" i="1"/>
  <c r="I190" i="1" s="1"/>
  <c r="H191" i="1"/>
  <c r="I191" i="1" s="1"/>
  <c r="H192" i="1"/>
  <c r="I192" i="1" s="1"/>
  <c r="H193" i="1"/>
  <c r="I193" i="1" s="1"/>
  <c r="H197" i="1"/>
  <c r="I197" i="1" s="1"/>
  <c r="H198" i="1"/>
  <c r="I198" i="1" s="1"/>
  <c r="H199" i="1"/>
  <c r="I199" i="1" s="1"/>
  <c r="H200" i="1"/>
  <c r="I200" i="1" s="1"/>
  <c r="H201" i="1"/>
  <c r="I201" i="1" s="1"/>
  <c r="H68" i="1" l="1"/>
  <c r="H214" i="1"/>
  <c r="I214" i="1" s="1"/>
  <c r="H213" i="1"/>
  <c r="I213" i="1" s="1"/>
  <c r="H212" i="1"/>
  <c r="I212" i="1" s="1"/>
  <c r="H211" i="1"/>
  <c r="I211" i="1" s="1"/>
  <c r="H210" i="1"/>
  <c r="I210" i="1" s="1"/>
  <c r="H209" i="1"/>
  <c r="I209" i="1" s="1"/>
  <c r="H208" i="1"/>
  <c r="I208" i="1" s="1"/>
  <c r="H207" i="1"/>
  <c r="I207" i="1" s="1"/>
  <c r="H206" i="1"/>
  <c r="I206" i="1" s="1"/>
  <c r="H205" i="1"/>
  <c r="I205" i="1" s="1"/>
  <c r="H289" i="1" l="1"/>
</calcChain>
</file>

<file path=xl/sharedStrings.xml><?xml version="1.0" encoding="utf-8"?>
<sst xmlns="http://schemas.openxmlformats.org/spreadsheetml/2006/main" count="593" uniqueCount="204">
  <si>
    <t>Bijlage 6 Calculatieblad Onderhoud E&amp;W Installaties</t>
  </si>
  <si>
    <t>Alleen de gele velden invullen</t>
  </si>
  <si>
    <t>A. Omschrijving</t>
  </si>
  <si>
    <t>Arbeidskosten</t>
  </si>
  <si>
    <t>Materiaalkosten</t>
  </si>
  <si>
    <t>Totaal</t>
  </si>
  <si>
    <t>B. Geschat aantal stuks, danwel m1</t>
  </si>
  <si>
    <t>C. Tarief per eenheid (in € excl. BTW)</t>
  </si>
  <si>
    <t>D. Bruto materiaalkosten per eenheid (in € excl. BTW)</t>
  </si>
  <si>
    <t>E. Korting op bruto adviesprijs %</t>
  </si>
  <si>
    <t>F. Totaalprijs per eenheid</t>
  </si>
  <si>
    <t>G. Totaalprijs per 5 jaar (in euro's excl. btw) (2022 - 2026)</t>
  </si>
  <si>
    <t>Totaal in euro's exclusief BTW</t>
  </si>
  <si>
    <t>School</t>
  </si>
  <si>
    <t>B. Aantal eenheden (per jaar)</t>
  </si>
  <si>
    <t>De Meander</t>
  </si>
  <si>
    <t>Ketel Cv</t>
  </si>
  <si>
    <t>Dakafzuigventilator</t>
  </si>
  <si>
    <t>Boiler, electrisch</t>
  </si>
  <si>
    <t>Expansievat</t>
  </si>
  <si>
    <t>Regeling Cv</t>
  </si>
  <si>
    <t>Regeling t.b.v. LBK installatie</t>
  </si>
  <si>
    <t>De Dubbelster</t>
  </si>
  <si>
    <t>Regeling Dakventilator</t>
  </si>
  <si>
    <t>De Achtbaan</t>
  </si>
  <si>
    <t>Regeling CV</t>
  </si>
  <si>
    <t>De Gedragstolk</t>
  </si>
  <si>
    <t>Geiser</t>
  </si>
  <si>
    <t>De Bieshaar</t>
  </si>
  <si>
    <t xml:space="preserve">Ventilatie </t>
  </si>
  <si>
    <t>Regeling t.b.v. Ventilatie</t>
  </si>
  <si>
    <t>De Border</t>
  </si>
  <si>
    <t>Regeling t.b.v. CV / Vent.</t>
  </si>
  <si>
    <t>LBK + wtw</t>
  </si>
  <si>
    <t>De Magneet</t>
  </si>
  <si>
    <t>De Magneet, Maasstraat</t>
  </si>
  <si>
    <t>Afzuigventilatie</t>
  </si>
  <si>
    <t>De Vlindervallei</t>
  </si>
  <si>
    <t>Ventilatie WTW</t>
  </si>
  <si>
    <t>Luchtbehandelingkast</t>
  </si>
  <si>
    <t>Afzuigventilatie Keuken</t>
  </si>
  <si>
    <t>Dr M v.d. Hoeve, Magelhaenstraat</t>
  </si>
  <si>
    <t>Dr M. v.d. Hoeve, Ringw. Kruiskamp</t>
  </si>
  <si>
    <t>Luchtverhitter</t>
  </si>
  <si>
    <t>Ventilatie</t>
  </si>
  <si>
    <t>Boiler, gasgestookt</t>
  </si>
  <si>
    <t>t Spectrum</t>
  </si>
  <si>
    <t>Luchtbehandelingkast TAV</t>
  </si>
  <si>
    <t xml:space="preserve">Boiler </t>
  </si>
  <si>
    <t>expansievat</t>
  </si>
  <si>
    <t>pompen</t>
  </si>
  <si>
    <t xml:space="preserve">Luchtbehandelingkast </t>
  </si>
  <si>
    <t xml:space="preserve">afzuig ventilator </t>
  </si>
  <si>
    <t>J v/d Vondel</t>
  </si>
  <si>
    <t>Ketel Cv ketelhuis boven</t>
  </si>
  <si>
    <t>Regeling</t>
  </si>
  <si>
    <t>WTW units</t>
  </si>
  <si>
    <t>afzuig ventilatie</t>
  </si>
  <si>
    <t xml:space="preserve">Cv ketel </t>
  </si>
  <si>
    <t xml:space="preserve">expansievat </t>
  </si>
  <si>
    <t xml:space="preserve">Regeling </t>
  </si>
  <si>
    <t>Transportpomp</t>
  </si>
  <si>
    <t xml:space="preserve">Luchtverhitter Gymzaal </t>
  </si>
  <si>
    <t xml:space="preserve">   - brander </t>
  </si>
  <si>
    <t xml:space="preserve">   - regelaar</t>
  </si>
  <si>
    <t>cv ketel nieuwbouw</t>
  </si>
  <si>
    <t>Cv ketel oudbouw</t>
  </si>
  <si>
    <t>Circulatiepompen</t>
  </si>
  <si>
    <t xml:space="preserve">regeling </t>
  </si>
  <si>
    <t>dakventilatoren</t>
  </si>
  <si>
    <t>C. Arbeidsloon per uur in (in € excl. BTW)</t>
  </si>
  <si>
    <t>F. Totaalprijs per 5 jaar (in € excl. BTW) (2022 - 2026)</t>
  </si>
  <si>
    <t>Door de weeks van 7:00 - 18:00 uur</t>
  </si>
  <si>
    <t>Overwerk eerste twee uur na werktijd</t>
  </si>
  <si>
    <t>Overwerk 's avonds/'s nachts en zaterdagen</t>
  </si>
  <si>
    <t>Overwerk zon- en feestdagen</t>
  </si>
  <si>
    <t>Installateur Tarief 1 CV en warmtenet</t>
  </si>
  <si>
    <t>Installateur Tarief 2 Loodgieter</t>
  </si>
  <si>
    <t>Installateur Tarief 3 specialist (LBK, ventilatie, WTW)</t>
  </si>
  <si>
    <t>Electricien tarief 2 (persoon in opleiding)</t>
  </si>
  <si>
    <t>Genoemde aantallen, m2, producten en uren op dit calculatieblad zijn indicatief en betreffen een orde grootte bepaling om tot een prijsvergelijk te komen, hieraan kunnen door de inschrijver geen rechten worden ontleend.</t>
  </si>
  <si>
    <t>Alle op te geven tarieven zijn all-in, dat wil zeggen er kunnen geen enkele andere kosten zoals administratiekosten, voorrijdtarieven, reiskosten of kosten van eventueel benodigde hulpmaterialen extra in rekening worden gebracht. De reistijd voor het halen van componenten, materialen en/of onderdelen e.d. zijn voor rekening van de opdrachtnemer en mag dus niet fecatureerd worden. Indien er veel gelijke klachten zijn, wordt dit mogelijk na overleg gebundeld danwel wordt het jaarlijks onderhoud vervroegd.</t>
  </si>
  <si>
    <t>In ieder apart deel prijsblad dienen kortingen op de bruto adviesprijs gelijk te zijn.</t>
  </si>
  <si>
    <t>De prijzen dienen gebaseerd te zijn op de technische omschrijving in de bijlage 11 en de daarin genoemde fabrikaten of gelijkwaardig</t>
  </si>
  <si>
    <t>Naam inschrijver</t>
  </si>
  <si>
    <t>Naam tekenbevoegde</t>
  </si>
  <si>
    <t>Handtekening</t>
  </si>
  <si>
    <t>Datum</t>
  </si>
  <si>
    <t>1. Vervangend onderhoud</t>
  </si>
  <si>
    <t>G. Totaalprijs eenmalig (in euro's excl. btw) (2022)</t>
  </si>
  <si>
    <t>D. Materiaal</t>
  </si>
  <si>
    <t>2. Preventief onderhoud</t>
  </si>
  <si>
    <t>A. Omschrijving tarieven</t>
  </si>
  <si>
    <t>A. Opslag</t>
  </si>
  <si>
    <t>Electricien tarief 1 (opgeleid persoon)</t>
  </si>
  <si>
    <t>B. Opslagpercentage</t>
  </si>
  <si>
    <t>NEN 3140 keuring</t>
  </si>
  <si>
    <t>Handeling</t>
  </si>
  <si>
    <t>Vervangen armaturen binnenlamp</t>
  </si>
  <si>
    <t>Vervangen</t>
  </si>
  <si>
    <t>vervangen door LED variant</t>
  </si>
  <si>
    <t>Vervangen Expansievat individueel</t>
  </si>
  <si>
    <t>CV pomp collectief</t>
  </si>
  <si>
    <t>CV pomp collectief vervangen</t>
  </si>
  <si>
    <t>Vervangen CV-expansievat individueel</t>
  </si>
  <si>
    <t>Vervangen boiler close-in</t>
  </si>
  <si>
    <t>Vervangen cv-ketel combi Hr107 ketel</t>
  </si>
  <si>
    <t>Vervangen dakventilator</t>
  </si>
  <si>
    <t>Vervangen geiser</t>
  </si>
  <si>
    <t>Vervangen expansievat</t>
  </si>
  <si>
    <t>Vervangen boliler</t>
  </si>
  <si>
    <t xml:space="preserve">Vervanging HR107 </t>
  </si>
  <si>
    <t>Vervangen toevoer LBK</t>
  </si>
  <si>
    <t>Vervangn dakafzuigventilator</t>
  </si>
  <si>
    <t>Hydrofoor</t>
  </si>
  <si>
    <t>Vervangen hydrofoor</t>
  </si>
  <si>
    <t>Dakventilator</t>
  </si>
  <si>
    <t xml:space="preserve">Expansievat </t>
  </si>
  <si>
    <t>Elektra armaturen binnen</t>
  </si>
  <si>
    <t>Vervangen regelkast</t>
  </si>
  <si>
    <t>Vervangen boiler electrisch</t>
  </si>
  <si>
    <t>Vervangen regelkast LBK</t>
  </si>
  <si>
    <t>Vervangen regelkast CV</t>
  </si>
  <si>
    <t>Regelkast CV</t>
  </si>
  <si>
    <t>Regelkast LBK</t>
  </si>
  <si>
    <t>Vervangen armaturen voor LED</t>
  </si>
  <si>
    <t>De Plevier</t>
  </si>
  <si>
    <t>Licht armaturen</t>
  </si>
  <si>
    <t>vervangen boiler close-in</t>
  </si>
  <si>
    <t>Regeling t.b.v. CV installatie</t>
  </si>
  <si>
    <t>vervangen regelkast</t>
  </si>
  <si>
    <t>Boiler close in</t>
  </si>
  <si>
    <t xml:space="preserve">Radiator </t>
  </si>
  <si>
    <t>Vervangen radiatoren</t>
  </si>
  <si>
    <t>Keuring van bovengenoemde installaties</t>
  </si>
  <si>
    <t>NEN 3140</t>
  </si>
  <si>
    <t>De Zevensprong (KC de Kei)</t>
  </si>
  <si>
    <t xml:space="preserve">School </t>
  </si>
  <si>
    <t>NEN 3140 keuring*</t>
  </si>
  <si>
    <t>Vervangen boiler</t>
  </si>
  <si>
    <t xml:space="preserve">Totaal 5 jaar </t>
  </si>
  <si>
    <t>De materiaalkosten en de geschatte uren voor correctief onderhoud zijn indicatief voor het maken van een eerlijk vergelijk.</t>
  </si>
  <si>
    <t>Vervangen armaturen binnenlamp*</t>
  </si>
  <si>
    <r>
      <t xml:space="preserve">Huidige installaties staan met specificaties weergeven in de </t>
    </r>
    <r>
      <rPr>
        <b/>
        <sz val="10"/>
        <rFont val="Arial"/>
        <family val="2"/>
      </rPr>
      <t>assetlijst Bijlage 11</t>
    </r>
    <r>
      <rPr>
        <sz val="10"/>
        <rFont val="Arial"/>
        <family val="2"/>
      </rPr>
      <t>, bij vervanging van installaties wordt uitgegaan van hetzelfde merk/type dan wel aantoonbaar minimaal vergelijkbaar.</t>
    </r>
  </si>
  <si>
    <r>
      <t xml:space="preserve">In </t>
    </r>
    <r>
      <rPr>
        <b/>
        <sz val="10"/>
        <rFont val="Arial"/>
        <family val="2"/>
      </rPr>
      <t>kolom D</t>
    </r>
    <r>
      <rPr>
        <sz val="10"/>
        <rFont val="Arial"/>
        <family val="2"/>
      </rPr>
      <t xml:space="preserve"> vult u alle materiaalkosten in behorende bij periodiek onderhoud voor één eenheidstype </t>
    </r>
  </si>
  <si>
    <r>
      <t xml:space="preserve">In </t>
    </r>
    <r>
      <rPr>
        <b/>
        <sz val="10"/>
        <rFont val="Arial"/>
        <family val="2"/>
      </rPr>
      <t>kolom C</t>
    </r>
    <r>
      <rPr>
        <sz val="10"/>
        <rFont val="Arial"/>
        <family val="2"/>
      </rPr>
      <t xml:space="preserve"> vult u de arbeidskosten in voor het doen van onderhoud voor één eenheid</t>
    </r>
  </si>
  <si>
    <r>
      <t>In K</t>
    </r>
    <r>
      <rPr>
        <b/>
        <sz val="10"/>
        <rFont val="Arial"/>
        <family val="2"/>
      </rPr>
      <t>olom E</t>
    </r>
    <r>
      <rPr>
        <sz val="10"/>
        <rFont val="Arial"/>
        <family val="2"/>
      </rPr>
      <t xml:space="preserve"> vult u éénmaal het kortingspercentage in, gelijk aan andere kortingpercentages</t>
    </r>
  </si>
  <si>
    <t>B. Geschat aantal uren per jaar voor alle locaties</t>
  </si>
  <si>
    <t>E. Korting materiaal , percentage</t>
  </si>
  <si>
    <t>Uren (alle locaties)</t>
  </si>
  <si>
    <t>Kingmaschool**</t>
  </si>
  <si>
    <t>** De Kingmaschool behoeft enkel nog minimaal preventief onderhoud ivm een fusering met de locatie Mariahoeve</t>
  </si>
  <si>
    <t>Vervangen van dakafzuigventilator</t>
  </si>
  <si>
    <t>Vervangen van afzuigventilatie</t>
  </si>
  <si>
    <t>Vervangen van regeling CV</t>
  </si>
  <si>
    <t>Vervangen elektrische boiler</t>
  </si>
  <si>
    <t>Vervangen Boiler</t>
  </si>
  <si>
    <t>VervangenDakventilator</t>
  </si>
  <si>
    <t>Vervangen Expansievat</t>
  </si>
  <si>
    <t>Voor de vervanging van LED verlichting kan een benadering opgegeven worden op basis van BvO.</t>
  </si>
  <si>
    <t>Tarief*</t>
  </si>
  <si>
    <t>* Er is hier uitgegaan van het Installateur Tarief 1 CV en warmtenet</t>
  </si>
  <si>
    <t xml:space="preserve">In bovenstaande tabel voor het vervangend onderhoud zijn de assets toegevoegd uit het MJOP die de komende 5 jaar (t/m 2027) op de planning staan om te vervangen. </t>
  </si>
  <si>
    <t xml:space="preserve">A. Omschrijving </t>
  </si>
  <si>
    <t xml:space="preserve">Arbeidskosten </t>
  </si>
  <si>
    <t>Totaal kosten in euro's exclusief BTW (1. groot onderhoud, 2. preventief onderhoud, 3, &amp; 4. correctief onderhoud)</t>
  </si>
  <si>
    <t xml:space="preserve">Commercieel vertrouwelijk </t>
  </si>
  <si>
    <t>CV pomp</t>
  </si>
  <si>
    <t>CV ketel</t>
  </si>
  <si>
    <t>Boiler close-in</t>
  </si>
  <si>
    <t xml:space="preserve">Regeling cv </t>
  </si>
  <si>
    <t>Da Vinci Eemland</t>
  </si>
  <si>
    <t xml:space="preserve">NEN 3140 keuring </t>
  </si>
  <si>
    <t>De Kosmos</t>
  </si>
  <si>
    <t>Warmtepomp</t>
  </si>
  <si>
    <t>Voorraadboiler 800l CV</t>
  </si>
  <si>
    <t>Expansievat CV-installatie 110 liter</t>
  </si>
  <si>
    <t>Expansievat CV-installatie 80 liter</t>
  </si>
  <si>
    <t>Afzuigventielen</t>
  </si>
  <si>
    <t>Evenement afzuiging 1425 L/min</t>
  </si>
  <si>
    <t>Centrale regelkast klimaat algemeen</t>
  </si>
  <si>
    <t>De Klimboom</t>
  </si>
  <si>
    <t>Mech. vent WTW unit</t>
  </si>
  <si>
    <t>Vervangen CV pomp</t>
  </si>
  <si>
    <t>Vervangen CV</t>
  </si>
  <si>
    <t xml:space="preserve">Regeling vervangen </t>
  </si>
  <si>
    <t>Jaarlijks onderhoud</t>
  </si>
  <si>
    <t>3. Correctief onderhoud tarieven</t>
  </si>
  <si>
    <t>5. Correctief onderhoud opslagpercentages</t>
  </si>
  <si>
    <t>6. Totaal onderhoud</t>
  </si>
  <si>
    <t>jaarlijkse controle</t>
  </si>
  <si>
    <t>Elektra armaturen binnenlamp</t>
  </si>
  <si>
    <t>Jaarlijke controle</t>
  </si>
  <si>
    <t>Jaarlijks controle</t>
  </si>
  <si>
    <t>* De NEN3140 keuring voor de elektrotechnische installaties is inclusief meter (groepen) kast en zit in het preventieve onderhoud. Deze vindt in 2024 weer plaats.</t>
  </si>
  <si>
    <t>Ketel Cv ***</t>
  </si>
  <si>
    <t>Luchtbehandelingskast Gymzaal</t>
  </si>
  <si>
    <t>Luchtbehandelingskast Keuken</t>
  </si>
  <si>
    <t>Luchtbehandelingskast</t>
  </si>
  <si>
    <t>*** Onderhoud CV ketel is inclusief controle radiatoren en leidingen. Zie Assetlijst / BVO voor inschatting van het aantal.</t>
  </si>
  <si>
    <t>Onderhoud E&amp;W installaties, Stichting Meerkring - Aanbestedingsleidraad, PRJ-2109002.02, 08-04-2022</t>
  </si>
  <si>
    <t>Prijswijzigingen vinden enkel plaats op basis van indexeringen en dienen uiterlijk twee maanden voor het verstrijken van het kalenderjaar te worden aangedragen ter acceptatie op basis van maximaal de CBS consumenten prijs index (CPI), waarbij het prijsniveau van de deze inschrijving staat voor 1 januari 2022, gelijk is aan 100 en pas met ingang  van 1 januari 2023 mag worden geindexeerd.</t>
  </si>
  <si>
    <t>Keuren Gasleidingnet compleet (SCIOS 7a)</t>
  </si>
  <si>
    <t>Keuren gasleiding (1x per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</si>
</sst>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font>
      <sz val="11"/>
      <color theme="1"/>
      <name val="Calibri"/>
      <family val="2"/>
      <scheme val="minor"/>
    </font>
    <font>
      <sz val="11"/>
      <color theme="1"/>
      <name val="Calibri"/>
      <family val="2"/>
      <scheme val="minor"/>
    </font>
    <font>
      <i/>
      <sz val="10"/>
      <color theme="1"/>
      <name val="Calibri"/>
      <family val="2"/>
      <scheme val="minor"/>
    </font>
    <font>
      <sz val="10"/>
      <color rgb="FFFF0000"/>
      <name val="Calibri"/>
      <family val="2"/>
      <scheme val="minor"/>
    </font>
    <font>
      <sz val="10"/>
      <name val="Arial"/>
      <family val="2"/>
    </font>
    <font>
      <b/>
      <sz val="10"/>
      <name val="Arial"/>
      <family val="2"/>
    </font>
    <font>
      <b/>
      <sz val="10"/>
      <color theme="0"/>
      <name val="Arial"/>
      <family val="2"/>
    </font>
    <font>
      <sz val="10"/>
      <name val="Pres Elite"/>
    </font>
    <font>
      <b/>
      <sz val="14"/>
      <color theme="0"/>
      <name val="Arial"/>
      <family val="2"/>
    </font>
    <font>
      <sz val="10"/>
      <name val="Aial"/>
    </font>
    <font>
      <sz val="10"/>
      <color rgb="FF000000"/>
      <name val="Aial"/>
    </font>
    <font>
      <b/>
      <sz val="11"/>
      <color theme="0"/>
      <name val="Calibri"/>
      <family val="2"/>
      <scheme val="minor"/>
    </font>
    <font>
      <b/>
      <sz val="14"/>
      <name val="Arial"/>
      <family val="2"/>
    </font>
    <font>
      <sz val="9"/>
      <color theme="1"/>
      <name val="Arial"/>
      <family val="2"/>
    </font>
    <font>
      <i/>
      <sz val="9"/>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0.14999847407452621"/>
        <bgColor indexed="64"/>
      </patternFill>
    </fill>
    <fill>
      <patternFill patternType="solid">
        <fgColor rgb="FFFFFFFF"/>
      </patternFill>
    </fill>
    <fill>
      <patternFill patternType="solid">
        <fgColor theme="9" tint="0.79998168889431442"/>
        <bgColor indexed="65"/>
      </patternFill>
    </fill>
    <fill>
      <patternFill patternType="solid">
        <fgColor theme="9" tint="0.79998168889431442"/>
        <bgColor rgb="FF000000"/>
      </patternFill>
    </fill>
  </fills>
  <borders count="32">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auto="1"/>
      </left>
      <right/>
      <top style="thin">
        <color theme="0" tint="-0.14996795556505021"/>
      </top>
      <bottom/>
      <diagonal/>
    </border>
    <border>
      <left/>
      <right/>
      <top style="thin">
        <color theme="0" tint="-0.14996795556505021"/>
      </top>
      <bottom/>
      <diagonal/>
    </border>
    <border>
      <left style="thin">
        <color auto="1"/>
      </left>
      <right/>
      <top/>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right/>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0691854609822"/>
      </right>
      <top style="thin">
        <color theme="0" tint="-0.14993743705557422"/>
      </top>
      <bottom/>
      <diagonal/>
    </border>
    <border>
      <left/>
      <right style="thin">
        <color theme="0" tint="-0.14990691854609822"/>
      </right>
      <top/>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147">
    <xf numFmtId="0" fontId="0" fillId="0" borderId="0" xfId="0"/>
    <xf numFmtId="44" fontId="4" fillId="4" borderId="3" xfId="1" applyFont="1" applyFill="1" applyBorder="1" applyAlignment="1" applyProtection="1">
      <alignment wrapText="1"/>
      <protection locked="0"/>
    </xf>
    <xf numFmtId="9" fontId="4" fillId="4" borderId="3" xfId="2" applyFont="1" applyFill="1" applyBorder="1" applyAlignment="1" applyProtection="1">
      <alignment vertical="top"/>
      <protection locked="0"/>
    </xf>
    <xf numFmtId="44" fontId="4" fillId="4" borderId="4" xfId="1" applyFont="1" applyFill="1" applyBorder="1" applyAlignment="1" applyProtection="1">
      <alignment wrapText="1"/>
      <protection locked="0"/>
    </xf>
    <xf numFmtId="9" fontId="4" fillId="4" borderId="4" xfId="2" applyFont="1" applyFill="1" applyBorder="1" applyAlignment="1" applyProtection="1">
      <alignment vertical="top"/>
      <protection locked="0"/>
    </xf>
    <xf numFmtId="44" fontId="4" fillId="3" borderId="4" xfId="1" applyFont="1" applyFill="1" applyBorder="1" applyAlignment="1" applyProtection="1">
      <alignment horizontal="center"/>
      <protection locked="0"/>
    </xf>
    <xf numFmtId="44" fontId="4" fillId="5" borderId="3" xfId="1" applyFont="1" applyFill="1" applyBorder="1" applyAlignment="1" applyProtection="1">
      <alignment horizontal="center"/>
      <protection locked="0"/>
    </xf>
    <xf numFmtId="44" fontId="4" fillId="5" borderId="4" xfId="1" applyFont="1" applyFill="1" applyBorder="1" applyAlignment="1" applyProtection="1">
      <alignment horizontal="center"/>
      <protection locked="0"/>
    </xf>
    <xf numFmtId="0" fontId="4" fillId="3" borderId="4" xfId="0" applyFont="1" applyFill="1" applyBorder="1" applyAlignment="1" applyProtection="1">
      <alignment horizontal="center" vertical="top"/>
    </xf>
    <xf numFmtId="44" fontId="4" fillId="3" borderId="4" xfId="1" applyFont="1" applyFill="1" applyBorder="1" applyAlignment="1" applyProtection="1">
      <alignment horizontal="center" vertical="center" wrapText="1"/>
      <protection locked="0"/>
    </xf>
    <xf numFmtId="44" fontId="4" fillId="4" borderId="1" xfId="1" applyFont="1" applyFill="1" applyBorder="1" applyAlignment="1" applyProtection="1">
      <alignment wrapText="1"/>
      <protection locked="0"/>
    </xf>
    <xf numFmtId="9" fontId="4" fillId="4" borderId="1" xfId="2" applyFont="1" applyFill="1" applyBorder="1" applyAlignment="1" applyProtection="1">
      <alignment vertical="top"/>
      <protection locked="0"/>
    </xf>
    <xf numFmtId="44" fontId="4" fillId="5" borderId="16" xfId="1" quotePrefix="1" applyFont="1" applyFill="1" applyBorder="1" applyAlignment="1" applyProtection="1">
      <alignment vertical="top"/>
    </xf>
    <xf numFmtId="44" fontId="4" fillId="3" borderId="16" xfId="1" quotePrefix="1" applyFont="1" applyFill="1" applyBorder="1" applyAlignment="1" applyProtection="1">
      <alignment vertical="top"/>
    </xf>
    <xf numFmtId="44" fontId="4" fillId="4" borderId="17" xfId="1" applyFont="1" applyFill="1" applyBorder="1" applyAlignment="1" applyProtection="1">
      <alignment wrapText="1"/>
      <protection locked="0"/>
    </xf>
    <xf numFmtId="9" fontId="4" fillId="4" borderId="17" xfId="2" applyFont="1" applyFill="1" applyBorder="1" applyAlignment="1" applyProtection="1">
      <alignment vertical="top"/>
      <protection locked="0"/>
    </xf>
    <xf numFmtId="44" fontId="4" fillId="5" borderId="17" xfId="1" quotePrefix="1" applyFont="1" applyFill="1" applyBorder="1" applyAlignment="1" applyProtection="1">
      <alignment vertical="top"/>
    </xf>
    <xf numFmtId="44" fontId="4" fillId="5" borderId="17" xfId="1" applyFont="1" applyFill="1" applyBorder="1" applyAlignment="1" applyProtection="1">
      <alignment vertical="top"/>
    </xf>
    <xf numFmtId="44" fontId="4" fillId="4" borderId="18" xfId="1" applyFont="1" applyFill="1" applyBorder="1" applyAlignment="1" applyProtection="1">
      <alignment wrapText="1"/>
      <protection locked="0"/>
    </xf>
    <xf numFmtId="9" fontId="4" fillId="4" borderId="18" xfId="2" applyFont="1" applyFill="1" applyBorder="1" applyAlignment="1" applyProtection="1">
      <alignment vertical="top"/>
      <protection locked="0"/>
    </xf>
    <xf numFmtId="44" fontId="4" fillId="5" borderId="18" xfId="1" quotePrefix="1" applyFont="1" applyFill="1" applyBorder="1" applyAlignment="1" applyProtection="1">
      <alignment vertical="top"/>
    </xf>
    <xf numFmtId="44" fontId="4" fillId="5" borderId="18" xfId="1" applyFont="1" applyFill="1" applyBorder="1" applyAlignment="1" applyProtection="1">
      <alignment vertical="top"/>
    </xf>
    <xf numFmtId="44" fontId="4" fillId="3" borderId="18" xfId="1" quotePrefix="1" applyFont="1" applyFill="1" applyBorder="1" applyAlignment="1" applyProtection="1">
      <alignment vertical="top"/>
    </xf>
    <xf numFmtId="44" fontId="4" fillId="3" borderId="18" xfId="1" applyFont="1" applyFill="1" applyBorder="1" applyAlignment="1" applyProtection="1">
      <alignment vertical="top"/>
    </xf>
    <xf numFmtId="44" fontId="4" fillId="3" borderId="24" xfId="1" applyFont="1" applyFill="1" applyBorder="1" applyAlignment="1" applyProtection="1">
      <alignment vertical="top"/>
    </xf>
    <xf numFmtId="44" fontId="4" fillId="5" borderId="23" xfId="1" applyFont="1" applyFill="1" applyBorder="1" applyAlignment="1" applyProtection="1">
      <alignment vertical="top"/>
    </xf>
    <xf numFmtId="44" fontId="4" fillId="5" borderId="24" xfId="1" applyFont="1" applyFill="1" applyBorder="1" applyAlignment="1" applyProtection="1">
      <alignment vertical="top"/>
    </xf>
    <xf numFmtId="0" fontId="4" fillId="5" borderId="4" xfId="0" applyFont="1" applyFill="1" applyBorder="1" applyAlignment="1" applyProtection="1">
      <alignment horizontal="center" vertical="top"/>
    </xf>
    <xf numFmtId="44" fontId="4" fillId="5" borderId="4" xfId="1"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xf>
    <xf numFmtId="0" fontId="2" fillId="3" borderId="0" xfId="0" applyFont="1" applyFill="1" applyProtection="1"/>
    <xf numFmtId="0" fontId="0" fillId="0" borderId="0" xfId="0" applyProtection="1"/>
    <xf numFmtId="10" fontId="2" fillId="3" borderId="0" xfId="0" applyNumberFormat="1" applyFont="1" applyFill="1" applyProtection="1"/>
    <xf numFmtId="0" fontId="3" fillId="0" borderId="0" xfId="0" applyFont="1" applyProtection="1"/>
    <xf numFmtId="0" fontId="5" fillId="4" borderId="0" xfId="0" applyFont="1" applyFill="1" applyAlignment="1" applyProtection="1">
      <alignment vertical="center"/>
    </xf>
    <xf numFmtId="0" fontId="12" fillId="7" borderId="0" xfId="0" applyFont="1" applyFill="1" applyAlignment="1" applyProtection="1">
      <alignment horizontal="left" vertical="center"/>
    </xf>
    <xf numFmtId="0" fontId="6" fillId="7" borderId="0" xfId="0" applyFont="1" applyFill="1" applyAlignment="1" applyProtection="1">
      <alignment vertical="top"/>
    </xf>
    <xf numFmtId="0" fontId="6" fillId="3" borderId="0" xfId="0" applyFont="1" applyFill="1" applyAlignment="1" applyProtection="1">
      <alignment vertical="top"/>
    </xf>
    <xf numFmtId="0" fontId="6" fillId="2" borderId="14" xfId="0" applyFont="1" applyFill="1" applyBorder="1" applyAlignment="1" applyProtection="1">
      <alignment vertical="top"/>
    </xf>
    <xf numFmtId="0" fontId="6" fillId="2" borderId="1" xfId="0" applyFont="1" applyFill="1" applyBorder="1" applyAlignment="1" applyProtection="1">
      <alignment horizontal="center" vertical="top"/>
    </xf>
    <xf numFmtId="0" fontId="5" fillId="3" borderId="0" xfId="0" applyFont="1" applyFill="1" applyAlignment="1" applyProtection="1">
      <alignment vertical="top"/>
    </xf>
    <xf numFmtId="0" fontId="6" fillId="2" borderId="19" xfId="0" applyFont="1" applyFill="1" applyBorder="1" applyAlignment="1" applyProtection="1">
      <alignment vertical="top"/>
    </xf>
    <xf numFmtId="0" fontId="6" fillId="2" borderId="21" xfId="0" applyFont="1" applyFill="1" applyBorder="1" applyAlignment="1" applyProtection="1">
      <alignment vertical="top" wrapText="1"/>
    </xf>
    <xf numFmtId="0" fontId="6" fillId="2" borderId="20" xfId="0" applyFont="1" applyFill="1" applyBorder="1" applyAlignment="1" applyProtection="1">
      <alignment horizontal="left" vertical="top"/>
    </xf>
    <xf numFmtId="0" fontId="6" fillId="2" borderId="5" xfId="0" applyFont="1" applyFill="1" applyBorder="1" applyAlignment="1" applyProtection="1">
      <alignment wrapText="1"/>
    </xf>
    <xf numFmtId="0" fontId="6" fillId="2" borderId="5" xfId="0" applyFont="1" applyFill="1" applyBorder="1" applyAlignment="1" applyProtection="1">
      <alignment vertical="top" wrapText="1"/>
    </xf>
    <xf numFmtId="0" fontId="4" fillId="10" borderId="1" xfId="3" applyFont="1" applyFill="1" applyBorder="1" applyAlignment="1" applyProtection="1">
      <alignment horizontal="left"/>
      <protection locked="0"/>
    </xf>
    <xf numFmtId="44" fontId="0" fillId="0" borderId="0" xfId="0" applyNumberFormat="1" applyProtection="1"/>
    <xf numFmtId="0" fontId="4" fillId="6" borderId="1" xfId="3" applyFont="1" applyFill="1" applyBorder="1" applyAlignment="1" applyProtection="1">
      <alignment horizontal="left"/>
      <protection locked="0"/>
    </xf>
    <xf numFmtId="49" fontId="10" fillId="8" borderId="1" xfId="0" applyNumberFormat="1" applyFont="1" applyFill="1" applyBorder="1" applyAlignment="1" applyProtection="1">
      <alignment horizontal="left" vertical="center" readingOrder="1"/>
    </xf>
    <xf numFmtId="0" fontId="9" fillId="6" borderId="1" xfId="3" applyFont="1" applyFill="1" applyBorder="1" applyAlignment="1" applyProtection="1">
      <alignment horizontal="left"/>
      <protection locked="0"/>
    </xf>
    <xf numFmtId="49" fontId="10" fillId="9" borderId="1" xfId="0" applyNumberFormat="1" applyFont="1" applyFill="1" applyBorder="1" applyAlignment="1" applyProtection="1">
      <alignment horizontal="left" vertical="center" readingOrder="1"/>
    </xf>
    <xf numFmtId="0" fontId="4" fillId="10" borderId="1" xfId="3" applyFont="1" applyFill="1" applyBorder="1" applyAlignment="1" applyProtection="1">
      <alignment horizontal="left" vertical="top"/>
      <protection locked="0"/>
    </xf>
    <xf numFmtId="0" fontId="4" fillId="6" borderId="28" xfId="3" applyFont="1" applyFill="1" applyBorder="1" applyAlignment="1" applyProtection="1">
      <alignment vertical="top"/>
      <protection locked="0"/>
    </xf>
    <xf numFmtId="0" fontId="4" fillId="6" borderId="18" xfId="3" applyFont="1" applyFill="1" applyBorder="1" applyAlignment="1" applyProtection="1">
      <alignment horizontal="left"/>
      <protection locked="0"/>
    </xf>
    <xf numFmtId="0" fontId="4" fillId="6" borderId="29" xfId="3" applyFont="1" applyFill="1" applyBorder="1" applyAlignment="1" applyProtection="1">
      <alignment vertical="top"/>
      <protection locked="0"/>
    </xf>
    <xf numFmtId="0" fontId="4" fillId="10" borderId="18" xfId="3" applyFont="1" applyFill="1" applyBorder="1" applyAlignment="1" applyProtection="1">
      <alignment horizontal="left"/>
      <protection locked="0"/>
    </xf>
    <xf numFmtId="0" fontId="0" fillId="0" borderId="0" xfId="0" applyAlignment="1" applyProtection="1">
      <alignment vertical="center"/>
    </xf>
    <xf numFmtId="0" fontId="8" fillId="2" borderId="11" xfId="0" applyFont="1" applyFill="1" applyBorder="1" applyAlignment="1" applyProtection="1">
      <alignment horizontal="left" vertical="center" wrapText="1"/>
    </xf>
    <xf numFmtId="0" fontId="6" fillId="2" borderId="0" xfId="0" applyFont="1" applyFill="1" applyBorder="1" applyAlignment="1" applyProtection="1">
      <alignment wrapText="1"/>
    </xf>
    <xf numFmtId="0" fontId="6" fillId="3" borderId="0" xfId="0" applyFont="1" applyFill="1" applyBorder="1" applyAlignment="1" applyProtection="1">
      <alignment horizontal="left" vertical="center" wrapText="1"/>
    </xf>
    <xf numFmtId="0" fontId="6" fillId="3" borderId="0" xfId="0" applyFont="1" applyFill="1" applyBorder="1" applyAlignment="1" applyProtection="1">
      <alignment wrapText="1"/>
    </xf>
    <xf numFmtId="44" fontId="6" fillId="3" borderId="0" xfId="0" applyNumberFormat="1" applyFont="1" applyFill="1" applyBorder="1" applyAlignment="1" applyProtection="1">
      <alignment wrapText="1"/>
    </xf>
    <xf numFmtId="0" fontId="4" fillId="3" borderId="0" xfId="0" applyFont="1" applyFill="1" applyAlignment="1" applyProtection="1">
      <alignment vertical="center"/>
    </xf>
    <xf numFmtId="0" fontId="5" fillId="3" borderId="0" xfId="0" applyFont="1" applyFill="1" applyAlignment="1" applyProtection="1">
      <alignment wrapText="1"/>
    </xf>
    <xf numFmtId="0" fontId="4" fillId="3" borderId="0" xfId="0" applyFont="1" applyFill="1" applyAlignment="1" applyProtection="1">
      <alignment horizontal="left" vertical="center"/>
    </xf>
    <xf numFmtId="0" fontId="6" fillId="2" borderId="1"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6" fillId="2" borderId="1" xfId="0" applyFont="1" applyFill="1" applyBorder="1" applyAlignment="1" applyProtection="1">
      <alignment horizontal="left" vertical="center" wrapText="1"/>
    </xf>
    <xf numFmtId="0" fontId="4" fillId="10" borderId="17" xfId="3" applyFont="1" applyFill="1" applyBorder="1" applyAlignment="1" applyProtection="1">
      <alignment horizontal="left"/>
      <protection locked="0"/>
    </xf>
    <xf numFmtId="0" fontId="4" fillId="6" borderId="0" xfId="3" applyFont="1" applyFill="1" applyBorder="1" applyAlignment="1" applyProtection="1">
      <alignment horizontal="left"/>
      <protection locked="0"/>
    </xf>
    <xf numFmtId="0" fontId="0" fillId="3" borderId="0" xfId="0" applyFill="1" applyProtection="1"/>
    <xf numFmtId="0" fontId="6" fillId="2" borderId="18" xfId="0" applyFont="1" applyFill="1" applyBorder="1" applyAlignment="1" applyProtection="1">
      <alignment horizontal="left" vertical="center" wrapText="1"/>
    </xf>
    <xf numFmtId="0" fontId="6" fillId="2" borderId="18" xfId="0" applyFont="1" applyFill="1" applyBorder="1" applyAlignment="1" applyProtection="1">
      <alignment wrapText="1"/>
    </xf>
    <xf numFmtId="44" fontId="6" fillId="2" borderId="18" xfId="0" applyNumberFormat="1" applyFont="1" applyFill="1" applyBorder="1" applyAlignment="1" applyProtection="1">
      <alignment horizontal="left" vertical="center" wrapText="1"/>
    </xf>
    <xf numFmtId="0" fontId="6" fillId="2" borderId="0" xfId="0" applyFont="1" applyFill="1" applyProtection="1"/>
    <xf numFmtId="0" fontId="6" fillId="2" borderId="6" xfId="0" applyFont="1" applyFill="1" applyBorder="1" applyAlignment="1" applyProtection="1">
      <alignment vertical="top"/>
    </xf>
    <xf numFmtId="0" fontId="6" fillId="2" borderId="1" xfId="0" applyFont="1" applyFill="1" applyBorder="1" applyAlignment="1" applyProtection="1">
      <alignment wrapText="1"/>
    </xf>
    <xf numFmtId="0" fontId="6" fillId="2" borderId="1" xfId="0" applyFont="1" applyFill="1" applyBorder="1" applyAlignment="1" applyProtection="1">
      <alignment vertical="top" wrapText="1"/>
    </xf>
    <xf numFmtId="0" fontId="6" fillId="2" borderId="6" xfId="0" applyFont="1" applyFill="1" applyBorder="1" applyAlignment="1" applyProtection="1">
      <alignment vertical="top" wrapText="1"/>
    </xf>
    <xf numFmtId="0" fontId="4" fillId="5" borderId="3" xfId="0" applyFont="1" applyFill="1" applyBorder="1" applyProtection="1"/>
    <xf numFmtId="0" fontId="4" fillId="5" borderId="3" xfId="0" applyFont="1" applyFill="1" applyBorder="1" applyAlignment="1" applyProtection="1">
      <alignment horizontal="center" vertical="top"/>
    </xf>
    <xf numFmtId="0" fontId="4" fillId="3" borderId="4" xfId="0" applyFont="1" applyFill="1" applyBorder="1" applyProtection="1"/>
    <xf numFmtId="0" fontId="4" fillId="5" borderId="10" xfId="0" applyFont="1" applyFill="1" applyBorder="1" applyProtection="1"/>
    <xf numFmtId="0" fontId="4" fillId="5" borderId="10" xfId="0" applyFont="1" applyFill="1" applyBorder="1" applyAlignment="1" applyProtection="1">
      <alignment horizontal="center" vertical="top"/>
    </xf>
    <xf numFmtId="0" fontId="4" fillId="3" borderId="10" xfId="0" applyFont="1" applyFill="1" applyBorder="1" applyProtection="1"/>
    <xf numFmtId="0" fontId="4" fillId="3" borderId="10" xfId="0" applyFont="1" applyFill="1" applyBorder="1" applyAlignment="1" applyProtection="1">
      <alignment horizontal="center" vertical="top"/>
    </xf>
    <xf numFmtId="0" fontId="6" fillId="2" borderId="9" xfId="0" applyFont="1" applyFill="1" applyBorder="1" applyAlignment="1" applyProtection="1">
      <alignment wrapText="1"/>
    </xf>
    <xf numFmtId="0" fontId="6" fillId="2" borderId="10" xfId="0" applyFont="1" applyFill="1" applyBorder="1" applyAlignment="1" applyProtection="1">
      <alignment wrapText="1"/>
    </xf>
    <xf numFmtId="44" fontId="6" fillId="2" borderId="10" xfId="0" applyNumberFormat="1" applyFont="1" applyFill="1" applyBorder="1" applyAlignment="1" applyProtection="1">
      <alignment wrapText="1"/>
    </xf>
    <xf numFmtId="0" fontId="0" fillId="0" borderId="0" xfId="0" applyAlignment="1" applyProtection="1">
      <alignment horizontal="left" vertical="center"/>
    </xf>
    <xf numFmtId="0" fontId="4" fillId="3" borderId="0" xfId="0" applyFont="1" applyFill="1" applyBorder="1" applyAlignment="1" applyProtection="1">
      <alignment horizontal="center" vertical="center" wrapText="1"/>
    </xf>
    <xf numFmtId="44" fontId="4" fillId="3" borderId="4" xfId="1" applyFont="1" applyFill="1" applyBorder="1" applyAlignment="1" applyProtection="1">
      <alignment horizontal="center" vertical="top"/>
    </xf>
    <xf numFmtId="0" fontId="4" fillId="5" borderId="4" xfId="0" applyFont="1" applyFill="1" applyBorder="1" applyProtection="1"/>
    <xf numFmtId="44" fontId="4" fillId="5" borderId="4" xfId="1" applyFont="1" applyFill="1" applyBorder="1" applyAlignment="1" applyProtection="1">
      <alignment horizontal="center" vertical="top"/>
    </xf>
    <xf numFmtId="0" fontId="6" fillId="2" borderId="25" xfId="0" applyFont="1" applyFill="1" applyBorder="1" applyAlignment="1" applyProtection="1">
      <alignment wrapText="1"/>
    </xf>
    <xf numFmtId="0" fontId="6" fillId="2" borderId="26" xfId="0" applyFont="1" applyFill="1" applyBorder="1" applyAlignment="1" applyProtection="1">
      <alignment wrapText="1"/>
    </xf>
    <xf numFmtId="0" fontId="6" fillId="2" borderId="27" xfId="0" applyFont="1" applyFill="1" applyBorder="1" applyAlignment="1" applyProtection="1">
      <alignment wrapText="1"/>
    </xf>
    <xf numFmtId="44" fontId="6" fillId="2" borderId="4" xfId="1" applyFont="1" applyFill="1" applyBorder="1" applyAlignment="1" applyProtection="1">
      <alignment wrapText="1"/>
    </xf>
    <xf numFmtId="0" fontId="4" fillId="3"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44" fontId="6" fillId="2" borderId="10" xfId="0" applyNumberFormat="1" applyFont="1" applyFill="1" applyBorder="1" applyAlignment="1" applyProtection="1">
      <alignment horizontal="left" vertical="center" wrapText="1"/>
    </xf>
    <xf numFmtId="0" fontId="5" fillId="3" borderId="0" xfId="0" applyFont="1" applyFill="1" applyAlignment="1" applyProtection="1">
      <alignment horizontal="left" vertical="center"/>
    </xf>
    <xf numFmtId="0" fontId="4" fillId="3" borderId="11" xfId="0" applyFont="1" applyFill="1" applyBorder="1" applyAlignment="1" applyProtection="1">
      <alignment horizontal="left"/>
    </xf>
    <xf numFmtId="0" fontId="6" fillId="3" borderId="0" xfId="0" applyFont="1" applyFill="1" applyAlignment="1" applyProtection="1">
      <alignment horizontal="left"/>
    </xf>
    <xf numFmtId="0" fontId="2" fillId="0" borderId="0" xfId="0" applyFont="1" applyProtection="1"/>
    <xf numFmtId="0" fontId="4" fillId="3" borderId="0" xfId="0" applyFont="1" applyFill="1" applyAlignment="1" applyProtection="1">
      <alignment horizontal="left"/>
    </xf>
    <xf numFmtId="0" fontId="4" fillId="3" borderId="0" xfId="0" applyFont="1" applyFill="1" applyAlignment="1" applyProtection="1">
      <alignment horizontal="left" wrapText="1"/>
    </xf>
    <xf numFmtId="0" fontId="6" fillId="2" borderId="8" xfId="0" applyFont="1" applyFill="1" applyBorder="1" applyAlignment="1" applyProtection="1">
      <alignment wrapText="1"/>
    </xf>
    <xf numFmtId="0" fontId="13" fillId="3" borderId="0" xfId="0" applyFont="1" applyFill="1" applyAlignment="1" applyProtection="1">
      <alignment vertical="center"/>
    </xf>
    <xf numFmtId="0" fontId="14" fillId="3" borderId="0" xfId="0" applyFont="1" applyFill="1" applyProtection="1"/>
    <xf numFmtId="44" fontId="6" fillId="2" borderId="0" xfId="0" applyNumberFormat="1" applyFont="1" applyFill="1" applyBorder="1" applyAlignment="1" applyProtection="1">
      <alignment horizontal="left" vertical="top" wrapText="1"/>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4" fillId="3" borderId="0" xfId="0" applyFont="1" applyFill="1" applyAlignment="1" applyProtection="1">
      <alignment horizontal="left" vertical="center"/>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4" fillId="10" borderId="30" xfId="3" applyFont="1" applyFill="1" applyBorder="1" applyAlignment="1" applyProtection="1">
      <alignment horizontal="left" vertical="top"/>
      <protection locked="0"/>
    </xf>
    <xf numFmtId="0" fontId="4" fillId="10" borderId="31" xfId="3" applyFont="1" applyFill="1" applyBorder="1" applyAlignment="1" applyProtection="1">
      <alignment horizontal="left" vertical="top"/>
      <protection locked="0"/>
    </xf>
    <xf numFmtId="0" fontId="4" fillId="3" borderId="0" xfId="0" applyFont="1" applyFill="1" applyAlignment="1" applyProtection="1">
      <alignment horizontal="left" wrapText="1"/>
    </xf>
    <xf numFmtId="0" fontId="6" fillId="2" borderId="4" xfId="0" applyFont="1" applyFill="1" applyBorder="1" applyAlignment="1" applyProtection="1">
      <alignment horizontal="left" vertical="center"/>
    </xf>
    <xf numFmtId="0" fontId="11"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6" xfId="0" applyFont="1" applyFill="1" applyBorder="1" applyAlignment="1" applyProtection="1">
      <alignment horizontal="center" wrapText="1"/>
    </xf>
    <xf numFmtId="0" fontId="6" fillId="2" borderId="7" xfId="0" applyFont="1" applyFill="1" applyBorder="1" applyAlignment="1" applyProtection="1">
      <alignment horizontal="center" wrapText="1"/>
    </xf>
    <xf numFmtId="0" fontId="6" fillId="2" borderId="2" xfId="0" applyFont="1" applyFill="1" applyBorder="1" applyAlignment="1" applyProtection="1">
      <alignment horizontal="center" vertical="top"/>
    </xf>
    <xf numFmtId="0" fontId="6" fillId="2" borderId="22" xfId="0" applyFont="1" applyFill="1" applyBorder="1" applyAlignment="1" applyProtection="1">
      <alignment horizontal="center" vertical="top"/>
    </xf>
    <xf numFmtId="0" fontId="4" fillId="3" borderId="11"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5" fillId="4" borderId="12" xfId="0" applyFont="1" applyFill="1" applyBorder="1" applyAlignment="1" applyProtection="1">
      <alignment horizontal="center" wrapText="1"/>
      <protection locked="0"/>
    </xf>
    <xf numFmtId="0" fontId="5" fillId="4" borderId="13" xfId="0" applyFont="1" applyFill="1" applyBorder="1" applyAlignment="1" applyProtection="1">
      <alignment horizontal="center" wrapText="1"/>
      <protection locked="0"/>
    </xf>
    <xf numFmtId="0" fontId="5" fillId="4" borderId="12" xfId="0" applyFont="1" applyFill="1" applyBorder="1" applyAlignment="1" applyProtection="1">
      <alignment horizontal="center" vertical="top" wrapText="1"/>
      <protection locked="0"/>
    </xf>
    <xf numFmtId="0" fontId="5" fillId="4" borderId="13" xfId="0" applyFont="1" applyFill="1" applyBorder="1" applyAlignment="1" applyProtection="1">
      <alignment horizontal="center" vertical="top" wrapText="1"/>
      <protection locked="0"/>
    </xf>
    <xf numFmtId="0" fontId="5" fillId="4" borderId="12" xfId="0" applyFont="1" applyFill="1" applyBorder="1" applyAlignment="1" applyProtection="1">
      <alignment horizontal="left" wrapText="1"/>
      <protection locked="0"/>
    </xf>
    <xf numFmtId="0" fontId="5" fillId="4" borderId="13" xfId="0" applyFont="1" applyFill="1" applyBorder="1" applyAlignment="1" applyProtection="1">
      <alignment horizontal="left" wrapText="1"/>
      <protection locked="0"/>
    </xf>
    <xf numFmtId="0" fontId="8" fillId="2" borderId="0" xfId="0" applyFont="1" applyFill="1" applyAlignment="1" applyProtection="1">
      <alignment horizontal="left" vertical="center"/>
    </xf>
    <xf numFmtId="0" fontId="4" fillId="6" borderId="1" xfId="3" applyFont="1" applyFill="1" applyBorder="1" applyAlignment="1" applyProtection="1">
      <alignment horizontal="left" vertical="top"/>
      <protection locked="0"/>
    </xf>
    <xf numFmtId="0" fontId="4" fillId="10" borderId="1" xfId="3" applyFont="1" applyFill="1" applyBorder="1" applyAlignment="1" applyProtection="1">
      <alignment horizontal="left" vertical="top"/>
      <protection locked="0"/>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1" xfId="0" applyFont="1" applyFill="1" applyBorder="1" applyAlignment="1" applyProtection="1">
      <alignment horizontal="center" vertical="top"/>
    </xf>
    <xf numFmtId="0" fontId="6" fillId="2" borderId="14" xfId="0" applyFont="1" applyFill="1" applyBorder="1" applyAlignment="1" applyProtection="1">
      <alignment horizontal="center" vertical="top"/>
    </xf>
    <xf numFmtId="0" fontId="6" fillId="2" borderId="15" xfId="0" applyFont="1" applyFill="1" applyBorder="1" applyAlignment="1" applyProtection="1">
      <alignment horizontal="center" vertical="top"/>
    </xf>
    <xf numFmtId="9" fontId="4" fillId="4" borderId="4" xfId="2" applyFont="1" applyFill="1" applyBorder="1" applyAlignment="1" applyProtection="1">
      <alignment horizontal="center" vertical="top"/>
      <protection locked="0"/>
    </xf>
  </cellXfs>
  <cellStyles count="4">
    <cellStyle name="Procent" xfId="2" builtinId="5"/>
    <cellStyle name="Standaard" xfId="0" builtinId="0"/>
    <cellStyle name="Standaard_3230 begroting  Stoa Arena tbv uitgebracht 2" xfId="3" xr:uid="{59B655A8-9157-4986-B6D4-976692D53FA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0</xdr:row>
      <xdr:rowOff>10584</xdr:rowOff>
    </xdr:from>
    <xdr:to>
      <xdr:col>4</xdr:col>
      <xdr:colOff>762939</xdr:colOff>
      <xdr:row>4</xdr:row>
      <xdr:rowOff>173144</xdr:rowOff>
    </xdr:to>
    <xdr:pic>
      <xdr:nvPicPr>
        <xdr:cNvPr id="2" name="Afbeelding 1" descr="Afbeelding met tekst&#10;&#10;Automatisch gegenereerde beschrijving">
          <a:extLst>
            <a:ext uri="{FF2B5EF4-FFF2-40B4-BE49-F238E27FC236}">
              <a16:creationId xmlns:a16="http://schemas.microsoft.com/office/drawing/2014/main" id="{29DA50B3-C805-4713-8F7B-3E6CEBD906E7}"/>
            </a:ext>
          </a:extLst>
        </xdr:cNvPr>
        <xdr:cNvPicPr>
          <a:picLocks noChangeAspect="1"/>
        </xdr:cNvPicPr>
      </xdr:nvPicPr>
      <xdr:blipFill>
        <a:blip xmlns:r="http://schemas.openxmlformats.org/officeDocument/2006/relationships" r:embed="rId1"/>
        <a:stretch>
          <a:fillRect/>
        </a:stretch>
      </xdr:blipFill>
      <xdr:spPr>
        <a:xfrm>
          <a:off x="6064250" y="10584"/>
          <a:ext cx="3167473" cy="10477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9964-68CB-4C21-8C80-09A5EEBE62CC}">
  <dimension ref="A1:J306"/>
  <sheetViews>
    <sheetView tabSelected="1" zoomScale="90" zoomScaleNormal="90" workbookViewId="0">
      <selection activeCell="E262" sqref="E262"/>
    </sheetView>
  </sheetViews>
  <sheetFormatPr defaultColWidth="9.109375" defaultRowHeight="14.4"/>
  <cols>
    <col min="1" max="1" width="48.5546875" style="33" customWidth="1"/>
    <col min="2" max="2" width="36.6640625" style="105" bestFit="1" customWidth="1"/>
    <col min="3" max="3" width="38.33203125" style="105" bestFit="1" customWidth="1"/>
    <col min="4" max="4" width="13.33203125" style="105" customWidth="1"/>
    <col min="5" max="5" width="19.6640625" style="105" bestFit="1" customWidth="1"/>
    <col min="6" max="6" width="26.6640625" style="105" bestFit="1" customWidth="1"/>
    <col min="7" max="7" width="18.5546875" style="105" customWidth="1"/>
    <col min="8" max="8" width="28.33203125" style="105" customWidth="1"/>
    <col min="9" max="9" width="21.33203125" style="105" customWidth="1"/>
    <col min="10" max="16384" width="9.109375" style="31"/>
  </cols>
  <sheetData>
    <row r="1" spans="1:10" ht="17.399999999999999">
      <c r="A1" s="138" t="s">
        <v>0</v>
      </c>
      <c r="B1" s="138"/>
      <c r="C1" s="29"/>
      <c r="D1" s="30"/>
      <c r="E1" s="30"/>
      <c r="F1" s="30"/>
      <c r="G1" s="30"/>
      <c r="H1" s="30"/>
      <c r="I1" s="30"/>
    </row>
    <row r="2" spans="1:10" ht="17.399999999999999">
      <c r="A2" s="138"/>
      <c r="B2" s="138"/>
      <c r="C2" s="29"/>
      <c r="D2" s="30"/>
      <c r="E2" s="30"/>
      <c r="F2" s="30"/>
      <c r="G2" s="32"/>
      <c r="H2" s="30"/>
      <c r="I2" s="30"/>
    </row>
    <row r="3" spans="1:10" ht="17.399999999999999">
      <c r="A3" s="138"/>
      <c r="B3" s="138"/>
      <c r="C3" s="29"/>
      <c r="D3" s="30"/>
      <c r="E3" s="30"/>
      <c r="F3" s="30"/>
      <c r="G3" s="30"/>
      <c r="H3" s="30"/>
      <c r="I3" s="30"/>
    </row>
    <row r="4" spans="1:10">
      <c r="B4" s="30"/>
      <c r="C4" s="30"/>
      <c r="D4" s="30"/>
      <c r="E4" s="30"/>
      <c r="F4" s="30"/>
      <c r="G4" s="30"/>
      <c r="H4" s="30"/>
      <c r="I4" s="30"/>
    </row>
    <row r="5" spans="1:10">
      <c r="A5" s="34" t="s">
        <v>1</v>
      </c>
      <c r="B5" s="30"/>
      <c r="C5" s="30"/>
      <c r="D5" s="30"/>
      <c r="E5" s="30"/>
      <c r="F5" s="30"/>
      <c r="G5" s="30"/>
      <c r="H5" s="30"/>
      <c r="I5" s="30"/>
    </row>
    <row r="6" spans="1:10" ht="26.4" customHeight="1">
      <c r="A6" s="35" t="s">
        <v>88</v>
      </c>
      <c r="B6" s="36"/>
      <c r="C6" s="36"/>
      <c r="D6" s="36"/>
      <c r="E6" s="36"/>
      <c r="F6" s="36"/>
      <c r="G6" s="36"/>
      <c r="H6" s="36"/>
      <c r="I6" s="37"/>
    </row>
    <row r="7" spans="1:10" ht="15" customHeight="1">
      <c r="A7" s="38"/>
      <c r="B7" s="144"/>
      <c r="C7" s="145"/>
      <c r="D7" s="124" t="s">
        <v>3</v>
      </c>
      <c r="E7" s="125"/>
      <c r="F7" s="143" t="s">
        <v>4</v>
      </c>
      <c r="G7" s="143"/>
      <c r="H7" s="39" t="s">
        <v>5</v>
      </c>
      <c r="I7" s="40"/>
    </row>
    <row r="8" spans="1:10" ht="40.200000000000003">
      <c r="A8" s="41" t="s">
        <v>13</v>
      </c>
      <c r="B8" s="42" t="s">
        <v>163</v>
      </c>
      <c r="C8" s="43" t="s">
        <v>97</v>
      </c>
      <c r="D8" s="44" t="s">
        <v>6</v>
      </c>
      <c r="E8" s="44" t="s">
        <v>7</v>
      </c>
      <c r="F8" s="45" t="s">
        <v>8</v>
      </c>
      <c r="G8" s="45" t="s">
        <v>9</v>
      </c>
      <c r="H8" s="45" t="s">
        <v>89</v>
      </c>
      <c r="I8" s="40"/>
    </row>
    <row r="9" spans="1:10">
      <c r="A9" s="140" t="s">
        <v>15</v>
      </c>
      <c r="B9" s="46" t="s">
        <v>16</v>
      </c>
      <c r="C9" s="46" t="s">
        <v>106</v>
      </c>
      <c r="D9" s="46">
        <v>2</v>
      </c>
      <c r="E9" s="10">
        <v>0</v>
      </c>
      <c r="F9" s="10">
        <v>0</v>
      </c>
      <c r="G9" s="11">
        <v>0</v>
      </c>
      <c r="H9" s="12">
        <f t="shared" ref="H9:H12" si="0">SUM((E9+F9)*(1-G9))</f>
        <v>0</v>
      </c>
      <c r="I9" s="40"/>
      <c r="J9" s="47"/>
    </row>
    <row r="10" spans="1:10">
      <c r="A10" s="140"/>
      <c r="B10" s="46" t="s">
        <v>17</v>
      </c>
      <c r="C10" s="46" t="s">
        <v>99</v>
      </c>
      <c r="D10" s="46">
        <v>1</v>
      </c>
      <c r="E10" s="10">
        <v>0</v>
      </c>
      <c r="F10" s="10">
        <v>0</v>
      </c>
      <c r="G10" s="11">
        <v>0</v>
      </c>
      <c r="H10" s="12">
        <f t="shared" si="0"/>
        <v>0</v>
      </c>
      <c r="I10" s="40"/>
    </row>
    <row r="11" spans="1:10">
      <c r="A11" s="140"/>
      <c r="B11" s="46" t="s">
        <v>18</v>
      </c>
      <c r="C11" s="46" t="s">
        <v>99</v>
      </c>
      <c r="D11" s="46">
        <v>3</v>
      </c>
      <c r="E11" s="10">
        <v>0</v>
      </c>
      <c r="F11" s="10">
        <v>0</v>
      </c>
      <c r="G11" s="11">
        <v>0</v>
      </c>
      <c r="H11" s="12">
        <f t="shared" si="0"/>
        <v>0</v>
      </c>
      <c r="I11" s="40"/>
    </row>
    <row r="12" spans="1:10">
      <c r="A12" s="140"/>
      <c r="B12" s="46" t="s">
        <v>19</v>
      </c>
      <c r="C12" s="46" t="s">
        <v>99</v>
      </c>
      <c r="D12" s="46">
        <v>3</v>
      </c>
      <c r="E12" s="10">
        <v>0</v>
      </c>
      <c r="F12" s="10">
        <v>0</v>
      </c>
      <c r="G12" s="11">
        <v>0</v>
      </c>
      <c r="H12" s="12">
        <f t="shared" si="0"/>
        <v>0</v>
      </c>
      <c r="I12" s="40"/>
    </row>
    <row r="13" spans="1:10">
      <c r="A13" s="140"/>
      <c r="B13" s="46" t="s">
        <v>142</v>
      </c>
      <c r="C13" s="46" t="s">
        <v>100</v>
      </c>
      <c r="D13" s="46">
        <v>1</v>
      </c>
      <c r="E13" s="10">
        <v>0</v>
      </c>
      <c r="F13" s="10">
        <v>0</v>
      </c>
      <c r="G13" s="11">
        <v>0</v>
      </c>
      <c r="H13" s="12">
        <f t="shared" ref="H13" si="1">SUM((E13+F13)*(1-G13))</f>
        <v>0</v>
      </c>
      <c r="I13" s="40"/>
    </row>
    <row r="14" spans="1:10">
      <c r="A14" s="48" t="s">
        <v>24</v>
      </c>
      <c r="B14" s="48" t="s">
        <v>98</v>
      </c>
      <c r="C14" s="48" t="s">
        <v>100</v>
      </c>
      <c r="D14" s="48">
        <v>1</v>
      </c>
      <c r="E14" s="10">
        <v>0</v>
      </c>
      <c r="F14" s="10">
        <v>0</v>
      </c>
      <c r="G14" s="11">
        <v>0</v>
      </c>
      <c r="H14" s="13">
        <f t="shared" ref="H14:H24" si="2">SUM((E14+F14)*(1-G14))</f>
        <v>0</v>
      </c>
      <c r="I14" s="40"/>
    </row>
    <row r="15" spans="1:10">
      <c r="A15" s="140" t="s">
        <v>26</v>
      </c>
      <c r="B15" s="46" t="s">
        <v>19</v>
      </c>
      <c r="C15" s="46" t="s">
        <v>101</v>
      </c>
      <c r="D15" s="46">
        <v>1</v>
      </c>
      <c r="E15" s="10">
        <v>0</v>
      </c>
      <c r="F15" s="10">
        <v>0</v>
      </c>
      <c r="G15" s="11">
        <v>0</v>
      </c>
      <c r="H15" s="12">
        <f t="shared" ref="H15:H16" si="3">SUM((E15+F15)*(1-G15))</f>
        <v>0</v>
      </c>
      <c r="I15" s="40"/>
    </row>
    <row r="16" spans="1:10">
      <c r="A16" s="140"/>
      <c r="B16" s="46" t="s">
        <v>102</v>
      </c>
      <c r="C16" s="46" t="s">
        <v>103</v>
      </c>
      <c r="D16" s="46">
        <v>1</v>
      </c>
      <c r="E16" s="10">
        <v>0</v>
      </c>
      <c r="F16" s="10">
        <v>0</v>
      </c>
      <c r="G16" s="11">
        <v>0</v>
      </c>
      <c r="H16" s="12">
        <f t="shared" si="3"/>
        <v>0</v>
      </c>
      <c r="I16" s="40"/>
    </row>
    <row r="17" spans="1:9">
      <c r="A17" s="140"/>
      <c r="B17" s="46" t="s">
        <v>27</v>
      </c>
      <c r="C17" s="46" t="s">
        <v>108</v>
      </c>
      <c r="D17" s="46">
        <v>1</v>
      </c>
      <c r="E17" s="10">
        <v>0</v>
      </c>
      <c r="F17" s="10">
        <v>0</v>
      </c>
      <c r="G17" s="11">
        <v>0</v>
      </c>
      <c r="H17" s="12">
        <f t="shared" si="2"/>
        <v>0</v>
      </c>
      <c r="I17" s="40"/>
    </row>
    <row r="18" spans="1:9">
      <c r="A18" s="140"/>
      <c r="B18" s="46" t="s">
        <v>18</v>
      </c>
      <c r="C18" s="46" t="s">
        <v>110</v>
      </c>
      <c r="D18" s="46">
        <v>1</v>
      </c>
      <c r="E18" s="10">
        <v>0</v>
      </c>
      <c r="F18" s="10">
        <v>0</v>
      </c>
      <c r="G18" s="11">
        <v>0</v>
      </c>
      <c r="H18" s="12">
        <f t="shared" si="2"/>
        <v>0</v>
      </c>
      <c r="I18" s="40"/>
    </row>
    <row r="19" spans="1:9">
      <c r="A19" s="139" t="s">
        <v>28</v>
      </c>
      <c r="B19" s="48" t="s">
        <v>16</v>
      </c>
      <c r="C19" s="49" t="s">
        <v>106</v>
      </c>
      <c r="D19" s="48">
        <v>2</v>
      </c>
      <c r="E19" s="10">
        <v>0</v>
      </c>
      <c r="F19" s="10">
        <v>0</v>
      </c>
      <c r="G19" s="11">
        <v>0</v>
      </c>
      <c r="H19" s="13">
        <f t="shared" si="2"/>
        <v>0</v>
      </c>
      <c r="I19" s="40"/>
    </row>
    <row r="20" spans="1:9">
      <c r="A20" s="139"/>
      <c r="B20" s="48" t="s">
        <v>29</v>
      </c>
      <c r="C20" s="50" t="s">
        <v>107</v>
      </c>
      <c r="D20" s="48">
        <v>1</v>
      </c>
      <c r="E20" s="10">
        <v>0</v>
      </c>
      <c r="F20" s="10">
        <v>0</v>
      </c>
      <c r="G20" s="11">
        <v>0</v>
      </c>
      <c r="H20" s="13">
        <f t="shared" si="2"/>
        <v>0</v>
      </c>
      <c r="I20" s="40"/>
    </row>
    <row r="21" spans="1:9">
      <c r="A21" s="139"/>
      <c r="B21" s="48" t="s">
        <v>18</v>
      </c>
      <c r="C21" s="49" t="s">
        <v>105</v>
      </c>
      <c r="D21" s="48">
        <v>2</v>
      </c>
      <c r="E21" s="10">
        <v>0</v>
      </c>
      <c r="F21" s="10">
        <v>0</v>
      </c>
      <c r="G21" s="11">
        <v>0</v>
      </c>
      <c r="H21" s="13">
        <f t="shared" si="2"/>
        <v>0</v>
      </c>
      <c r="I21" s="40"/>
    </row>
    <row r="22" spans="1:9">
      <c r="A22" s="139"/>
      <c r="B22" s="48" t="s">
        <v>19</v>
      </c>
      <c r="C22" s="49" t="s">
        <v>104</v>
      </c>
      <c r="D22" s="48">
        <v>2</v>
      </c>
      <c r="E22" s="10">
        <v>0</v>
      </c>
      <c r="F22" s="10">
        <v>0</v>
      </c>
      <c r="G22" s="11">
        <v>0</v>
      </c>
      <c r="H22" s="13">
        <f t="shared" si="2"/>
        <v>0</v>
      </c>
      <c r="I22" s="40"/>
    </row>
    <row r="23" spans="1:9">
      <c r="A23" s="140" t="s">
        <v>31</v>
      </c>
      <c r="B23" s="46" t="s">
        <v>16</v>
      </c>
      <c r="C23" s="46" t="s">
        <v>111</v>
      </c>
      <c r="D23" s="46">
        <v>2</v>
      </c>
      <c r="E23" s="10">
        <v>0</v>
      </c>
      <c r="F23" s="10">
        <v>0</v>
      </c>
      <c r="G23" s="11">
        <v>0</v>
      </c>
      <c r="H23" s="12">
        <f t="shared" si="2"/>
        <v>0</v>
      </c>
      <c r="I23" s="40"/>
    </row>
    <row r="24" spans="1:9">
      <c r="A24" s="140"/>
      <c r="B24" s="46" t="s">
        <v>17</v>
      </c>
      <c r="C24" s="46" t="s">
        <v>113</v>
      </c>
      <c r="D24" s="46">
        <v>1</v>
      </c>
      <c r="E24" s="10">
        <v>0</v>
      </c>
      <c r="F24" s="10">
        <v>0</v>
      </c>
      <c r="G24" s="11">
        <v>0</v>
      </c>
      <c r="H24" s="12">
        <f t="shared" si="2"/>
        <v>0</v>
      </c>
      <c r="I24" s="40"/>
    </row>
    <row r="25" spans="1:9">
      <c r="A25" s="140"/>
      <c r="B25" s="46" t="s">
        <v>33</v>
      </c>
      <c r="C25" s="46" t="s">
        <v>112</v>
      </c>
      <c r="D25" s="46">
        <v>1</v>
      </c>
      <c r="E25" s="10">
        <v>0</v>
      </c>
      <c r="F25" s="10">
        <v>0</v>
      </c>
      <c r="G25" s="11">
        <v>0</v>
      </c>
      <c r="H25" s="12">
        <f t="shared" ref="H25" si="4">SUM((E25+F25)*(1-G25))</f>
        <v>0</v>
      </c>
      <c r="I25" s="40"/>
    </row>
    <row r="26" spans="1:9">
      <c r="A26" s="140"/>
      <c r="B26" s="46" t="s">
        <v>18</v>
      </c>
      <c r="C26" s="46" t="s">
        <v>110</v>
      </c>
      <c r="D26" s="46">
        <v>2</v>
      </c>
      <c r="E26" s="10">
        <v>0</v>
      </c>
      <c r="F26" s="10">
        <v>0</v>
      </c>
      <c r="G26" s="11">
        <v>0</v>
      </c>
      <c r="H26" s="12">
        <f t="shared" ref="H26:H67" si="5">SUM((E26+F26)*(1-G26))</f>
        <v>0</v>
      </c>
      <c r="I26" s="40"/>
    </row>
    <row r="27" spans="1:9">
      <c r="A27" s="140"/>
      <c r="B27" s="46" t="s">
        <v>98</v>
      </c>
      <c r="C27" s="46" t="s">
        <v>100</v>
      </c>
      <c r="D27" s="46">
        <v>1</v>
      </c>
      <c r="E27" s="10">
        <v>0</v>
      </c>
      <c r="F27" s="10">
        <v>0</v>
      </c>
      <c r="G27" s="11">
        <v>0</v>
      </c>
      <c r="H27" s="12">
        <f t="shared" si="5"/>
        <v>0</v>
      </c>
      <c r="I27" s="40"/>
    </row>
    <row r="28" spans="1:9">
      <c r="A28" s="140"/>
      <c r="B28" s="46" t="s">
        <v>114</v>
      </c>
      <c r="C28" s="46" t="s">
        <v>115</v>
      </c>
      <c r="D28" s="46">
        <v>1</v>
      </c>
      <c r="E28" s="10">
        <v>0</v>
      </c>
      <c r="F28" s="10">
        <v>0</v>
      </c>
      <c r="G28" s="11">
        <v>0</v>
      </c>
      <c r="H28" s="12">
        <f t="shared" si="5"/>
        <v>0</v>
      </c>
      <c r="I28" s="40"/>
    </row>
    <row r="29" spans="1:9">
      <c r="A29" s="139" t="s">
        <v>34</v>
      </c>
      <c r="B29" s="48" t="s">
        <v>16</v>
      </c>
      <c r="C29" s="49" t="s">
        <v>106</v>
      </c>
      <c r="D29" s="48">
        <v>1</v>
      </c>
      <c r="E29" s="10">
        <v>0</v>
      </c>
      <c r="F29" s="10">
        <v>0</v>
      </c>
      <c r="G29" s="11">
        <v>0</v>
      </c>
      <c r="H29" s="13">
        <f t="shared" si="5"/>
        <v>0</v>
      </c>
      <c r="I29" s="40"/>
    </row>
    <row r="30" spans="1:9">
      <c r="A30" s="139"/>
      <c r="B30" s="48" t="s">
        <v>18</v>
      </c>
      <c r="C30" s="48" t="s">
        <v>156</v>
      </c>
      <c r="D30" s="48">
        <v>1</v>
      </c>
      <c r="E30" s="10">
        <v>0</v>
      </c>
      <c r="F30" s="10">
        <v>0</v>
      </c>
      <c r="G30" s="11">
        <v>0</v>
      </c>
      <c r="H30" s="13">
        <f t="shared" si="5"/>
        <v>0</v>
      </c>
      <c r="I30" s="40"/>
    </row>
    <row r="31" spans="1:9">
      <c r="A31" s="139"/>
      <c r="B31" s="48" t="s">
        <v>116</v>
      </c>
      <c r="C31" s="48" t="s">
        <v>157</v>
      </c>
      <c r="D31" s="48">
        <v>1</v>
      </c>
      <c r="E31" s="10">
        <v>0</v>
      </c>
      <c r="F31" s="10">
        <v>0</v>
      </c>
      <c r="G31" s="11">
        <v>0</v>
      </c>
      <c r="H31" s="13">
        <f t="shared" ref="H31" si="6">SUM((E31+F31)*(1-G31))</f>
        <v>0</v>
      </c>
      <c r="I31" s="40"/>
    </row>
    <row r="32" spans="1:9">
      <c r="A32" s="139"/>
      <c r="B32" s="48" t="s">
        <v>20</v>
      </c>
      <c r="C32" s="48" t="s">
        <v>154</v>
      </c>
      <c r="D32" s="48">
        <v>1</v>
      </c>
      <c r="E32" s="10">
        <v>0</v>
      </c>
      <c r="F32" s="10">
        <v>0</v>
      </c>
      <c r="G32" s="11">
        <v>0</v>
      </c>
      <c r="H32" s="13">
        <f t="shared" si="5"/>
        <v>0</v>
      </c>
      <c r="I32" s="40"/>
    </row>
    <row r="33" spans="1:9">
      <c r="A33" s="139"/>
      <c r="B33" s="48" t="s">
        <v>19</v>
      </c>
      <c r="C33" s="48" t="s">
        <v>158</v>
      </c>
      <c r="D33" s="48">
        <v>1</v>
      </c>
      <c r="E33" s="10">
        <v>0</v>
      </c>
      <c r="F33" s="10">
        <v>0</v>
      </c>
      <c r="G33" s="11">
        <v>0</v>
      </c>
      <c r="H33" s="13">
        <f t="shared" si="5"/>
        <v>0</v>
      </c>
      <c r="I33" s="40"/>
    </row>
    <row r="34" spans="1:9">
      <c r="A34" s="140" t="s">
        <v>35</v>
      </c>
      <c r="B34" s="46" t="s">
        <v>16</v>
      </c>
      <c r="C34" s="51" t="s">
        <v>106</v>
      </c>
      <c r="D34" s="46">
        <v>2</v>
      </c>
      <c r="E34" s="10">
        <v>0</v>
      </c>
      <c r="F34" s="10">
        <v>0</v>
      </c>
      <c r="G34" s="11">
        <v>0</v>
      </c>
      <c r="H34" s="12">
        <f t="shared" si="5"/>
        <v>0</v>
      </c>
      <c r="I34" s="40"/>
    </row>
    <row r="35" spans="1:9">
      <c r="A35" s="140"/>
      <c r="B35" s="46" t="s">
        <v>17</v>
      </c>
      <c r="C35" s="46" t="s">
        <v>152</v>
      </c>
      <c r="D35" s="46">
        <v>4</v>
      </c>
      <c r="E35" s="10">
        <v>0</v>
      </c>
      <c r="F35" s="10">
        <v>0</v>
      </c>
      <c r="G35" s="11">
        <v>0</v>
      </c>
      <c r="H35" s="12">
        <f t="shared" si="5"/>
        <v>0</v>
      </c>
      <c r="I35" s="40"/>
    </row>
    <row r="36" spans="1:9">
      <c r="A36" s="140"/>
      <c r="B36" s="46" t="s">
        <v>36</v>
      </c>
      <c r="C36" s="46" t="s">
        <v>153</v>
      </c>
      <c r="D36" s="46">
        <v>1</v>
      </c>
      <c r="E36" s="10">
        <v>0</v>
      </c>
      <c r="F36" s="10">
        <v>0</v>
      </c>
      <c r="G36" s="11">
        <v>0</v>
      </c>
      <c r="H36" s="12">
        <f t="shared" si="5"/>
        <v>0</v>
      </c>
      <c r="I36" s="40"/>
    </row>
    <row r="37" spans="1:9">
      <c r="A37" s="140"/>
      <c r="B37" s="46" t="s">
        <v>19</v>
      </c>
      <c r="C37" s="46" t="s">
        <v>109</v>
      </c>
      <c r="D37" s="46">
        <v>1</v>
      </c>
      <c r="E37" s="10">
        <v>0</v>
      </c>
      <c r="F37" s="10">
        <v>0</v>
      </c>
      <c r="G37" s="11">
        <v>0</v>
      </c>
      <c r="H37" s="12">
        <f t="shared" si="5"/>
        <v>0</v>
      </c>
      <c r="I37" s="40"/>
    </row>
    <row r="38" spans="1:9">
      <c r="A38" s="140"/>
      <c r="B38" s="46" t="s">
        <v>20</v>
      </c>
      <c r="C38" s="46" t="s">
        <v>154</v>
      </c>
      <c r="D38" s="46">
        <v>2</v>
      </c>
      <c r="E38" s="10">
        <v>0</v>
      </c>
      <c r="F38" s="10">
        <v>0</v>
      </c>
      <c r="G38" s="11">
        <v>0</v>
      </c>
      <c r="H38" s="12">
        <f t="shared" si="5"/>
        <v>0</v>
      </c>
      <c r="I38" s="40"/>
    </row>
    <row r="39" spans="1:9">
      <c r="A39" s="139" t="s">
        <v>37</v>
      </c>
      <c r="B39" s="48" t="s">
        <v>16</v>
      </c>
      <c r="C39" s="49" t="s">
        <v>106</v>
      </c>
      <c r="D39" s="48">
        <v>1</v>
      </c>
      <c r="E39" s="10">
        <v>0</v>
      </c>
      <c r="F39" s="10">
        <v>0</v>
      </c>
      <c r="G39" s="11">
        <v>0</v>
      </c>
      <c r="H39" s="13">
        <f t="shared" si="5"/>
        <v>0</v>
      </c>
      <c r="I39" s="40"/>
    </row>
    <row r="40" spans="1:9">
      <c r="A40" s="139"/>
      <c r="B40" s="48" t="s">
        <v>20</v>
      </c>
      <c r="C40" s="48" t="s">
        <v>119</v>
      </c>
      <c r="D40" s="48">
        <v>1</v>
      </c>
      <c r="E40" s="10">
        <v>0</v>
      </c>
      <c r="F40" s="10">
        <v>0</v>
      </c>
      <c r="G40" s="11">
        <v>0</v>
      </c>
      <c r="H40" s="13">
        <f t="shared" si="5"/>
        <v>0</v>
      </c>
      <c r="I40" s="40"/>
    </row>
    <row r="41" spans="1:9">
      <c r="A41" s="139"/>
      <c r="B41" s="48" t="s">
        <v>117</v>
      </c>
      <c r="C41" s="48" t="s">
        <v>109</v>
      </c>
      <c r="D41" s="48">
        <v>2</v>
      </c>
      <c r="E41" s="10">
        <v>0</v>
      </c>
      <c r="F41" s="10">
        <v>0</v>
      </c>
      <c r="G41" s="11">
        <v>0</v>
      </c>
      <c r="H41" s="13">
        <f t="shared" ref="H41:H42" si="7">SUM((E41+F41)*(1-G41))</f>
        <v>0</v>
      </c>
      <c r="I41" s="40"/>
    </row>
    <row r="42" spans="1:9">
      <c r="A42" s="139"/>
      <c r="B42" s="48" t="s">
        <v>118</v>
      </c>
      <c r="C42" s="48" t="s">
        <v>125</v>
      </c>
      <c r="D42" s="48">
        <v>1</v>
      </c>
      <c r="E42" s="10">
        <v>0</v>
      </c>
      <c r="F42" s="10">
        <v>0</v>
      </c>
      <c r="G42" s="11">
        <v>0</v>
      </c>
      <c r="H42" s="13">
        <f t="shared" si="7"/>
        <v>0</v>
      </c>
      <c r="I42" s="40"/>
    </row>
    <row r="43" spans="1:9">
      <c r="A43" s="52" t="s">
        <v>41</v>
      </c>
      <c r="B43" s="46" t="s">
        <v>18</v>
      </c>
      <c r="C43" s="46" t="s">
        <v>155</v>
      </c>
      <c r="D43" s="46">
        <v>1</v>
      </c>
      <c r="E43" s="10">
        <v>0</v>
      </c>
      <c r="F43" s="10">
        <v>0</v>
      </c>
      <c r="G43" s="11">
        <v>0</v>
      </c>
      <c r="H43" s="12">
        <f t="shared" si="5"/>
        <v>0</v>
      </c>
      <c r="I43" s="40"/>
    </row>
    <row r="44" spans="1:9">
      <c r="A44" s="139" t="s">
        <v>42</v>
      </c>
      <c r="B44" s="48" t="s">
        <v>45</v>
      </c>
      <c r="C44" s="48" t="s">
        <v>139</v>
      </c>
      <c r="D44" s="48">
        <v>1</v>
      </c>
      <c r="E44" s="10">
        <v>0</v>
      </c>
      <c r="F44" s="10">
        <v>0</v>
      </c>
      <c r="G44" s="11">
        <v>0</v>
      </c>
      <c r="H44" s="13">
        <f t="shared" si="5"/>
        <v>0</v>
      </c>
      <c r="I44" s="40"/>
    </row>
    <row r="45" spans="1:9">
      <c r="A45" s="139"/>
      <c r="B45" s="48" t="s">
        <v>27</v>
      </c>
      <c r="C45" s="48" t="s">
        <v>108</v>
      </c>
      <c r="D45" s="48">
        <v>1</v>
      </c>
      <c r="E45" s="10">
        <v>0</v>
      </c>
      <c r="F45" s="10">
        <v>0</v>
      </c>
      <c r="G45" s="11">
        <v>0</v>
      </c>
      <c r="H45" s="13">
        <f t="shared" si="5"/>
        <v>0</v>
      </c>
      <c r="I45" s="40"/>
    </row>
    <row r="46" spans="1:9">
      <c r="A46" s="139"/>
      <c r="B46" s="48" t="s">
        <v>18</v>
      </c>
      <c r="C46" s="48" t="s">
        <v>139</v>
      </c>
      <c r="D46" s="48">
        <v>1</v>
      </c>
      <c r="E46" s="10">
        <v>0</v>
      </c>
      <c r="F46" s="10">
        <v>0</v>
      </c>
      <c r="G46" s="11">
        <v>0</v>
      </c>
      <c r="H46" s="13">
        <f t="shared" si="5"/>
        <v>0</v>
      </c>
      <c r="I46" s="40"/>
    </row>
    <row r="47" spans="1:9">
      <c r="A47" s="140" t="s">
        <v>46</v>
      </c>
      <c r="B47" s="46" t="s">
        <v>16</v>
      </c>
      <c r="C47" s="46" t="s">
        <v>106</v>
      </c>
      <c r="D47" s="46">
        <v>3</v>
      </c>
      <c r="E47" s="10">
        <v>0</v>
      </c>
      <c r="F47" s="10">
        <v>0</v>
      </c>
      <c r="G47" s="11">
        <v>0</v>
      </c>
      <c r="H47" s="12">
        <f t="shared" si="5"/>
        <v>0</v>
      </c>
      <c r="I47" s="40"/>
    </row>
    <row r="48" spans="1:9">
      <c r="A48" s="140"/>
      <c r="B48" s="46" t="s">
        <v>116</v>
      </c>
      <c r="C48" s="46" t="s">
        <v>107</v>
      </c>
      <c r="D48" s="46">
        <v>1</v>
      </c>
      <c r="E48" s="10">
        <v>0</v>
      </c>
      <c r="F48" s="10">
        <v>0</v>
      </c>
      <c r="G48" s="11">
        <v>0</v>
      </c>
      <c r="H48" s="12">
        <f t="shared" ref="H48:H51" si="8">SUM((E48+F48)*(1-G48))</f>
        <v>0</v>
      </c>
      <c r="I48" s="40"/>
    </row>
    <row r="49" spans="1:9">
      <c r="A49" s="140"/>
      <c r="B49" s="46" t="s">
        <v>124</v>
      </c>
      <c r="C49" s="46" t="s">
        <v>121</v>
      </c>
      <c r="D49" s="46">
        <v>1</v>
      </c>
      <c r="E49" s="10">
        <v>0</v>
      </c>
      <c r="F49" s="10">
        <v>0</v>
      </c>
      <c r="G49" s="11">
        <v>0</v>
      </c>
      <c r="H49" s="12">
        <f t="shared" si="8"/>
        <v>0</v>
      </c>
      <c r="I49" s="40"/>
    </row>
    <row r="50" spans="1:9">
      <c r="A50" s="140"/>
      <c r="B50" s="46" t="s">
        <v>123</v>
      </c>
      <c r="C50" s="46" t="s">
        <v>122</v>
      </c>
      <c r="D50" s="46">
        <v>1</v>
      </c>
      <c r="E50" s="10">
        <v>0</v>
      </c>
      <c r="F50" s="10">
        <v>0</v>
      </c>
      <c r="G50" s="11">
        <v>0</v>
      </c>
      <c r="H50" s="12">
        <f t="shared" si="8"/>
        <v>0</v>
      </c>
      <c r="I50" s="40"/>
    </row>
    <row r="51" spans="1:9">
      <c r="A51" s="140"/>
      <c r="B51" s="46" t="s">
        <v>18</v>
      </c>
      <c r="C51" s="46" t="s">
        <v>120</v>
      </c>
      <c r="D51" s="46">
        <v>1</v>
      </c>
      <c r="E51" s="10">
        <v>0</v>
      </c>
      <c r="F51" s="10">
        <v>0</v>
      </c>
      <c r="G51" s="11">
        <v>0</v>
      </c>
      <c r="H51" s="12">
        <f t="shared" si="8"/>
        <v>0</v>
      </c>
      <c r="I51" s="40"/>
    </row>
    <row r="52" spans="1:9">
      <c r="A52" s="139" t="s">
        <v>126</v>
      </c>
      <c r="B52" s="48" t="s">
        <v>16</v>
      </c>
      <c r="C52" s="48" t="s">
        <v>106</v>
      </c>
      <c r="D52" s="48">
        <v>3</v>
      </c>
      <c r="E52" s="10">
        <v>0</v>
      </c>
      <c r="F52" s="10">
        <v>0</v>
      </c>
      <c r="G52" s="11">
        <v>0</v>
      </c>
      <c r="H52" s="13">
        <f t="shared" si="5"/>
        <v>0</v>
      </c>
      <c r="I52" s="40"/>
    </row>
    <row r="53" spans="1:9">
      <c r="A53" s="139"/>
      <c r="B53" s="48" t="s">
        <v>48</v>
      </c>
      <c r="C53" s="48" t="s">
        <v>128</v>
      </c>
      <c r="D53" s="48">
        <v>1</v>
      </c>
      <c r="E53" s="10">
        <v>0</v>
      </c>
      <c r="F53" s="10">
        <v>0</v>
      </c>
      <c r="G53" s="11">
        <v>0</v>
      </c>
      <c r="H53" s="13">
        <f t="shared" si="5"/>
        <v>0</v>
      </c>
      <c r="I53" s="40"/>
    </row>
    <row r="54" spans="1:9">
      <c r="A54" s="139"/>
      <c r="B54" s="48" t="s">
        <v>48</v>
      </c>
      <c r="C54" s="48" t="s">
        <v>105</v>
      </c>
      <c r="D54" s="48">
        <v>1</v>
      </c>
      <c r="E54" s="10">
        <v>0</v>
      </c>
      <c r="F54" s="10">
        <v>0</v>
      </c>
      <c r="G54" s="11">
        <v>0</v>
      </c>
      <c r="H54" s="13">
        <f t="shared" ref="H54:H58" si="9">SUM((E54+F54)*(1-G54))</f>
        <v>0</v>
      </c>
      <c r="I54" s="40"/>
    </row>
    <row r="55" spans="1:9">
      <c r="A55" s="139"/>
      <c r="B55" s="48" t="s">
        <v>49</v>
      </c>
      <c r="C55" s="48" t="s">
        <v>109</v>
      </c>
      <c r="D55" s="48">
        <v>1</v>
      </c>
      <c r="E55" s="10">
        <v>0</v>
      </c>
      <c r="F55" s="10">
        <v>0</v>
      </c>
      <c r="G55" s="11">
        <v>0</v>
      </c>
      <c r="H55" s="13">
        <f t="shared" si="9"/>
        <v>0</v>
      </c>
      <c r="I55" s="40"/>
    </row>
    <row r="56" spans="1:9">
      <c r="A56" s="139"/>
      <c r="B56" s="48" t="s">
        <v>21</v>
      </c>
      <c r="C56" s="48" t="s">
        <v>130</v>
      </c>
      <c r="D56" s="48">
        <v>1</v>
      </c>
      <c r="E56" s="10">
        <v>0</v>
      </c>
      <c r="F56" s="10">
        <v>0</v>
      </c>
      <c r="G56" s="11">
        <v>0</v>
      </c>
      <c r="H56" s="13">
        <f t="shared" si="9"/>
        <v>0</v>
      </c>
      <c r="I56" s="40"/>
    </row>
    <row r="57" spans="1:9">
      <c r="A57" s="139"/>
      <c r="B57" s="48" t="s">
        <v>129</v>
      </c>
      <c r="C57" s="48" t="s">
        <v>130</v>
      </c>
      <c r="D57" s="48">
        <v>1</v>
      </c>
      <c r="E57" s="10">
        <v>0</v>
      </c>
      <c r="F57" s="10">
        <v>0</v>
      </c>
      <c r="G57" s="11">
        <v>0</v>
      </c>
      <c r="H57" s="13">
        <f t="shared" si="9"/>
        <v>0</v>
      </c>
      <c r="I57" s="40"/>
    </row>
    <row r="58" spans="1:9">
      <c r="A58" s="139"/>
      <c r="B58" s="48" t="s">
        <v>127</v>
      </c>
      <c r="C58" s="48" t="s">
        <v>100</v>
      </c>
      <c r="D58" s="48">
        <v>1</v>
      </c>
      <c r="E58" s="10">
        <v>0</v>
      </c>
      <c r="F58" s="10">
        <v>0</v>
      </c>
      <c r="G58" s="11">
        <v>0</v>
      </c>
      <c r="H58" s="13">
        <f t="shared" si="9"/>
        <v>0</v>
      </c>
      <c r="I58" s="40"/>
    </row>
    <row r="59" spans="1:9">
      <c r="A59" s="140" t="s">
        <v>53</v>
      </c>
      <c r="B59" s="46" t="s">
        <v>54</v>
      </c>
      <c r="C59" s="51" t="s">
        <v>106</v>
      </c>
      <c r="D59" s="46">
        <v>1</v>
      </c>
      <c r="E59" s="10">
        <v>0</v>
      </c>
      <c r="F59" s="10">
        <v>0</v>
      </c>
      <c r="G59" s="11">
        <v>0</v>
      </c>
      <c r="H59" s="12">
        <f t="shared" si="5"/>
        <v>0</v>
      </c>
      <c r="I59" s="40"/>
    </row>
    <row r="60" spans="1:9">
      <c r="A60" s="140"/>
      <c r="B60" s="46" t="s">
        <v>131</v>
      </c>
      <c r="C60" s="46" t="s">
        <v>105</v>
      </c>
      <c r="D60" s="46">
        <v>1</v>
      </c>
      <c r="E60" s="10">
        <v>0</v>
      </c>
      <c r="F60" s="10">
        <v>0</v>
      </c>
      <c r="G60" s="11">
        <v>0</v>
      </c>
      <c r="H60" s="12">
        <f t="shared" si="5"/>
        <v>0</v>
      </c>
      <c r="I60" s="40"/>
    </row>
    <row r="61" spans="1:9">
      <c r="A61" s="140"/>
      <c r="B61" s="46" t="s">
        <v>132</v>
      </c>
      <c r="C61" s="46" t="s">
        <v>133</v>
      </c>
      <c r="D61" s="46">
        <v>1</v>
      </c>
      <c r="E61" s="10">
        <v>0</v>
      </c>
      <c r="F61" s="10">
        <v>0</v>
      </c>
      <c r="G61" s="11">
        <v>0</v>
      </c>
      <c r="H61" s="12">
        <f t="shared" si="5"/>
        <v>0</v>
      </c>
      <c r="I61" s="40"/>
    </row>
    <row r="62" spans="1:9">
      <c r="A62" s="53" t="s">
        <v>171</v>
      </c>
      <c r="B62" s="54" t="s">
        <v>167</v>
      </c>
      <c r="C62" s="54" t="s">
        <v>183</v>
      </c>
      <c r="D62" s="54">
        <v>1</v>
      </c>
      <c r="E62" s="18">
        <v>0</v>
      </c>
      <c r="F62" s="18">
        <v>0</v>
      </c>
      <c r="G62" s="19">
        <v>0</v>
      </c>
      <c r="H62" s="22">
        <f t="shared" si="5"/>
        <v>0</v>
      </c>
      <c r="I62" s="40"/>
    </row>
    <row r="63" spans="1:9">
      <c r="A63" s="55"/>
      <c r="B63" s="54" t="s">
        <v>19</v>
      </c>
      <c r="C63" s="54" t="s">
        <v>158</v>
      </c>
      <c r="D63" s="54">
        <v>1</v>
      </c>
      <c r="E63" s="18">
        <v>0</v>
      </c>
      <c r="F63" s="18">
        <v>0</v>
      </c>
      <c r="G63" s="19">
        <v>0</v>
      </c>
      <c r="H63" s="22">
        <f t="shared" si="5"/>
        <v>0</v>
      </c>
      <c r="I63" s="40"/>
    </row>
    <row r="64" spans="1:9">
      <c r="A64" s="55"/>
      <c r="B64" s="54" t="s">
        <v>169</v>
      </c>
      <c r="C64" s="54" t="s">
        <v>105</v>
      </c>
      <c r="D64" s="54">
        <v>1</v>
      </c>
      <c r="E64" s="18">
        <v>0</v>
      </c>
      <c r="F64" s="18">
        <v>0</v>
      </c>
      <c r="G64" s="19">
        <v>0</v>
      </c>
      <c r="H64" s="22">
        <f t="shared" si="5"/>
        <v>0</v>
      </c>
      <c r="I64" s="40"/>
    </row>
    <row r="65" spans="1:9">
      <c r="A65" s="117" t="s">
        <v>173</v>
      </c>
      <c r="B65" s="56" t="s">
        <v>16</v>
      </c>
      <c r="C65" s="56" t="s">
        <v>184</v>
      </c>
      <c r="D65" s="56">
        <v>1</v>
      </c>
      <c r="E65" s="18">
        <v>0</v>
      </c>
      <c r="F65" s="18">
        <v>0</v>
      </c>
      <c r="G65" s="19">
        <v>0</v>
      </c>
      <c r="H65" s="20">
        <f t="shared" si="5"/>
        <v>0</v>
      </c>
      <c r="I65" s="40"/>
    </row>
    <row r="66" spans="1:9">
      <c r="A66" s="118"/>
      <c r="B66" s="56" t="s">
        <v>18</v>
      </c>
      <c r="C66" s="56" t="s">
        <v>48</v>
      </c>
      <c r="D66" s="56">
        <v>1</v>
      </c>
      <c r="E66" s="18">
        <v>0</v>
      </c>
      <c r="F66" s="18">
        <v>0</v>
      </c>
      <c r="G66" s="19">
        <v>0</v>
      </c>
      <c r="H66" s="20">
        <f t="shared" si="5"/>
        <v>0</v>
      </c>
      <c r="I66" s="40"/>
    </row>
    <row r="67" spans="1:9" s="57" customFormat="1">
      <c r="A67" s="118"/>
      <c r="B67" s="56" t="s">
        <v>20</v>
      </c>
      <c r="C67" s="56" t="s">
        <v>185</v>
      </c>
      <c r="D67" s="56">
        <v>1</v>
      </c>
      <c r="E67" s="18">
        <v>0</v>
      </c>
      <c r="F67" s="18">
        <v>0</v>
      </c>
      <c r="G67" s="19">
        <v>0</v>
      </c>
      <c r="H67" s="20">
        <f t="shared" si="5"/>
        <v>0</v>
      </c>
      <c r="I67" s="40"/>
    </row>
    <row r="68" spans="1:9" ht="17.399999999999999">
      <c r="A68" s="58" t="s">
        <v>12</v>
      </c>
      <c r="B68" s="59"/>
      <c r="C68" s="59"/>
      <c r="D68" s="59"/>
      <c r="E68" s="59"/>
      <c r="F68" s="59"/>
      <c r="G68" s="59"/>
      <c r="H68" s="111">
        <f>SUM(H9:H67)</f>
        <v>0</v>
      </c>
      <c r="I68" s="40"/>
    </row>
    <row r="69" spans="1:9">
      <c r="A69" s="60"/>
      <c r="B69" s="61"/>
      <c r="C69" s="61"/>
      <c r="D69" s="61"/>
      <c r="E69" s="61"/>
      <c r="F69" s="61"/>
      <c r="G69" s="61"/>
      <c r="H69" s="62"/>
      <c r="I69" s="40"/>
    </row>
    <row r="70" spans="1:9">
      <c r="A70" s="63" t="s">
        <v>143</v>
      </c>
      <c r="B70" s="40"/>
      <c r="C70" s="40"/>
      <c r="D70" s="64"/>
      <c r="E70" s="64"/>
      <c r="F70" s="40"/>
      <c r="G70" s="40"/>
      <c r="H70" s="40"/>
      <c r="I70" s="40"/>
    </row>
    <row r="71" spans="1:9">
      <c r="A71" s="114" t="s">
        <v>159</v>
      </c>
      <c r="B71" s="114"/>
      <c r="C71" s="114"/>
      <c r="D71" s="114"/>
      <c r="E71" s="64"/>
      <c r="F71" s="40"/>
      <c r="G71" s="40"/>
      <c r="H71" s="40"/>
      <c r="I71" s="40"/>
    </row>
    <row r="72" spans="1:9">
      <c r="A72" s="65" t="s">
        <v>162</v>
      </c>
      <c r="B72" s="65"/>
      <c r="C72" s="65"/>
      <c r="D72" s="65"/>
      <c r="E72" s="64"/>
      <c r="F72" s="40"/>
      <c r="G72" s="40"/>
      <c r="H72" s="40"/>
      <c r="I72" s="40"/>
    </row>
    <row r="73" spans="1:9">
      <c r="A73" s="65"/>
      <c r="B73" s="65"/>
      <c r="C73" s="65"/>
      <c r="D73" s="65"/>
      <c r="E73" s="64"/>
      <c r="F73" s="40"/>
      <c r="G73" s="40"/>
      <c r="H73" s="40"/>
      <c r="I73" s="40"/>
    </row>
    <row r="74" spans="1:9" ht="17.399999999999999">
      <c r="A74" s="35" t="s">
        <v>91</v>
      </c>
      <c r="B74" s="36"/>
      <c r="C74" s="36"/>
      <c r="D74" s="36"/>
      <c r="E74" s="36"/>
      <c r="F74" s="36"/>
      <c r="G74" s="36"/>
      <c r="H74" s="36"/>
      <c r="I74" s="35"/>
    </row>
    <row r="75" spans="1:9">
      <c r="A75" s="130" t="s">
        <v>137</v>
      </c>
      <c r="B75" s="66" t="s">
        <v>2</v>
      </c>
      <c r="C75" s="67" t="s">
        <v>97</v>
      </c>
      <c r="D75" s="141" t="s">
        <v>3</v>
      </c>
      <c r="E75" s="142"/>
      <c r="F75" s="112" t="s">
        <v>4</v>
      </c>
      <c r="G75" s="113"/>
      <c r="H75" s="112" t="s">
        <v>5</v>
      </c>
      <c r="I75" s="113"/>
    </row>
    <row r="76" spans="1:9" ht="39.6">
      <c r="A76" s="131"/>
      <c r="B76" s="66"/>
      <c r="C76" s="66"/>
      <c r="D76" s="68" t="s">
        <v>14</v>
      </c>
      <c r="E76" s="68" t="s">
        <v>7</v>
      </c>
      <c r="F76" s="68" t="s">
        <v>8</v>
      </c>
      <c r="G76" s="68" t="s">
        <v>9</v>
      </c>
      <c r="H76" s="68" t="s">
        <v>10</v>
      </c>
      <c r="I76" s="68" t="s">
        <v>11</v>
      </c>
    </row>
    <row r="77" spans="1:9">
      <c r="A77" s="69" t="s">
        <v>15</v>
      </c>
      <c r="B77" s="69" t="s">
        <v>195</v>
      </c>
      <c r="C77" s="56" t="s">
        <v>186</v>
      </c>
      <c r="D77" s="69">
        <v>5</v>
      </c>
      <c r="E77" s="14">
        <v>0</v>
      </c>
      <c r="F77" s="14">
        <v>0</v>
      </c>
      <c r="G77" s="15">
        <v>0</v>
      </c>
      <c r="H77" s="16">
        <f t="shared" ref="H77:H160" si="10">SUM((E77+F77)*(1-G77))</f>
        <v>0</v>
      </c>
      <c r="I77" s="17">
        <f t="shared" ref="I77:I160" si="11">SUM(H77*5)</f>
        <v>0</v>
      </c>
    </row>
    <row r="78" spans="1:9">
      <c r="A78" s="56"/>
      <c r="B78" s="56" t="s">
        <v>17</v>
      </c>
      <c r="C78" s="56" t="s">
        <v>186</v>
      </c>
      <c r="D78" s="56">
        <v>4</v>
      </c>
      <c r="E78" s="18">
        <v>0</v>
      </c>
      <c r="F78" s="18">
        <v>0</v>
      </c>
      <c r="G78" s="19">
        <v>0</v>
      </c>
      <c r="H78" s="20">
        <f t="shared" si="10"/>
        <v>0</v>
      </c>
      <c r="I78" s="21">
        <f t="shared" si="11"/>
        <v>0</v>
      </c>
    </row>
    <row r="79" spans="1:9">
      <c r="A79" s="56"/>
      <c r="B79" s="56" t="s">
        <v>18</v>
      </c>
      <c r="C79" s="56" t="s">
        <v>186</v>
      </c>
      <c r="D79" s="56">
        <v>3</v>
      </c>
      <c r="E79" s="18">
        <v>0</v>
      </c>
      <c r="F79" s="18">
        <v>0</v>
      </c>
      <c r="G79" s="19">
        <v>0</v>
      </c>
      <c r="H79" s="20">
        <f t="shared" si="10"/>
        <v>0</v>
      </c>
      <c r="I79" s="21">
        <f t="shared" si="11"/>
        <v>0</v>
      </c>
    </row>
    <row r="80" spans="1:9">
      <c r="A80" s="56"/>
      <c r="B80" s="56" t="s">
        <v>19</v>
      </c>
      <c r="C80" s="56" t="s">
        <v>186</v>
      </c>
      <c r="D80" s="56">
        <v>3</v>
      </c>
      <c r="E80" s="18">
        <v>0</v>
      </c>
      <c r="F80" s="18">
        <v>0</v>
      </c>
      <c r="G80" s="19">
        <v>0</v>
      </c>
      <c r="H80" s="20">
        <f t="shared" si="10"/>
        <v>0</v>
      </c>
      <c r="I80" s="21">
        <f t="shared" si="11"/>
        <v>0</v>
      </c>
    </row>
    <row r="81" spans="1:9">
      <c r="A81" s="56"/>
      <c r="B81" s="56" t="s">
        <v>20</v>
      </c>
      <c r="C81" s="56" t="s">
        <v>186</v>
      </c>
      <c r="D81" s="56">
        <v>4</v>
      </c>
      <c r="E81" s="18">
        <v>0</v>
      </c>
      <c r="F81" s="18">
        <v>0</v>
      </c>
      <c r="G81" s="19">
        <v>0</v>
      </c>
      <c r="H81" s="20">
        <f t="shared" si="10"/>
        <v>0</v>
      </c>
      <c r="I81" s="21">
        <f t="shared" si="11"/>
        <v>0</v>
      </c>
    </row>
    <row r="82" spans="1:9">
      <c r="A82" s="56"/>
      <c r="B82" s="56" t="s">
        <v>21</v>
      </c>
      <c r="C82" s="56" t="s">
        <v>186</v>
      </c>
      <c r="D82" s="56">
        <v>4</v>
      </c>
      <c r="E82" s="18">
        <v>0</v>
      </c>
      <c r="F82" s="18">
        <v>0</v>
      </c>
      <c r="G82" s="19">
        <v>0</v>
      </c>
      <c r="H82" s="20">
        <f t="shared" si="10"/>
        <v>0</v>
      </c>
      <c r="I82" s="21">
        <f t="shared" si="11"/>
        <v>0</v>
      </c>
    </row>
    <row r="83" spans="1:9">
      <c r="A83" s="56"/>
      <c r="B83" s="56" t="s">
        <v>191</v>
      </c>
      <c r="C83" s="56" t="s">
        <v>190</v>
      </c>
      <c r="D83" s="56">
        <v>1</v>
      </c>
      <c r="E83" s="18">
        <v>0</v>
      </c>
      <c r="F83" s="18">
        <v>0</v>
      </c>
      <c r="G83" s="19">
        <v>0</v>
      </c>
      <c r="H83" s="20">
        <f t="shared" ref="H83" si="12">SUM((E83+F83)*(1-G83))</f>
        <v>0</v>
      </c>
      <c r="I83" s="21">
        <f t="shared" ref="I83" si="13">SUM(H83*5)</f>
        <v>0</v>
      </c>
    </row>
    <row r="84" spans="1:9">
      <c r="A84" s="56"/>
      <c r="B84" s="56" t="s">
        <v>138</v>
      </c>
      <c r="C84" s="56" t="s">
        <v>134</v>
      </c>
      <c r="D84" s="56">
        <v>1</v>
      </c>
      <c r="E84" s="18">
        <v>0</v>
      </c>
      <c r="F84" s="18">
        <v>0</v>
      </c>
      <c r="G84" s="19">
        <v>0</v>
      </c>
      <c r="H84" s="20">
        <f t="shared" si="10"/>
        <v>0</v>
      </c>
      <c r="I84" s="21">
        <f t="shared" si="11"/>
        <v>0</v>
      </c>
    </row>
    <row r="85" spans="1:9">
      <c r="A85" s="56"/>
      <c r="B85" s="56" t="s">
        <v>202</v>
      </c>
      <c r="C85" s="56" t="s">
        <v>203</v>
      </c>
      <c r="D85" s="56">
        <v>1</v>
      </c>
      <c r="E85" s="18">
        <v>0</v>
      </c>
      <c r="F85" s="18">
        <v>0</v>
      </c>
      <c r="G85" s="19">
        <v>0</v>
      </c>
      <c r="H85" s="20">
        <f t="shared" si="10"/>
        <v>0</v>
      </c>
      <c r="I85" s="21">
        <f>H85</f>
        <v>0</v>
      </c>
    </row>
    <row r="86" spans="1:9">
      <c r="A86" s="54" t="s">
        <v>22</v>
      </c>
      <c r="B86" s="54" t="s">
        <v>16</v>
      </c>
      <c r="C86" s="54" t="s">
        <v>186</v>
      </c>
      <c r="D86" s="54">
        <v>4</v>
      </c>
      <c r="E86" s="18">
        <v>0</v>
      </c>
      <c r="F86" s="18">
        <v>0</v>
      </c>
      <c r="G86" s="19">
        <v>0</v>
      </c>
      <c r="H86" s="22">
        <f t="shared" si="10"/>
        <v>0</v>
      </c>
      <c r="I86" s="23">
        <f t="shared" si="11"/>
        <v>0</v>
      </c>
    </row>
    <row r="87" spans="1:9">
      <c r="A87" s="54"/>
      <c r="B87" s="54" t="s">
        <v>17</v>
      </c>
      <c r="C87" s="54" t="s">
        <v>186</v>
      </c>
      <c r="D87" s="54">
        <v>5</v>
      </c>
      <c r="E87" s="18">
        <v>0</v>
      </c>
      <c r="F87" s="18">
        <v>0</v>
      </c>
      <c r="G87" s="19">
        <v>0</v>
      </c>
      <c r="H87" s="22">
        <f t="shared" si="10"/>
        <v>0</v>
      </c>
      <c r="I87" s="23">
        <f t="shared" si="11"/>
        <v>0</v>
      </c>
    </row>
    <row r="88" spans="1:9">
      <c r="A88" s="54"/>
      <c r="B88" s="54" t="s">
        <v>18</v>
      </c>
      <c r="C88" s="54" t="s">
        <v>186</v>
      </c>
      <c r="D88" s="54">
        <v>2</v>
      </c>
      <c r="E88" s="18">
        <v>0</v>
      </c>
      <c r="F88" s="18">
        <v>0</v>
      </c>
      <c r="G88" s="19">
        <v>0</v>
      </c>
      <c r="H88" s="22">
        <f t="shared" si="10"/>
        <v>0</v>
      </c>
      <c r="I88" s="23">
        <f t="shared" si="11"/>
        <v>0</v>
      </c>
    </row>
    <row r="89" spans="1:9">
      <c r="A89" s="54"/>
      <c r="B89" s="54" t="s">
        <v>23</v>
      </c>
      <c r="C89" s="54" t="s">
        <v>186</v>
      </c>
      <c r="D89" s="54">
        <v>1</v>
      </c>
      <c r="E89" s="18">
        <v>0</v>
      </c>
      <c r="F89" s="18">
        <v>0</v>
      </c>
      <c r="G89" s="19">
        <v>0</v>
      </c>
      <c r="H89" s="22">
        <f t="shared" si="10"/>
        <v>0</v>
      </c>
      <c r="I89" s="23">
        <f t="shared" si="11"/>
        <v>0</v>
      </c>
    </row>
    <row r="90" spans="1:9">
      <c r="A90" s="54"/>
      <c r="B90" s="54" t="s">
        <v>20</v>
      </c>
      <c r="C90" s="54" t="s">
        <v>186</v>
      </c>
      <c r="D90" s="54">
        <v>1</v>
      </c>
      <c r="E90" s="18">
        <v>0</v>
      </c>
      <c r="F90" s="18">
        <v>0</v>
      </c>
      <c r="G90" s="19">
        <v>0</v>
      </c>
      <c r="H90" s="22">
        <f t="shared" si="10"/>
        <v>0</v>
      </c>
      <c r="I90" s="23">
        <f t="shared" si="11"/>
        <v>0</v>
      </c>
    </row>
    <row r="91" spans="1:9">
      <c r="A91" s="54"/>
      <c r="B91" s="54" t="s">
        <v>191</v>
      </c>
      <c r="C91" s="54" t="s">
        <v>190</v>
      </c>
      <c r="D91" s="54">
        <v>1</v>
      </c>
      <c r="E91" s="18">
        <v>0</v>
      </c>
      <c r="F91" s="18">
        <v>0</v>
      </c>
      <c r="G91" s="19">
        <v>0</v>
      </c>
      <c r="H91" s="22">
        <f t="shared" si="10"/>
        <v>0</v>
      </c>
      <c r="I91" s="23">
        <f t="shared" si="11"/>
        <v>0</v>
      </c>
    </row>
    <row r="92" spans="1:9">
      <c r="A92" s="54"/>
      <c r="B92" s="54" t="s">
        <v>19</v>
      </c>
      <c r="C92" s="54" t="s">
        <v>186</v>
      </c>
      <c r="D92" s="54">
        <v>1</v>
      </c>
      <c r="E92" s="18">
        <v>0</v>
      </c>
      <c r="F92" s="18">
        <v>0</v>
      </c>
      <c r="G92" s="19">
        <v>0</v>
      </c>
      <c r="H92" s="22">
        <f t="shared" si="10"/>
        <v>0</v>
      </c>
      <c r="I92" s="23">
        <f t="shared" si="11"/>
        <v>0</v>
      </c>
    </row>
    <row r="93" spans="1:9">
      <c r="A93" s="54"/>
      <c r="B93" s="54" t="s">
        <v>96</v>
      </c>
      <c r="C93" s="54" t="s">
        <v>134</v>
      </c>
      <c r="D93" s="54">
        <v>1</v>
      </c>
      <c r="E93" s="18">
        <v>0</v>
      </c>
      <c r="F93" s="18">
        <v>0</v>
      </c>
      <c r="G93" s="19">
        <v>0</v>
      </c>
      <c r="H93" s="22">
        <f t="shared" si="10"/>
        <v>0</v>
      </c>
      <c r="I93" s="23">
        <f t="shared" si="11"/>
        <v>0</v>
      </c>
    </row>
    <row r="94" spans="1:9">
      <c r="A94" s="54"/>
      <c r="B94" s="54" t="s">
        <v>202</v>
      </c>
      <c r="C94" s="54" t="s">
        <v>203</v>
      </c>
      <c r="D94" s="54">
        <v>1</v>
      </c>
      <c r="E94" s="18">
        <v>0</v>
      </c>
      <c r="F94" s="18">
        <v>0</v>
      </c>
      <c r="G94" s="19">
        <v>0</v>
      </c>
      <c r="H94" s="22">
        <f t="shared" si="10"/>
        <v>0</v>
      </c>
      <c r="I94" s="23">
        <f>H94</f>
        <v>0</v>
      </c>
    </row>
    <row r="95" spans="1:9">
      <c r="A95" s="56" t="s">
        <v>24</v>
      </c>
      <c r="B95" s="56" t="s">
        <v>16</v>
      </c>
      <c r="C95" s="56" t="s">
        <v>186</v>
      </c>
      <c r="D95" s="56">
        <v>3</v>
      </c>
      <c r="E95" s="18">
        <v>0</v>
      </c>
      <c r="F95" s="18">
        <v>0</v>
      </c>
      <c r="G95" s="19">
        <v>0</v>
      </c>
      <c r="H95" s="20">
        <f t="shared" si="10"/>
        <v>0</v>
      </c>
      <c r="I95" s="21">
        <f t="shared" si="11"/>
        <v>0</v>
      </c>
    </row>
    <row r="96" spans="1:9">
      <c r="A96" s="56"/>
      <c r="B96" s="56" t="s">
        <v>18</v>
      </c>
      <c r="C96" s="56" t="s">
        <v>186</v>
      </c>
      <c r="D96" s="56">
        <v>1</v>
      </c>
      <c r="E96" s="18">
        <v>0</v>
      </c>
      <c r="F96" s="18">
        <v>0</v>
      </c>
      <c r="G96" s="19">
        <v>0</v>
      </c>
      <c r="H96" s="20">
        <f t="shared" ref="H96:H101" si="14">SUM((E96+F96)*(1-G96))</f>
        <v>0</v>
      </c>
      <c r="I96" s="21">
        <f t="shared" ref="I96:I100" si="15">SUM(H96*5)</f>
        <v>0</v>
      </c>
    </row>
    <row r="97" spans="1:9">
      <c r="A97" s="56"/>
      <c r="B97" s="56" t="s">
        <v>19</v>
      </c>
      <c r="C97" s="56" t="s">
        <v>186</v>
      </c>
      <c r="D97" s="56">
        <v>1</v>
      </c>
      <c r="E97" s="18">
        <v>0</v>
      </c>
      <c r="F97" s="18">
        <v>0</v>
      </c>
      <c r="G97" s="19">
        <v>0</v>
      </c>
      <c r="H97" s="20">
        <f t="shared" si="14"/>
        <v>0</v>
      </c>
      <c r="I97" s="21">
        <f t="shared" si="15"/>
        <v>0</v>
      </c>
    </row>
    <row r="98" spans="1:9">
      <c r="A98" s="56"/>
      <c r="B98" s="56" t="s">
        <v>25</v>
      </c>
      <c r="C98" s="56" t="s">
        <v>186</v>
      </c>
      <c r="D98" s="56">
        <v>2</v>
      </c>
      <c r="E98" s="18">
        <v>0</v>
      </c>
      <c r="F98" s="18">
        <v>0</v>
      </c>
      <c r="G98" s="19">
        <v>0</v>
      </c>
      <c r="H98" s="20">
        <f t="shared" si="14"/>
        <v>0</v>
      </c>
      <c r="I98" s="21">
        <f t="shared" si="15"/>
        <v>0</v>
      </c>
    </row>
    <row r="99" spans="1:9">
      <c r="A99" s="56"/>
      <c r="B99" s="56" t="s">
        <v>191</v>
      </c>
      <c r="C99" s="56" t="s">
        <v>190</v>
      </c>
      <c r="D99" s="56">
        <v>1</v>
      </c>
      <c r="E99" s="18">
        <v>0</v>
      </c>
      <c r="F99" s="18">
        <v>0</v>
      </c>
      <c r="G99" s="19">
        <v>0</v>
      </c>
      <c r="H99" s="20">
        <f t="shared" ref="H99" si="16">SUM((E99+F99)*(1-G99))</f>
        <v>0</v>
      </c>
      <c r="I99" s="21">
        <f t="shared" ref="I99" si="17">SUM(H99*5)</f>
        <v>0</v>
      </c>
    </row>
    <row r="100" spans="1:9">
      <c r="A100" s="56"/>
      <c r="B100" s="56" t="s">
        <v>96</v>
      </c>
      <c r="C100" s="56" t="s">
        <v>134</v>
      </c>
      <c r="D100" s="56">
        <v>1</v>
      </c>
      <c r="E100" s="18">
        <v>0</v>
      </c>
      <c r="F100" s="18">
        <v>0</v>
      </c>
      <c r="G100" s="19">
        <v>0</v>
      </c>
      <c r="H100" s="20">
        <f t="shared" si="14"/>
        <v>0</v>
      </c>
      <c r="I100" s="21">
        <f t="shared" si="15"/>
        <v>0</v>
      </c>
    </row>
    <row r="101" spans="1:9">
      <c r="A101" s="56"/>
      <c r="B101" s="56" t="s">
        <v>202</v>
      </c>
      <c r="C101" s="56" t="s">
        <v>203</v>
      </c>
      <c r="D101" s="56">
        <v>1</v>
      </c>
      <c r="E101" s="18">
        <v>0</v>
      </c>
      <c r="F101" s="18">
        <v>0</v>
      </c>
      <c r="G101" s="19">
        <v>0</v>
      </c>
      <c r="H101" s="20">
        <f t="shared" si="14"/>
        <v>0</v>
      </c>
      <c r="I101" s="21">
        <f>H101</f>
        <v>0</v>
      </c>
    </row>
    <row r="102" spans="1:9">
      <c r="A102" s="54" t="s">
        <v>26</v>
      </c>
      <c r="B102" s="54" t="s">
        <v>16</v>
      </c>
      <c r="C102" s="54" t="s">
        <v>186</v>
      </c>
      <c r="D102" s="54">
        <v>1</v>
      </c>
      <c r="E102" s="18">
        <v>0</v>
      </c>
      <c r="F102" s="18">
        <v>0</v>
      </c>
      <c r="G102" s="19">
        <v>0</v>
      </c>
      <c r="H102" s="22">
        <f t="shared" si="10"/>
        <v>0</v>
      </c>
      <c r="I102" s="23">
        <f t="shared" si="11"/>
        <v>0</v>
      </c>
    </row>
    <row r="103" spans="1:9">
      <c r="A103" s="54"/>
      <c r="B103" s="54" t="s">
        <v>27</v>
      </c>
      <c r="C103" s="54" t="s">
        <v>186</v>
      </c>
      <c r="D103" s="54">
        <v>1</v>
      </c>
      <c r="E103" s="18">
        <v>0</v>
      </c>
      <c r="F103" s="18">
        <v>0</v>
      </c>
      <c r="G103" s="19">
        <v>0</v>
      </c>
      <c r="H103" s="22">
        <f t="shared" si="10"/>
        <v>0</v>
      </c>
      <c r="I103" s="23">
        <f t="shared" si="11"/>
        <v>0</v>
      </c>
    </row>
    <row r="104" spans="1:9">
      <c r="A104" s="54"/>
      <c r="B104" s="54" t="s">
        <v>20</v>
      </c>
      <c r="C104" s="54" t="s">
        <v>186</v>
      </c>
      <c r="D104" s="54">
        <v>1</v>
      </c>
      <c r="E104" s="18">
        <v>0</v>
      </c>
      <c r="F104" s="18">
        <v>0</v>
      </c>
      <c r="G104" s="19">
        <v>0</v>
      </c>
      <c r="H104" s="22">
        <f t="shared" si="10"/>
        <v>0</v>
      </c>
      <c r="I104" s="23">
        <f t="shared" si="11"/>
        <v>0</v>
      </c>
    </row>
    <row r="105" spans="1:9">
      <c r="A105" s="54"/>
      <c r="B105" s="54" t="s">
        <v>18</v>
      </c>
      <c r="C105" s="54" t="s">
        <v>186</v>
      </c>
      <c r="D105" s="54">
        <v>1</v>
      </c>
      <c r="E105" s="18">
        <v>0</v>
      </c>
      <c r="F105" s="18">
        <v>0</v>
      </c>
      <c r="G105" s="19">
        <v>0</v>
      </c>
      <c r="H105" s="22">
        <f t="shared" si="10"/>
        <v>0</v>
      </c>
      <c r="I105" s="23">
        <f t="shared" si="11"/>
        <v>0</v>
      </c>
    </row>
    <row r="106" spans="1:9">
      <c r="A106" s="54"/>
      <c r="B106" s="54" t="s">
        <v>191</v>
      </c>
      <c r="C106" s="54" t="s">
        <v>190</v>
      </c>
      <c r="D106" s="54">
        <v>1</v>
      </c>
      <c r="E106" s="18">
        <v>0</v>
      </c>
      <c r="F106" s="18">
        <v>0</v>
      </c>
      <c r="G106" s="19">
        <v>0</v>
      </c>
      <c r="H106" s="22">
        <f t="shared" ref="H106" si="18">SUM((E106+F106)*(1-G106))</f>
        <v>0</v>
      </c>
      <c r="I106" s="23">
        <f t="shared" ref="I106" si="19">SUM(H106*5)</f>
        <v>0</v>
      </c>
    </row>
    <row r="107" spans="1:9">
      <c r="A107" s="54"/>
      <c r="B107" s="54" t="s">
        <v>96</v>
      </c>
      <c r="C107" s="54" t="s">
        <v>134</v>
      </c>
      <c r="D107" s="54">
        <v>1</v>
      </c>
      <c r="E107" s="18">
        <v>0</v>
      </c>
      <c r="F107" s="18">
        <v>0</v>
      </c>
      <c r="G107" s="19">
        <v>0</v>
      </c>
      <c r="H107" s="22">
        <f t="shared" ref="H107:H108" si="20">SUM((E107+F107)*(1-G107))</f>
        <v>0</v>
      </c>
      <c r="I107" s="23">
        <f t="shared" ref="I107" si="21">SUM(H107*5)</f>
        <v>0</v>
      </c>
    </row>
    <row r="108" spans="1:9">
      <c r="A108" s="54"/>
      <c r="B108" s="54" t="s">
        <v>202</v>
      </c>
      <c r="C108" s="54" t="s">
        <v>203</v>
      </c>
      <c r="D108" s="54">
        <v>1</v>
      </c>
      <c r="E108" s="18">
        <v>0</v>
      </c>
      <c r="F108" s="18">
        <v>0</v>
      </c>
      <c r="G108" s="19">
        <v>0</v>
      </c>
      <c r="H108" s="22">
        <f t="shared" si="20"/>
        <v>0</v>
      </c>
      <c r="I108" s="23">
        <f>H108</f>
        <v>0</v>
      </c>
    </row>
    <row r="109" spans="1:9">
      <c r="A109" s="56" t="s">
        <v>28</v>
      </c>
      <c r="B109" s="56" t="s">
        <v>16</v>
      </c>
      <c r="C109" s="56" t="s">
        <v>186</v>
      </c>
      <c r="D109" s="56">
        <v>3</v>
      </c>
      <c r="E109" s="18">
        <v>0</v>
      </c>
      <c r="F109" s="18">
        <v>0</v>
      </c>
      <c r="G109" s="19">
        <v>0</v>
      </c>
      <c r="H109" s="20">
        <f t="shared" si="10"/>
        <v>0</v>
      </c>
      <c r="I109" s="21">
        <f t="shared" si="11"/>
        <v>0</v>
      </c>
    </row>
    <row r="110" spans="1:9">
      <c r="A110" s="56"/>
      <c r="B110" s="56" t="s">
        <v>29</v>
      </c>
      <c r="C110" s="56" t="s">
        <v>186</v>
      </c>
      <c r="D110" s="56">
        <v>2</v>
      </c>
      <c r="E110" s="18">
        <v>0</v>
      </c>
      <c r="F110" s="18">
        <v>0</v>
      </c>
      <c r="G110" s="19">
        <v>0</v>
      </c>
      <c r="H110" s="20">
        <f t="shared" si="10"/>
        <v>0</v>
      </c>
      <c r="I110" s="21">
        <f t="shared" si="11"/>
        <v>0</v>
      </c>
    </row>
    <row r="111" spans="1:9">
      <c r="A111" s="56"/>
      <c r="B111" s="56" t="s">
        <v>18</v>
      </c>
      <c r="C111" s="56" t="s">
        <v>186</v>
      </c>
      <c r="D111" s="56">
        <v>2</v>
      </c>
      <c r="E111" s="18">
        <v>0</v>
      </c>
      <c r="F111" s="18">
        <v>0</v>
      </c>
      <c r="G111" s="19">
        <v>0</v>
      </c>
      <c r="H111" s="20">
        <f t="shared" si="10"/>
        <v>0</v>
      </c>
      <c r="I111" s="21">
        <f t="shared" si="11"/>
        <v>0</v>
      </c>
    </row>
    <row r="112" spans="1:9">
      <c r="A112" s="56"/>
      <c r="B112" s="56" t="s">
        <v>19</v>
      </c>
      <c r="C112" s="56" t="s">
        <v>186</v>
      </c>
      <c r="D112" s="56">
        <v>3</v>
      </c>
      <c r="E112" s="18">
        <v>0</v>
      </c>
      <c r="F112" s="18">
        <v>0</v>
      </c>
      <c r="G112" s="19">
        <v>0</v>
      </c>
      <c r="H112" s="20">
        <f t="shared" si="10"/>
        <v>0</v>
      </c>
      <c r="I112" s="21">
        <f t="shared" si="11"/>
        <v>0</v>
      </c>
    </row>
    <row r="113" spans="1:9">
      <c r="A113" s="56"/>
      <c r="B113" s="56" t="s">
        <v>30</v>
      </c>
      <c r="C113" s="56" t="s">
        <v>186</v>
      </c>
      <c r="D113" s="56">
        <v>2</v>
      </c>
      <c r="E113" s="18">
        <v>0</v>
      </c>
      <c r="F113" s="18">
        <v>0</v>
      </c>
      <c r="G113" s="19">
        <v>0</v>
      </c>
      <c r="H113" s="20">
        <f t="shared" si="10"/>
        <v>0</v>
      </c>
      <c r="I113" s="21">
        <f t="shared" si="11"/>
        <v>0</v>
      </c>
    </row>
    <row r="114" spans="1:9">
      <c r="A114" s="56"/>
      <c r="B114" s="56" t="s">
        <v>191</v>
      </c>
      <c r="C114" s="56" t="s">
        <v>190</v>
      </c>
      <c r="D114" s="56">
        <v>1</v>
      </c>
      <c r="E114" s="18">
        <v>0</v>
      </c>
      <c r="F114" s="18">
        <v>0</v>
      </c>
      <c r="G114" s="19">
        <v>0</v>
      </c>
      <c r="H114" s="20">
        <f t="shared" ref="H114" si="22">SUM((E114+F114)*(1-G114))</f>
        <v>0</v>
      </c>
      <c r="I114" s="21">
        <f t="shared" ref="I114" si="23">SUM(H114*5)</f>
        <v>0</v>
      </c>
    </row>
    <row r="115" spans="1:9">
      <c r="A115" s="56"/>
      <c r="B115" s="56" t="s">
        <v>96</v>
      </c>
      <c r="C115" s="56" t="s">
        <v>134</v>
      </c>
      <c r="D115" s="56">
        <v>1</v>
      </c>
      <c r="E115" s="18">
        <v>0</v>
      </c>
      <c r="F115" s="18">
        <v>0</v>
      </c>
      <c r="G115" s="19">
        <v>0</v>
      </c>
      <c r="H115" s="20">
        <f t="shared" ref="H115:H116" si="24">SUM((E115+F115)*(1-G115))</f>
        <v>0</v>
      </c>
      <c r="I115" s="21">
        <f t="shared" ref="I115" si="25">SUM(H115*5)</f>
        <v>0</v>
      </c>
    </row>
    <row r="116" spans="1:9">
      <c r="A116" s="56"/>
      <c r="B116" s="56" t="s">
        <v>202</v>
      </c>
      <c r="C116" s="56" t="s">
        <v>203</v>
      </c>
      <c r="D116" s="56">
        <v>1</v>
      </c>
      <c r="E116" s="18">
        <v>0</v>
      </c>
      <c r="F116" s="18">
        <v>0</v>
      </c>
      <c r="G116" s="19">
        <v>0</v>
      </c>
      <c r="H116" s="20">
        <f t="shared" si="24"/>
        <v>0</v>
      </c>
      <c r="I116" s="21">
        <f>H116</f>
        <v>0</v>
      </c>
    </row>
    <row r="117" spans="1:9">
      <c r="A117" s="54" t="s">
        <v>31</v>
      </c>
      <c r="B117" s="54" t="s">
        <v>16</v>
      </c>
      <c r="C117" s="54" t="s">
        <v>186</v>
      </c>
      <c r="D117" s="54">
        <v>4</v>
      </c>
      <c r="E117" s="18">
        <v>0</v>
      </c>
      <c r="F117" s="18">
        <v>0</v>
      </c>
      <c r="G117" s="19">
        <v>0</v>
      </c>
      <c r="H117" s="22">
        <f t="shared" si="10"/>
        <v>0</v>
      </c>
      <c r="I117" s="23">
        <f t="shared" si="11"/>
        <v>0</v>
      </c>
    </row>
    <row r="118" spans="1:9">
      <c r="A118" s="54"/>
      <c r="B118" s="54" t="s">
        <v>32</v>
      </c>
      <c r="C118" s="54" t="s">
        <v>186</v>
      </c>
      <c r="D118" s="54">
        <v>2</v>
      </c>
      <c r="E118" s="18">
        <v>0</v>
      </c>
      <c r="F118" s="18">
        <v>0</v>
      </c>
      <c r="G118" s="19">
        <v>0</v>
      </c>
      <c r="H118" s="22">
        <f t="shared" si="10"/>
        <v>0</v>
      </c>
      <c r="I118" s="23">
        <f t="shared" si="11"/>
        <v>0</v>
      </c>
    </row>
    <row r="119" spans="1:9">
      <c r="A119" s="54"/>
      <c r="B119" s="54" t="s">
        <v>17</v>
      </c>
      <c r="C119" s="54" t="s">
        <v>186</v>
      </c>
      <c r="D119" s="54">
        <v>9</v>
      </c>
      <c r="E119" s="18">
        <v>0</v>
      </c>
      <c r="F119" s="18">
        <v>0</v>
      </c>
      <c r="G119" s="19">
        <v>0</v>
      </c>
      <c r="H119" s="22">
        <f t="shared" si="10"/>
        <v>0</v>
      </c>
      <c r="I119" s="23">
        <f t="shared" si="11"/>
        <v>0</v>
      </c>
    </row>
    <row r="120" spans="1:9">
      <c r="A120" s="54"/>
      <c r="B120" s="54" t="s">
        <v>33</v>
      </c>
      <c r="C120" s="54" t="s">
        <v>186</v>
      </c>
      <c r="D120" s="54">
        <v>1</v>
      </c>
      <c r="E120" s="18">
        <v>0</v>
      </c>
      <c r="F120" s="18">
        <v>0</v>
      </c>
      <c r="G120" s="19">
        <v>0</v>
      </c>
      <c r="H120" s="22">
        <f t="shared" ref="H120" si="26">SUM((E120+F120)*(1-G120))</f>
        <v>0</v>
      </c>
      <c r="I120" s="23">
        <f t="shared" ref="I120" si="27">SUM(H120*5)</f>
        <v>0</v>
      </c>
    </row>
    <row r="121" spans="1:9">
      <c r="A121" s="54"/>
      <c r="B121" s="54" t="s">
        <v>191</v>
      </c>
      <c r="C121" s="54" t="s">
        <v>190</v>
      </c>
      <c r="D121" s="54">
        <v>1</v>
      </c>
      <c r="E121" s="18">
        <v>0</v>
      </c>
      <c r="F121" s="18">
        <v>0</v>
      </c>
      <c r="G121" s="19">
        <v>0</v>
      </c>
      <c r="H121" s="22">
        <f t="shared" ref="H121" si="28">SUM((E121+F121)*(1-G121))</f>
        <v>0</v>
      </c>
      <c r="I121" s="23">
        <f t="shared" ref="I121" si="29">SUM(H121*5)</f>
        <v>0</v>
      </c>
    </row>
    <row r="122" spans="1:9">
      <c r="A122" s="54"/>
      <c r="B122" s="54" t="s">
        <v>18</v>
      </c>
      <c r="C122" s="54" t="s">
        <v>186</v>
      </c>
      <c r="D122" s="54">
        <v>7</v>
      </c>
      <c r="E122" s="18">
        <v>0</v>
      </c>
      <c r="F122" s="18">
        <v>0</v>
      </c>
      <c r="G122" s="19">
        <v>0</v>
      </c>
      <c r="H122" s="22">
        <f t="shared" si="10"/>
        <v>0</v>
      </c>
      <c r="I122" s="23">
        <f t="shared" si="11"/>
        <v>0</v>
      </c>
    </row>
    <row r="123" spans="1:9">
      <c r="A123" s="54"/>
      <c r="B123" s="54" t="s">
        <v>96</v>
      </c>
      <c r="C123" s="54" t="s">
        <v>134</v>
      </c>
      <c r="D123" s="54">
        <v>1</v>
      </c>
      <c r="E123" s="18">
        <v>0</v>
      </c>
      <c r="F123" s="18">
        <v>0</v>
      </c>
      <c r="G123" s="19">
        <v>0</v>
      </c>
      <c r="H123" s="22">
        <f t="shared" ref="H123:H124" si="30">SUM((E123+F123)*(1-G123))</f>
        <v>0</v>
      </c>
      <c r="I123" s="23">
        <f t="shared" ref="I123" si="31">SUM(H123*5)</f>
        <v>0</v>
      </c>
    </row>
    <row r="124" spans="1:9">
      <c r="A124" s="54"/>
      <c r="B124" s="54" t="s">
        <v>202</v>
      </c>
      <c r="C124" s="54" t="s">
        <v>203</v>
      </c>
      <c r="D124" s="54">
        <v>1</v>
      </c>
      <c r="E124" s="18">
        <v>0</v>
      </c>
      <c r="F124" s="18">
        <v>0</v>
      </c>
      <c r="G124" s="19">
        <v>0</v>
      </c>
      <c r="H124" s="22">
        <f t="shared" si="30"/>
        <v>0</v>
      </c>
      <c r="I124" s="23">
        <f>H124</f>
        <v>0</v>
      </c>
    </row>
    <row r="125" spans="1:9">
      <c r="A125" s="56" t="s">
        <v>34</v>
      </c>
      <c r="B125" s="56" t="s">
        <v>16</v>
      </c>
      <c r="C125" s="56" t="s">
        <v>186</v>
      </c>
      <c r="D125" s="56">
        <v>1</v>
      </c>
      <c r="E125" s="18">
        <v>0</v>
      </c>
      <c r="F125" s="18">
        <v>0</v>
      </c>
      <c r="G125" s="19">
        <v>0</v>
      </c>
      <c r="H125" s="20">
        <f t="shared" si="10"/>
        <v>0</v>
      </c>
      <c r="I125" s="21">
        <f t="shared" si="11"/>
        <v>0</v>
      </c>
    </row>
    <row r="126" spans="1:9">
      <c r="A126" s="56"/>
      <c r="B126" s="56" t="s">
        <v>18</v>
      </c>
      <c r="C126" s="56" t="s">
        <v>186</v>
      </c>
      <c r="D126" s="56">
        <v>1</v>
      </c>
      <c r="E126" s="18">
        <v>0</v>
      </c>
      <c r="F126" s="18">
        <v>0</v>
      </c>
      <c r="G126" s="19">
        <v>0</v>
      </c>
      <c r="H126" s="20">
        <f t="shared" si="10"/>
        <v>0</v>
      </c>
      <c r="I126" s="21">
        <f t="shared" si="11"/>
        <v>0</v>
      </c>
    </row>
    <row r="127" spans="1:9">
      <c r="A127" s="56"/>
      <c r="B127" s="56" t="s">
        <v>20</v>
      </c>
      <c r="C127" s="56" t="s">
        <v>186</v>
      </c>
      <c r="D127" s="56">
        <v>1</v>
      </c>
      <c r="E127" s="18">
        <v>0</v>
      </c>
      <c r="F127" s="18">
        <v>0</v>
      </c>
      <c r="G127" s="19">
        <v>0</v>
      </c>
      <c r="H127" s="20">
        <f t="shared" si="10"/>
        <v>0</v>
      </c>
      <c r="I127" s="21">
        <f t="shared" si="11"/>
        <v>0</v>
      </c>
    </row>
    <row r="128" spans="1:9">
      <c r="A128" s="56"/>
      <c r="B128" s="56" t="s">
        <v>19</v>
      </c>
      <c r="C128" s="56" t="s">
        <v>186</v>
      </c>
      <c r="D128" s="56">
        <v>1</v>
      </c>
      <c r="E128" s="18">
        <v>0</v>
      </c>
      <c r="F128" s="18">
        <v>0</v>
      </c>
      <c r="G128" s="19">
        <v>0</v>
      </c>
      <c r="H128" s="20">
        <f t="shared" si="10"/>
        <v>0</v>
      </c>
      <c r="I128" s="21">
        <f t="shared" si="11"/>
        <v>0</v>
      </c>
    </row>
    <row r="129" spans="1:9">
      <c r="A129" s="56"/>
      <c r="B129" s="56" t="s">
        <v>191</v>
      </c>
      <c r="C129" s="56" t="s">
        <v>192</v>
      </c>
      <c r="D129" s="56">
        <v>1</v>
      </c>
      <c r="E129" s="18">
        <v>0</v>
      </c>
      <c r="F129" s="18">
        <v>0</v>
      </c>
      <c r="G129" s="19">
        <v>0</v>
      </c>
      <c r="H129" s="20">
        <f t="shared" ref="H129" si="32">SUM((E129+F129)*(1-G129))</f>
        <v>0</v>
      </c>
      <c r="I129" s="21">
        <f t="shared" ref="I129" si="33">SUM(H129*5)</f>
        <v>0</v>
      </c>
    </row>
    <row r="130" spans="1:9">
      <c r="A130" s="56"/>
      <c r="B130" s="56" t="s">
        <v>96</v>
      </c>
      <c r="C130" s="56" t="s">
        <v>134</v>
      </c>
      <c r="D130" s="56">
        <v>1</v>
      </c>
      <c r="E130" s="18">
        <v>0</v>
      </c>
      <c r="F130" s="18">
        <v>0</v>
      </c>
      <c r="G130" s="19">
        <v>0</v>
      </c>
      <c r="H130" s="20">
        <f t="shared" ref="H130:H131" si="34">SUM((E130+F130)*(1-G130))</f>
        <v>0</v>
      </c>
      <c r="I130" s="21">
        <f t="shared" ref="I130" si="35">SUM(H130*5)</f>
        <v>0</v>
      </c>
    </row>
    <row r="131" spans="1:9">
      <c r="A131" s="56"/>
      <c r="B131" s="56" t="s">
        <v>202</v>
      </c>
      <c r="C131" s="56" t="s">
        <v>203</v>
      </c>
      <c r="D131" s="56">
        <v>1</v>
      </c>
      <c r="E131" s="18">
        <v>0</v>
      </c>
      <c r="F131" s="18">
        <v>0</v>
      </c>
      <c r="G131" s="19">
        <v>0</v>
      </c>
      <c r="H131" s="20">
        <f t="shared" si="34"/>
        <v>0</v>
      </c>
      <c r="I131" s="21">
        <f>H131</f>
        <v>0</v>
      </c>
    </row>
    <row r="132" spans="1:9">
      <c r="A132" s="54" t="s">
        <v>35</v>
      </c>
      <c r="B132" s="54" t="s">
        <v>16</v>
      </c>
      <c r="C132" s="54" t="s">
        <v>186</v>
      </c>
      <c r="D132" s="54">
        <v>1</v>
      </c>
      <c r="E132" s="18">
        <v>0</v>
      </c>
      <c r="F132" s="18">
        <v>0</v>
      </c>
      <c r="G132" s="19">
        <v>0</v>
      </c>
      <c r="H132" s="22">
        <f t="shared" si="10"/>
        <v>0</v>
      </c>
      <c r="I132" s="23">
        <f t="shared" si="11"/>
        <v>0</v>
      </c>
    </row>
    <row r="133" spans="1:9">
      <c r="A133" s="54"/>
      <c r="B133" s="54" t="s">
        <v>17</v>
      </c>
      <c r="C133" s="54" t="s">
        <v>186</v>
      </c>
      <c r="D133" s="54">
        <v>1</v>
      </c>
      <c r="E133" s="18">
        <v>0</v>
      </c>
      <c r="F133" s="18">
        <v>0</v>
      </c>
      <c r="G133" s="19">
        <v>0</v>
      </c>
      <c r="H133" s="22">
        <f t="shared" si="10"/>
        <v>0</v>
      </c>
      <c r="I133" s="23">
        <f t="shared" si="11"/>
        <v>0</v>
      </c>
    </row>
    <row r="134" spans="1:9">
      <c r="A134" s="54"/>
      <c r="B134" s="54" t="s">
        <v>36</v>
      </c>
      <c r="C134" s="54" t="s">
        <v>186</v>
      </c>
      <c r="D134" s="54">
        <v>1</v>
      </c>
      <c r="E134" s="18">
        <v>0</v>
      </c>
      <c r="F134" s="18">
        <v>0</v>
      </c>
      <c r="G134" s="19">
        <v>0</v>
      </c>
      <c r="H134" s="22">
        <f t="shared" si="10"/>
        <v>0</v>
      </c>
      <c r="I134" s="23">
        <f t="shared" si="11"/>
        <v>0</v>
      </c>
    </row>
    <row r="135" spans="1:9">
      <c r="A135" s="54"/>
      <c r="B135" s="54" t="s">
        <v>19</v>
      </c>
      <c r="C135" s="54" t="s">
        <v>186</v>
      </c>
      <c r="D135" s="54">
        <v>1</v>
      </c>
      <c r="E135" s="18">
        <v>0</v>
      </c>
      <c r="F135" s="18">
        <v>0</v>
      </c>
      <c r="G135" s="19">
        <v>0</v>
      </c>
      <c r="H135" s="22">
        <f t="shared" si="10"/>
        <v>0</v>
      </c>
      <c r="I135" s="23">
        <f t="shared" si="11"/>
        <v>0</v>
      </c>
    </row>
    <row r="136" spans="1:9">
      <c r="A136" s="54"/>
      <c r="B136" s="54" t="s">
        <v>20</v>
      </c>
      <c r="C136" s="54" t="s">
        <v>186</v>
      </c>
      <c r="D136" s="54">
        <v>1</v>
      </c>
      <c r="E136" s="18">
        <v>0</v>
      </c>
      <c r="F136" s="18">
        <v>0</v>
      </c>
      <c r="G136" s="19">
        <v>0</v>
      </c>
      <c r="H136" s="22">
        <f t="shared" si="10"/>
        <v>0</v>
      </c>
      <c r="I136" s="23">
        <f t="shared" si="11"/>
        <v>0</v>
      </c>
    </row>
    <row r="137" spans="1:9">
      <c r="A137" s="54"/>
      <c r="B137" s="54" t="s">
        <v>191</v>
      </c>
      <c r="C137" s="54" t="s">
        <v>193</v>
      </c>
      <c r="D137" s="54">
        <v>1</v>
      </c>
      <c r="E137" s="18">
        <v>0</v>
      </c>
      <c r="F137" s="18">
        <v>0</v>
      </c>
      <c r="G137" s="19">
        <v>0</v>
      </c>
      <c r="H137" s="22">
        <f t="shared" si="10"/>
        <v>0</v>
      </c>
      <c r="I137" s="23">
        <f t="shared" si="11"/>
        <v>0</v>
      </c>
    </row>
    <row r="138" spans="1:9">
      <c r="A138" s="54"/>
      <c r="B138" s="54" t="s">
        <v>96</v>
      </c>
      <c r="C138" s="54" t="s">
        <v>134</v>
      </c>
      <c r="D138" s="54">
        <v>1</v>
      </c>
      <c r="E138" s="18">
        <v>0</v>
      </c>
      <c r="F138" s="18">
        <v>0</v>
      </c>
      <c r="G138" s="19">
        <v>0</v>
      </c>
      <c r="H138" s="22">
        <f t="shared" ref="H138:H139" si="36">SUM((E138+F138)*(1-G138))</f>
        <v>0</v>
      </c>
      <c r="I138" s="23">
        <f t="shared" ref="I138" si="37">SUM(H138*5)</f>
        <v>0</v>
      </c>
    </row>
    <row r="139" spans="1:9">
      <c r="A139" s="54"/>
      <c r="B139" s="54" t="s">
        <v>202</v>
      </c>
      <c r="C139" s="54" t="s">
        <v>203</v>
      </c>
      <c r="D139" s="54">
        <v>1</v>
      </c>
      <c r="E139" s="18">
        <v>0</v>
      </c>
      <c r="F139" s="18">
        <v>0</v>
      </c>
      <c r="G139" s="19">
        <v>0</v>
      </c>
      <c r="H139" s="22">
        <f t="shared" si="36"/>
        <v>0</v>
      </c>
      <c r="I139" s="23">
        <f>H139</f>
        <v>0</v>
      </c>
    </row>
    <row r="140" spans="1:9">
      <c r="A140" s="56" t="s">
        <v>37</v>
      </c>
      <c r="B140" s="56" t="s">
        <v>16</v>
      </c>
      <c r="C140" s="56" t="s">
        <v>186</v>
      </c>
      <c r="D140" s="56">
        <v>1</v>
      </c>
      <c r="E140" s="18">
        <v>0</v>
      </c>
      <c r="F140" s="18">
        <v>0</v>
      </c>
      <c r="G140" s="19">
        <v>0</v>
      </c>
      <c r="H140" s="20">
        <f t="shared" si="10"/>
        <v>0</v>
      </c>
      <c r="I140" s="21">
        <f t="shared" si="11"/>
        <v>0</v>
      </c>
    </row>
    <row r="141" spans="1:9">
      <c r="A141" s="56"/>
      <c r="B141" s="56" t="s">
        <v>20</v>
      </c>
      <c r="C141" s="56" t="s">
        <v>186</v>
      </c>
      <c r="D141" s="56">
        <v>1</v>
      </c>
      <c r="E141" s="18">
        <v>0</v>
      </c>
      <c r="F141" s="18">
        <v>0</v>
      </c>
      <c r="G141" s="19">
        <v>0</v>
      </c>
      <c r="H141" s="20">
        <f t="shared" si="10"/>
        <v>0</v>
      </c>
      <c r="I141" s="21">
        <f t="shared" si="11"/>
        <v>0</v>
      </c>
    </row>
    <row r="142" spans="1:9">
      <c r="A142" s="56"/>
      <c r="B142" s="56" t="s">
        <v>38</v>
      </c>
      <c r="C142" s="56" t="s">
        <v>186</v>
      </c>
      <c r="D142" s="56">
        <v>2</v>
      </c>
      <c r="E142" s="18">
        <v>0</v>
      </c>
      <c r="F142" s="18">
        <v>0</v>
      </c>
      <c r="G142" s="19">
        <v>0</v>
      </c>
      <c r="H142" s="20">
        <f t="shared" si="10"/>
        <v>0</v>
      </c>
      <c r="I142" s="21">
        <f t="shared" si="11"/>
        <v>0</v>
      </c>
    </row>
    <row r="143" spans="1:9">
      <c r="A143" s="56"/>
      <c r="B143" s="56" t="s">
        <v>39</v>
      </c>
      <c r="C143" s="56" t="s">
        <v>186</v>
      </c>
      <c r="D143" s="56">
        <v>1</v>
      </c>
      <c r="E143" s="18">
        <v>0</v>
      </c>
      <c r="F143" s="18">
        <v>0</v>
      </c>
      <c r="G143" s="19">
        <v>0</v>
      </c>
      <c r="H143" s="20">
        <f t="shared" si="10"/>
        <v>0</v>
      </c>
      <c r="I143" s="21">
        <f t="shared" si="11"/>
        <v>0</v>
      </c>
    </row>
    <row r="144" spans="1:9">
      <c r="A144" s="56"/>
      <c r="B144" s="56" t="s">
        <v>40</v>
      </c>
      <c r="C144" s="56" t="s">
        <v>186</v>
      </c>
      <c r="D144" s="56">
        <v>1</v>
      </c>
      <c r="E144" s="18">
        <v>0</v>
      </c>
      <c r="F144" s="18">
        <v>0</v>
      </c>
      <c r="G144" s="19">
        <v>0</v>
      </c>
      <c r="H144" s="20">
        <f t="shared" si="10"/>
        <v>0</v>
      </c>
      <c r="I144" s="21">
        <f t="shared" si="11"/>
        <v>0</v>
      </c>
    </row>
    <row r="145" spans="1:9">
      <c r="A145" s="56"/>
      <c r="B145" s="56" t="s">
        <v>18</v>
      </c>
      <c r="C145" s="56" t="s">
        <v>186</v>
      </c>
      <c r="D145" s="56">
        <v>1</v>
      </c>
      <c r="E145" s="18">
        <v>0</v>
      </c>
      <c r="F145" s="18">
        <v>0</v>
      </c>
      <c r="G145" s="19">
        <v>0</v>
      </c>
      <c r="H145" s="20">
        <f t="shared" si="10"/>
        <v>0</v>
      </c>
      <c r="I145" s="21">
        <f t="shared" si="11"/>
        <v>0</v>
      </c>
    </row>
    <row r="146" spans="1:9">
      <c r="A146" s="56"/>
      <c r="B146" s="56" t="s">
        <v>191</v>
      </c>
      <c r="C146" s="56" t="s">
        <v>192</v>
      </c>
      <c r="D146" s="56">
        <v>1</v>
      </c>
      <c r="E146" s="18">
        <v>0</v>
      </c>
      <c r="F146" s="18">
        <v>0</v>
      </c>
      <c r="G146" s="19">
        <v>0</v>
      </c>
      <c r="H146" s="20">
        <f t="shared" ref="H146" si="38">SUM((E146+F146)*(1-G146))</f>
        <v>0</v>
      </c>
      <c r="I146" s="21">
        <f t="shared" ref="I146" si="39">SUM(H146*5)</f>
        <v>0</v>
      </c>
    </row>
    <row r="147" spans="1:9">
      <c r="A147" s="56"/>
      <c r="B147" s="56" t="s">
        <v>96</v>
      </c>
      <c r="C147" s="56" t="s">
        <v>134</v>
      </c>
      <c r="D147" s="56">
        <v>1</v>
      </c>
      <c r="E147" s="18">
        <v>0</v>
      </c>
      <c r="F147" s="18">
        <v>0</v>
      </c>
      <c r="G147" s="19">
        <v>0</v>
      </c>
      <c r="H147" s="20">
        <f t="shared" ref="H147:H148" si="40">SUM((E147+F147)*(1-G147))</f>
        <v>0</v>
      </c>
      <c r="I147" s="21">
        <f t="shared" ref="I147" si="41">SUM(H147*5)</f>
        <v>0</v>
      </c>
    </row>
    <row r="148" spans="1:9">
      <c r="A148" s="56"/>
      <c r="B148" s="56" t="s">
        <v>202</v>
      </c>
      <c r="C148" s="56" t="s">
        <v>203</v>
      </c>
      <c r="D148" s="56">
        <v>1</v>
      </c>
      <c r="E148" s="18">
        <v>0</v>
      </c>
      <c r="F148" s="18">
        <v>0</v>
      </c>
      <c r="G148" s="19">
        <v>0</v>
      </c>
      <c r="H148" s="20">
        <f t="shared" si="40"/>
        <v>0</v>
      </c>
      <c r="I148" s="21">
        <f>H148</f>
        <v>0</v>
      </c>
    </row>
    <row r="149" spans="1:9">
      <c r="A149" s="54" t="s">
        <v>41</v>
      </c>
      <c r="B149" s="54" t="s">
        <v>16</v>
      </c>
      <c r="C149" s="54" t="s">
        <v>186</v>
      </c>
      <c r="D149" s="54">
        <v>3</v>
      </c>
      <c r="E149" s="18">
        <v>0</v>
      </c>
      <c r="F149" s="18">
        <v>0</v>
      </c>
      <c r="G149" s="19">
        <v>0</v>
      </c>
      <c r="H149" s="22">
        <f t="shared" si="10"/>
        <v>0</v>
      </c>
      <c r="I149" s="23">
        <f t="shared" si="11"/>
        <v>0</v>
      </c>
    </row>
    <row r="150" spans="1:9">
      <c r="A150" s="54"/>
      <c r="B150" s="54" t="s">
        <v>20</v>
      </c>
      <c r="C150" s="54" t="s">
        <v>186</v>
      </c>
      <c r="D150" s="54">
        <v>1</v>
      </c>
      <c r="E150" s="18">
        <v>0</v>
      </c>
      <c r="F150" s="18">
        <v>0</v>
      </c>
      <c r="G150" s="19">
        <v>0</v>
      </c>
      <c r="H150" s="22">
        <f t="shared" si="10"/>
        <v>0</v>
      </c>
      <c r="I150" s="23">
        <f t="shared" si="11"/>
        <v>0</v>
      </c>
    </row>
    <row r="151" spans="1:9">
      <c r="A151" s="54"/>
      <c r="B151" s="54" t="s">
        <v>18</v>
      </c>
      <c r="C151" s="54" t="s">
        <v>186</v>
      </c>
      <c r="D151" s="54">
        <v>1</v>
      </c>
      <c r="E151" s="18">
        <v>0</v>
      </c>
      <c r="F151" s="18">
        <v>0</v>
      </c>
      <c r="G151" s="19">
        <v>0</v>
      </c>
      <c r="H151" s="22">
        <f t="shared" si="10"/>
        <v>0</v>
      </c>
      <c r="I151" s="23">
        <f t="shared" si="11"/>
        <v>0</v>
      </c>
    </row>
    <row r="152" spans="1:9">
      <c r="A152" s="54"/>
      <c r="B152" s="54" t="s">
        <v>19</v>
      </c>
      <c r="C152" s="54" t="s">
        <v>186</v>
      </c>
      <c r="D152" s="54">
        <v>1</v>
      </c>
      <c r="E152" s="18">
        <v>0</v>
      </c>
      <c r="F152" s="18">
        <v>0</v>
      </c>
      <c r="G152" s="19">
        <v>0</v>
      </c>
      <c r="H152" s="22">
        <f t="shared" si="10"/>
        <v>0</v>
      </c>
      <c r="I152" s="23">
        <f t="shared" si="11"/>
        <v>0</v>
      </c>
    </row>
    <row r="153" spans="1:9">
      <c r="A153" s="54"/>
      <c r="B153" s="54" t="s">
        <v>191</v>
      </c>
      <c r="C153" s="54" t="s">
        <v>190</v>
      </c>
      <c r="D153" s="54">
        <v>1</v>
      </c>
      <c r="E153" s="18">
        <v>0</v>
      </c>
      <c r="F153" s="18">
        <v>0</v>
      </c>
      <c r="G153" s="19">
        <v>0</v>
      </c>
      <c r="H153" s="22">
        <f t="shared" ref="H153" si="42">SUM((E153+F153)*(1-G153))</f>
        <v>0</v>
      </c>
      <c r="I153" s="23">
        <f t="shared" ref="I153" si="43">SUM(H153*5)</f>
        <v>0</v>
      </c>
    </row>
    <row r="154" spans="1:9">
      <c r="A154" s="54"/>
      <c r="B154" s="54" t="s">
        <v>96</v>
      </c>
      <c r="C154" s="54" t="s">
        <v>134</v>
      </c>
      <c r="D154" s="54">
        <v>1</v>
      </c>
      <c r="E154" s="18">
        <v>0</v>
      </c>
      <c r="F154" s="18">
        <v>0</v>
      </c>
      <c r="G154" s="19">
        <v>0</v>
      </c>
      <c r="H154" s="22">
        <f t="shared" ref="H154:H155" si="44">SUM((E154+F154)*(1-G154))</f>
        <v>0</v>
      </c>
      <c r="I154" s="23">
        <f t="shared" ref="I154" si="45">SUM(H154*5)</f>
        <v>0</v>
      </c>
    </row>
    <row r="155" spans="1:9">
      <c r="A155" s="54"/>
      <c r="B155" s="54" t="s">
        <v>202</v>
      </c>
      <c r="C155" s="54" t="s">
        <v>203</v>
      </c>
      <c r="D155" s="54">
        <v>1</v>
      </c>
      <c r="E155" s="18">
        <v>0</v>
      </c>
      <c r="F155" s="18">
        <v>0</v>
      </c>
      <c r="G155" s="19">
        <v>0</v>
      </c>
      <c r="H155" s="22">
        <f t="shared" si="44"/>
        <v>0</v>
      </c>
      <c r="I155" s="23">
        <f>H155</f>
        <v>0</v>
      </c>
    </row>
    <row r="156" spans="1:9">
      <c r="A156" s="56" t="s">
        <v>42</v>
      </c>
      <c r="B156" s="56" t="s">
        <v>16</v>
      </c>
      <c r="C156" s="56" t="s">
        <v>186</v>
      </c>
      <c r="D156" s="56">
        <v>3</v>
      </c>
      <c r="E156" s="18">
        <v>0</v>
      </c>
      <c r="F156" s="18">
        <v>0</v>
      </c>
      <c r="G156" s="19">
        <v>0</v>
      </c>
      <c r="H156" s="20">
        <f t="shared" si="10"/>
        <v>0</v>
      </c>
      <c r="I156" s="21">
        <f t="shared" si="11"/>
        <v>0</v>
      </c>
    </row>
    <row r="157" spans="1:9">
      <c r="A157" s="56"/>
      <c r="B157" s="56" t="s">
        <v>43</v>
      </c>
      <c r="C157" s="56" t="s">
        <v>186</v>
      </c>
      <c r="D157" s="56">
        <v>1</v>
      </c>
      <c r="E157" s="18">
        <v>0</v>
      </c>
      <c r="F157" s="18">
        <v>0</v>
      </c>
      <c r="G157" s="19">
        <v>0</v>
      </c>
      <c r="H157" s="20">
        <f t="shared" si="10"/>
        <v>0</v>
      </c>
      <c r="I157" s="21">
        <f t="shared" si="11"/>
        <v>0</v>
      </c>
    </row>
    <row r="158" spans="1:9">
      <c r="A158" s="56"/>
      <c r="B158" s="56" t="s">
        <v>44</v>
      </c>
      <c r="C158" s="56" t="s">
        <v>186</v>
      </c>
      <c r="D158" s="56">
        <v>1</v>
      </c>
      <c r="E158" s="18">
        <v>0</v>
      </c>
      <c r="F158" s="18">
        <v>0</v>
      </c>
      <c r="G158" s="19">
        <v>0</v>
      </c>
      <c r="H158" s="20">
        <f t="shared" si="10"/>
        <v>0</v>
      </c>
      <c r="I158" s="21">
        <f t="shared" si="11"/>
        <v>0</v>
      </c>
    </row>
    <row r="159" spans="1:9">
      <c r="A159" s="56"/>
      <c r="B159" s="56" t="s">
        <v>36</v>
      </c>
      <c r="C159" s="56" t="s">
        <v>186</v>
      </c>
      <c r="D159" s="56">
        <v>3</v>
      </c>
      <c r="E159" s="18">
        <v>0</v>
      </c>
      <c r="F159" s="18">
        <v>0</v>
      </c>
      <c r="G159" s="19">
        <v>0</v>
      </c>
      <c r="H159" s="20">
        <f t="shared" si="10"/>
        <v>0</v>
      </c>
      <c r="I159" s="21">
        <f t="shared" si="11"/>
        <v>0</v>
      </c>
    </row>
    <row r="160" spans="1:9">
      <c r="A160" s="56"/>
      <c r="B160" s="56" t="s">
        <v>45</v>
      </c>
      <c r="C160" s="56" t="s">
        <v>186</v>
      </c>
      <c r="D160" s="56">
        <v>1</v>
      </c>
      <c r="E160" s="18">
        <v>0</v>
      </c>
      <c r="F160" s="18">
        <v>0</v>
      </c>
      <c r="G160" s="19">
        <v>0</v>
      </c>
      <c r="H160" s="20">
        <f t="shared" si="10"/>
        <v>0</v>
      </c>
      <c r="I160" s="21">
        <f t="shared" si="11"/>
        <v>0</v>
      </c>
    </row>
    <row r="161" spans="1:9">
      <c r="A161" s="56"/>
      <c r="B161" s="56" t="s">
        <v>27</v>
      </c>
      <c r="C161" s="56" t="s">
        <v>186</v>
      </c>
      <c r="D161" s="56">
        <v>1</v>
      </c>
      <c r="E161" s="18">
        <v>0</v>
      </c>
      <c r="F161" s="18">
        <v>0</v>
      </c>
      <c r="G161" s="19">
        <v>0</v>
      </c>
      <c r="H161" s="20">
        <f t="shared" ref="H161:H214" si="46">SUM((E161+F161)*(1-G161))</f>
        <v>0</v>
      </c>
      <c r="I161" s="21">
        <f t="shared" ref="I161:I214" si="47">SUM(H161*5)</f>
        <v>0</v>
      </c>
    </row>
    <row r="162" spans="1:9">
      <c r="A162" s="56"/>
      <c r="B162" s="56" t="s">
        <v>18</v>
      </c>
      <c r="C162" s="56" t="s">
        <v>186</v>
      </c>
      <c r="D162" s="56">
        <v>1</v>
      </c>
      <c r="E162" s="18">
        <v>0</v>
      </c>
      <c r="F162" s="18">
        <v>0</v>
      </c>
      <c r="G162" s="19">
        <v>0</v>
      </c>
      <c r="H162" s="20">
        <f t="shared" si="46"/>
        <v>0</v>
      </c>
      <c r="I162" s="21">
        <f t="shared" si="47"/>
        <v>0</v>
      </c>
    </row>
    <row r="163" spans="1:9">
      <c r="A163" s="56"/>
      <c r="B163" s="56" t="s">
        <v>19</v>
      </c>
      <c r="C163" s="56" t="s">
        <v>186</v>
      </c>
      <c r="D163" s="56">
        <v>1</v>
      </c>
      <c r="E163" s="18">
        <v>0</v>
      </c>
      <c r="F163" s="18">
        <v>0</v>
      </c>
      <c r="G163" s="19">
        <v>0</v>
      </c>
      <c r="H163" s="20">
        <f t="shared" si="46"/>
        <v>0</v>
      </c>
      <c r="I163" s="21">
        <f t="shared" si="47"/>
        <v>0</v>
      </c>
    </row>
    <row r="164" spans="1:9">
      <c r="A164" s="56"/>
      <c r="B164" s="56" t="s">
        <v>20</v>
      </c>
      <c r="C164" s="56" t="s">
        <v>186</v>
      </c>
      <c r="D164" s="56">
        <v>1</v>
      </c>
      <c r="E164" s="18">
        <v>0</v>
      </c>
      <c r="F164" s="18">
        <v>0</v>
      </c>
      <c r="G164" s="19">
        <v>0</v>
      </c>
      <c r="H164" s="20">
        <f t="shared" si="46"/>
        <v>0</v>
      </c>
      <c r="I164" s="21">
        <f t="shared" si="47"/>
        <v>0</v>
      </c>
    </row>
    <row r="165" spans="1:9">
      <c r="A165" s="56"/>
      <c r="B165" s="56" t="s">
        <v>191</v>
      </c>
      <c r="C165" s="56" t="s">
        <v>190</v>
      </c>
      <c r="D165" s="56">
        <v>1</v>
      </c>
      <c r="E165" s="18">
        <v>0</v>
      </c>
      <c r="F165" s="18">
        <v>0</v>
      </c>
      <c r="G165" s="19">
        <v>0</v>
      </c>
      <c r="H165" s="20">
        <f t="shared" ref="H165" si="48">SUM((E165+F165)*(1-G165))</f>
        <v>0</v>
      </c>
      <c r="I165" s="21">
        <f t="shared" ref="I165" si="49">SUM(H165*5)</f>
        <v>0</v>
      </c>
    </row>
    <row r="166" spans="1:9">
      <c r="A166" s="56"/>
      <c r="B166" s="56" t="s">
        <v>96</v>
      </c>
      <c r="C166" s="56" t="s">
        <v>134</v>
      </c>
      <c r="D166" s="56">
        <v>1</v>
      </c>
      <c r="E166" s="18">
        <v>0</v>
      </c>
      <c r="F166" s="18">
        <v>0</v>
      </c>
      <c r="G166" s="19">
        <v>0</v>
      </c>
      <c r="H166" s="20">
        <f t="shared" ref="H166:H167" si="50">SUM((E166+F166)*(1-G166))</f>
        <v>0</v>
      </c>
      <c r="I166" s="21">
        <f t="shared" ref="I166" si="51">SUM(H166*5)</f>
        <v>0</v>
      </c>
    </row>
    <row r="167" spans="1:9">
      <c r="A167" s="56"/>
      <c r="B167" s="56" t="s">
        <v>202</v>
      </c>
      <c r="C167" s="56" t="s">
        <v>203</v>
      </c>
      <c r="D167" s="56">
        <v>1</v>
      </c>
      <c r="E167" s="18">
        <v>0</v>
      </c>
      <c r="F167" s="18">
        <v>0</v>
      </c>
      <c r="G167" s="19">
        <v>0</v>
      </c>
      <c r="H167" s="20">
        <f t="shared" si="50"/>
        <v>0</v>
      </c>
      <c r="I167" s="21">
        <f>H167</f>
        <v>0</v>
      </c>
    </row>
    <row r="168" spans="1:9">
      <c r="A168" s="54" t="s">
        <v>46</v>
      </c>
      <c r="B168" s="54" t="s">
        <v>16</v>
      </c>
      <c r="C168" s="54" t="s">
        <v>186</v>
      </c>
      <c r="D168" s="54">
        <v>3</v>
      </c>
      <c r="E168" s="18">
        <v>0</v>
      </c>
      <c r="F168" s="18">
        <v>0</v>
      </c>
      <c r="G168" s="19">
        <v>0</v>
      </c>
      <c r="H168" s="22">
        <f t="shared" si="46"/>
        <v>0</v>
      </c>
      <c r="I168" s="23">
        <f t="shared" si="47"/>
        <v>0</v>
      </c>
    </row>
    <row r="169" spans="1:9">
      <c r="A169" s="54"/>
      <c r="B169" s="54" t="s">
        <v>47</v>
      </c>
      <c r="C169" s="54" t="s">
        <v>186</v>
      </c>
      <c r="D169" s="54">
        <v>1</v>
      </c>
      <c r="E169" s="18">
        <v>0</v>
      </c>
      <c r="F169" s="18">
        <v>0</v>
      </c>
      <c r="G169" s="19">
        <v>0</v>
      </c>
      <c r="H169" s="22">
        <f t="shared" si="46"/>
        <v>0</v>
      </c>
      <c r="I169" s="23">
        <f t="shared" si="47"/>
        <v>0</v>
      </c>
    </row>
    <row r="170" spans="1:9">
      <c r="A170" s="54"/>
      <c r="B170" s="54" t="s">
        <v>30</v>
      </c>
      <c r="C170" s="54" t="s">
        <v>186</v>
      </c>
      <c r="D170" s="54">
        <v>1</v>
      </c>
      <c r="E170" s="18">
        <v>0</v>
      </c>
      <c r="F170" s="18">
        <v>0</v>
      </c>
      <c r="G170" s="19">
        <v>0</v>
      </c>
      <c r="H170" s="22">
        <f t="shared" si="46"/>
        <v>0</v>
      </c>
      <c r="I170" s="23">
        <f t="shared" si="47"/>
        <v>0</v>
      </c>
    </row>
    <row r="171" spans="1:9">
      <c r="A171" s="54"/>
      <c r="B171" s="54" t="s">
        <v>18</v>
      </c>
      <c r="C171" s="54" t="s">
        <v>186</v>
      </c>
      <c r="D171" s="54">
        <v>6</v>
      </c>
      <c r="E171" s="18">
        <v>0</v>
      </c>
      <c r="F171" s="18">
        <v>0</v>
      </c>
      <c r="G171" s="19">
        <v>0</v>
      </c>
      <c r="H171" s="22">
        <f t="shared" si="46"/>
        <v>0</v>
      </c>
      <c r="I171" s="23">
        <f t="shared" si="47"/>
        <v>0</v>
      </c>
    </row>
    <row r="172" spans="1:9">
      <c r="A172" s="54"/>
      <c r="B172" s="54" t="s">
        <v>25</v>
      </c>
      <c r="C172" s="54" t="s">
        <v>186</v>
      </c>
      <c r="D172" s="54">
        <v>1</v>
      </c>
      <c r="E172" s="18">
        <v>0</v>
      </c>
      <c r="F172" s="18">
        <v>0</v>
      </c>
      <c r="G172" s="19">
        <v>0</v>
      </c>
      <c r="H172" s="22">
        <f t="shared" si="46"/>
        <v>0</v>
      </c>
      <c r="I172" s="23">
        <f t="shared" si="47"/>
        <v>0</v>
      </c>
    </row>
    <row r="173" spans="1:9">
      <c r="A173" s="54"/>
      <c r="B173" s="54" t="s">
        <v>19</v>
      </c>
      <c r="C173" s="54" t="s">
        <v>186</v>
      </c>
      <c r="D173" s="54">
        <v>2</v>
      </c>
      <c r="E173" s="18">
        <v>0</v>
      </c>
      <c r="F173" s="18">
        <v>0</v>
      </c>
      <c r="G173" s="19">
        <v>0</v>
      </c>
      <c r="H173" s="22">
        <f t="shared" si="46"/>
        <v>0</v>
      </c>
      <c r="I173" s="23">
        <f t="shared" si="47"/>
        <v>0</v>
      </c>
    </row>
    <row r="174" spans="1:9">
      <c r="A174" s="54"/>
      <c r="B174" s="54" t="s">
        <v>191</v>
      </c>
      <c r="C174" s="54" t="s">
        <v>190</v>
      </c>
      <c r="D174" s="54">
        <v>1</v>
      </c>
      <c r="E174" s="18">
        <v>0</v>
      </c>
      <c r="F174" s="18">
        <v>0</v>
      </c>
      <c r="G174" s="19">
        <v>0</v>
      </c>
      <c r="H174" s="22">
        <f t="shared" ref="H174" si="52">SUM((E174+F174)*(1-G174))</f>
        <v>0</v>
      </c>
      <c r="I174" s="23">
        <f t="shared" ref="I174" si="53">SUM(H174*5)</f>
        <v>0</v>
      </c>
    </row>
    <row r="175" spans="1:9">
      <c r="A175" s="54"/>
      <c r="B175" s="54" t="s">
        <v>96</v>
      </c>
      <c r="C175" s="54" t="s">
        <v>134</v>
      </c>
      <c r="D175" s="54">
        <v>1</v>
      </c>
      <c r="E175" s="18">
        <v>0</v>
      </c>
      <c r="F175" s="18">
        <v>0</v>
      </c>
      <c r="G175" s="19">
        <v>0</v>
      </c>
      <c r="H175" s="22">
        <f t="shared" ref="H175:H176" si="54">SUM((E175+F175)*(1-G175))</f>
        <v>0</v>
      </c>
      <c r="I175" s="23">
        <f t="shared" ref="I175" si="55">SUM(H175*5)</f>
        <v>0</v>
      </c>
    </row>
    <row r="176" spans="1:9">
      <c r="A176" s="54"/>
      <c r="B176" s="54" t="s">
        <v>202</v>
      </c>
      <c r="C176" s="54" t="s">
        <v>203</v>
      </c>
      <c r="D176" s="54">
        <v>1</v>
      </c>
      <c r="E176" s="18">
        <v>0</v>
      </c>
      <c r="F176" s="18">
        <v>0</v>
      </c>
      <c r="G176" s="19">
        <v>0</v>
      </c>
      <c r="H176" s="22">
        <f t="shared" si="54"/>
        <v>0</v>
      </c>
      <c r="I176" s="23">
        <f>H176</f>
        <v>0</v>
      </c>
    </row>
    <row r="177" spans="1:9">
      <c r="A177" s="56" t="s">
        <v>126</v>
      </c>
      <c r="B177" s="56" t="s">
        <v>16</v>
      </c>
      <c r="C177" s="56" t="s">
        <v>186</v>
      </c>
      <c r="D177" s="56">
        <v>3</v>
      </c>
      <c r="E177" s="18">
        <v>0</v>
      </c>
      <c r="F177" s="18">
        <v>0</v>
      </c>
      <c r="G177" s="19">
        <v>0</v>
      </c>
      <c r="H177" s="20">
        <f t="shared" si="46"/>
        <v>0</v>
      </c>
      <c r="I177" s="21">
        <f t="shared" si="47"/>
        <v>0</v>
      </c>
    </row>
    <row r="178" spans="1:9">
      <c r="A178" s="56"/>
      <c r="B178" s="56" t="s">
        <v>48</v>
      </c>
      <c r="C178" s="56" t="s">
        <v>186</v>
      </c>
      <c r="D178" s="56">
        <v>1</v>
      </c>
      <c r="E178" s="18">
        <v>0</v>
      </c>
      <c r="F178" s="18">
        <v>0</v>
      </c>
      <c r="G178" s="19">
        <v>0</v>
      </c>
      <c r="H178" s="20">
        <f t="shared" si="46"/>
        <v>0</v>
      </c>
      <c r="I178" s="21">
        <f t="shared" si="47"/>
        <v>0</v>
      </c>
    </row>
    <row r="179" spans="1:9">
      <c r="A179" s="56"/>
      <c r="B179" s="56" t="s">
        <v>49</v>
      </c>
      <c r="C179" s="56" t="s">
        <v>186</v>
      </c>
      <c r="D179" s="56">
        <v>4</v>
      </c>
      <c r="E179" s="18">
        <v>0</v>
      </c>
      <c r="F179" s="18">
        <v>0</v>
      </c>
      <c r="G179" s="19">
        <v>0</v>
      </c>
      <c r="H179" s="20">
        <f t="shared" si="46"/>
        <v>0</v>
      </c>
      <c r="I179" s="21">
        <f t="shared" si="47"/>
        <v>0</v>
      </c>
    </row>
    <row r="180" spans="1:9">
      <c r="A180" s="56"/>
      <c r="B180" s="56" t="s">
        <v>30</v>
      </c>
      <c r="C180" s="56" t="s">
        <v>186</v>
      </c>
      <c r="D180" s="56">
        <v>1</v>
      </c>
      <c r="E180" s="18">
        <v>0</v>
      </c>
      <c r="F180" s="18">
        <v>0</v>
      </c>
      <c r="G180" s="19">
        <v>0</v>
      </c>
      <c r="H180" s="20">
        <f t="shared" si="46"/>
        <v>0</v>
      </c>
      <c r="I180" s="21">
        <f t="shared" si="47"/>
        <v>0</v>
      </c>
    </row>
    <row r="181" spans="1:9">
      <c r="A181" s="56"/>
      <c r="B181" s="56" t="s">
        <v>50</v>
      </c>
      <c r="C181" s="56" t="s">
        <v>186</v>
      </c>
      <c r="D181" s="56">
        <v>5</v>
      </c>
      <c r="E181" s="18">
        <v>0</v>
      </c>
      <c r="F181" s="18">
        <v>0</v>
      </c>
      <c r="G181" s="19">
        <v>0</v>
      </c>
      <c r="H181" s="20">
        <f t="shared" si="46"/>
        <v>0</v>
      </c>
      <c r="I181" s="21">
        <f t="shared" si="47"/>
        <v>0</v>
      </c>
    </row>
    <row r="182" spans="1:9">
      <c r="A182" s="56"/>
      <c r="B182" s="56" t="s">
        <v>51</v>
      </c>
      <c r="C182" s="56" t="s">
        <v>186</v>
      </c>
      <c r="D182" s="56">
        <v>4</v>
      </c>
      <c r="E182" s="18">
        <v>0</v>
      </c>
      <c r="F182" s="18">
        <v>0</v>
      </c>
      <c r="G182" s="19">
        <v>0</v>
      </c>
      <c r="H182" s="20">
        <f t="shared" si="46"/>
        <v>0</v>
      </c>
      <c r="I182" s="21">
        <f t="shared" si="47"/>
        <v>0</v>
      </c>
    </row>
    <row r="183" spans="1:9">
      <c r="A183" s="56"/>
      <c r="B183" s="56" t="s">
        <v>52</v>
      </c>
      <c r="C183" s="56" t="s">
        <v>186</v>
      </c>
      <c r="D183" s="56">
        <v>1</v>
      </c>
      <c r="E183" s="18">
        <v>0</v>
      </c>
      <c r="F183" s="18">
        <v>0</v>
      </c>
      <c r="G183" s="19">
        <v>0</v>
      </c>
      <c r="H183" s="20">
        <f t="shared" si="46"/>
        <v>0</v>
      </c>
      <c r="I183" s="21">
        <f t="shared" si="47"/>
        <v>0</v>
      </c>
    </row>
    <row r="184" spans="1:9">
      <c r="A184" s="56"/>
      <c r="B184" s="56" t="s">
        <v>191</v>
      </c>
      <c r="C184" s="56" t="s">
        <v>190</v>
      </c>
      <c r="D184" s="56">
        <v>1</v>
      </c>
      <c r="E184" s="18">
        <v>0</v>
      </c>
      <c r="F184" s="18">
        <v>0</v>
      </c>
      <c r="G184" s="19">
        <v>0</v>
      </c>
      <c r="H184" s="20">
        <f t="shared" ref="H184" si="56">SUM((E184+F184)*(1-G184))</f>
        <v>0</v>
      </c>
      <c r="I184" s="21">
        <f t="shared" ref="I184" si="57">SUM(H184*5)</f>
        <v>0</v>
      </c>
    </row>
    <row r="185" spans="1:9">
      <c r="A185" s="56"/>
      <c r="B185" s="56" t="s">
        <v>96</v>
      </c>
      <c r="C185" s="56" t="s">
        <v>134</v>
      </c>
      <c r="D185" s="56">
        <v>1</v>
      </c>
      <c r="E185" s="18">
        <v>0</v>
      </c>
      <c r="F185" s="18">
        <v>0</v>
      </c>
      <c r="G185" s="19">
        <v>0</v>
      </c>
      <c r="H185" s="20">
        <f t="shared" ref="H185:H186" si="58">SUM((E185+F185)*(1-G185))</f>
        <v>0</v>
      </c>
      <c r="I185" s="21">
        <f t="shared" ref="I185" si="59">SUM(H185*5)</f>
        <v>0</v>
      </c>
    </row>
    <row r="186" spans="1:9">
      <c r="A186" s="56"/>
      <c r="B186" s="56" t="s">
        <v>202</v>
      </c>
      <c r="C186" s="56" t="s">
        <v>203</v>
      </c>
      <c r="D186" s="56">
        <v>1</v>
      </c>
      <c r="E186" s="18">
        <v>0</v>
      </c>
      <c r="F186" s="18">
        <v>0</v>
      </c>
      <c r="G186" s="19">
        <v>0</v>
      </c>
      <c r="H186" s="20">
        <f t="shared" si="58"/>
        <v>0</v>
      </c>
      <c r="I186" s="21">
        <f>H186</f>
        <v>0</v>
      </c>
    </row>
    <row r="187" spans="1:9">
      <c r="A187" s="54" t="s">
        <v>53</v>
      </c>
      <c r="B187" s="54" t="s">
        <v>54</v>
      </c>
      <c r="C187" s="54" t="s">
        <v>186</v>
      </c>
      <c r="D187" s="54">
        <v>2</v>
      </c>
      <c r="E187" s="18">
        <v>0</v>
      </c>
      <c r="F187" s="18">
        <v>0</v>
      </c>
      <c r="G187" s="19">
        <v>0</v>
      </c>
      <c r="H187" s="22">
        <f t="shared" si="46"/>
        <v>0</v>
      </c>
      <c r="I187" s="23">
        <f t="shared" si="47"/>
        <v>0</v>
      </c>
    </row>
    <row r="188" spans="1:9">
      <c r="A188" s="54"/>
      <c r="B188" s="54" t="s">
        <v>55</v>
      </c>
      <c r="C188" s="54" t="s">
        <v>186</v>
      </c>
      <c r="D188" s="54">
        <v>1</v>
      </c>
      <c r="E188" s="18">
        <v>0</v>
      </c>
      <c r="F188" s="18">
        <v>0</v>
      </c>
      <c r="G188" s="19">
        <v>0</v>
      </c>
      <c r="H188" s="22">
        <f t="shared" si="46"/>
        <v>0</v>
      </c>
      <c r="I188" s="23">
        <f t="shared" si="47"/>
        <v>0</v>
      </c>
    </row>
    <row r="189" spans="1:9">
      <c r="A189" s="54"/>
      <c r="B189" s="54" t="s">
        <v>16</v>
      </c>
      <c r="C189" s="54" t="s">
        <v>186</v>
      </c>
      <c r="D189" s="54">
        <v>1</v>
      </c>
      <c r="E189" s="18">
        <v>0</v>
      </c>
      <c r="F189" s="18">
        <v>0</v>
      </c>
      <c r="G189" s="19">
        <v>0</v>
      </c>
      <c r="H189" s="22">
        <f t="shared" si="46"/>
        <v>0</v>
      </c>
      <c r="I189" s="23">
        <f t="shared" si="47"/>
        <v>0</v>
      </c>
    </row>
    <row r="190" spans="1:9">
      <c r="A190" s="54"/>
      <c r="B190" s="54" t="s">
        <v>39</v>
      </c>
      <c r="C190" s="54" t="s">
        <v>186</v>
      </c>
      <c r="D190" s="54">
        <v>1</v>
      </c>
      <c r="E190" s="18">
        <v>0</v>
      </c>
      <c r="F190" s="18">
        <v>0</v>
      </c>
      <c r="G190" s="19">
        <v>0</v>
      </c>
      <c r="H190" s="22">
        <f t="shared" si="46"/>
        <v>0</v>
      </c>
      <c r="I190" s="23">
        <f t="shared" si="47"/>
        <v>0</v>
      </c>
    </row>
    <row r="191" spans="1:9">
      <c r="A191" s="54"/>
      <c r="B191" s="54" t="s">
        <v>56</v>
      </c>
      <c r="C191" s="54" t="s">
        <v>186</v>
      </c>
      <c r="D191" s="54">
        <v>2</v>
      </c>
      <c r="E191" s="18">
        <v>0</v>
      </c>
      <c r="F191" s="18">
        <v>0</v>
      </c>
      <c r="G191" s="19">
        <v>0</v>
      </c>
      <c r="H191" s="22">
        <f t="shared" si="46"/>
        <v>0</v>
      </c>
      <c r="I191" s="23">
        <f t="shared" si="47"/>
        <v>0</v>
      </c>
    </row>
    <row r="192" spans="1:9">
      <c r="A192" s="54"/>
      <c r="B192" s="54" t="s">
        <v>57</v>
      </c>
      <c r="C192" s="54" t="s">
        <v>186</v>
      </c>
      <c r="D192" s="54">
        <v>6</v>
      </c>
      <c r="E192" s="18">
        <v>0</v>
      </c>
      <c r="F192" s="18">
        <v>0</v>
      </c>
      <c r="G192" s="19">
        <v>0</v>
      </c>
      <c r="H192" s="22">
        <f t="shared" si="46"/>
        <v>0</v>
      </c>
      <c r="I192" s="23">
        <f t="shared" si="47"/>
        <v>0</v>
      </c>
    </row>
    <row r="193" spans="1:9">
      <c r="A193" s="54"/>
      <c r="B193" s="54" t="s">
        <v>16</v>
      </c>
      <c r="C193" s="54" t="s">
        <v>186</v>
      </c>
      <c r="D193" s="54">
        <v>1</v>
      </c>
      <c r="E193" s="18">
        <v>0</v>
      </c>
      <c r="F193" s="18">
        <v>0</v>
      </c>
      <c r="G193" s="19">
        <v>0</v>
      </c>
      <c r="H193" s="22">
        <f t="shared" si="46"/>
        <v>0</v>
      </c>
      <c r="I193" s="23">
        <f t="shared" si="47"/>
        <v>0</v>
      </c>
    </row>
    <row r="194" spans="1:9">
      <c r="A194" s="54"/>
      <c r="B194" s="54" t="s">
        <v>191</v>
      </c>
      <c r="C194" s="54" t="s">
        <v>190</v>
      </c>
      <c r="D194" s="54">
        <v>1</v>
      </c>
      <c r="E194" s="18">
        <v>0</v>
      </c>
      <c r="F194" s="18">
        <v>0</v>
      </c>
      <c r="G194" s="19">
        <v>0</v>
      </c>
      <c r="H194" s="22">
        <f t="shared" ref="H194" si="60">SUM((E194+F194)*(1-G194))</f>
        <v>0</v>
      </c>
      <c r="I194" s="23">
        <f t="shared" ref="I194" si="61">SUM(H194*5)</f>
        <v>0</v>
      </c>
    </row>
    <row r="195" spans="1:9">
      <c r="A195" s="54"/>
      <c r="B195" s="54" t="s">
        <v>96</v>
      </c>
      <c r="C195" s="54" t="s">
        <v>134</v>
      </c>
      <c r="D195" s="54">
        <v>1</v>
      </c>
      <c r="E195" s="18">
        <v>0</v>
      </c>
      <c r="F195" s="18">
        <v>0</v>
      </c>
      <c r="G195" s="19">
        <v>0</v>
      </c>
      <c r="H195" s="22">
        <f t="shared" ref="H195:H196" si="62">SUM((E195+F195)*(1-G195))</f>
        <v>0</v>
      </c>
      <c r="I195" s="23">
        <f t="shared" ref="I195" si="63">SUM(H195*5)</f>
        <v>0</v>
      </c>
    </row>
    <row r="196" spans="1:9">
      <c r="A196" s="54"/>
      <c r="B196" s="54" t="s">
        <v>202</v>
      </c>
      <c r="C196" s="54" t="s">
        <v>203</v>
      </c>
      <c r="D196" s="54">
        <v>1</v>
      </c>
      <c r="E196" s="18">
        <v>0</v>
      </c>
      <c r="F196" s="18">
        <v>0</v>
      </c>
      <c r="G196" s="19">
        <v>0</v>
      </c>
      <c r="H196" s="22">
        <f t="shared" si="62"/>
        <v>0</v>
      </c>
      <c r="I196" s="23">
        <f>H196</f>
        <v>0</v>
      </c>
    </row>
    <row r="197" spans="1:9">
      <c r="A197" s="56" t="s">
        <v>136</v>
      </c>
      <c r="B197" s="56" t="s">
        <v>58</v>
      </c>
      <c r="C197" s="56" t="s">
        <v>186</v>
      </c>
      <c r="D197" s="56">
        <v>2</v>
      </c>
      <c r="E197" s="18">
        <v>0</v>
      </c>
      <c r="F197" s="18">
        <v>0</v>
      </c>
      <c r="G197" s="19">
        <v>0</v>
      </c>
      <c r="H197" s="20">
        <f t="shared" si="46"/>
        <v>0</v>
      </c>
      <c r="I197" s="21">
        <f t="shared" si="47"/>
        <v>0</v>
      </c>
    </row>
    <row r="198" spans="1:9">
      <c r="A198" s="56"/>
      <c r="B198" s="56" t="s">
        <v>59</v>
      </c>
      <c r="C198" s="56" t="s">
        <v>186</v>
      </c>
      <c r="D198" s="56">
        <v>2</v>
      </c>
      <c r="E198" s="18">
        <v>0</v>
      </c>
      <c r="F198" s="18">
        <v>0</v>
      </c>
      <c r="G198" s="19">
        <v>0</v>
      </c>
      <c r="H198" s="20">
        <f t="shared" si="46"/>
        <v>0</v>
      </c>
      <c r="I198" s="21">
        <f t="shared" si="47"/>
        <v>0</v>
      </c>
    </row>
    <row r="199" spans="1:9">
      <c r="A199" s="56"/>
      <c r="B199" s="56" t="s">
        <v>60</v>
      </c>
      <c r="C199" s="56" t="s">
        <v>186</v>
      </c>
      <c r="D199" s="56">
        <v>1</v>
      </c>
      <c r="E199" s="18">
        <v>0</v>
      </c>
      <c r="F199" s="18">
        <v>0</v>
      </c>
      <c r="G199" s="19">
        <v>0</v>
      </c>
      <c r="H199" s="20">
        <f t="shared" si="46"/>
        <v>0</v>
      </c>
      <c r="I199" s="21">
        <f t="shared" si="47"/>
        <v>0</v>
      </c>
    </row>
    <row r="200" spans="1:9">
      <c r="A200" s="56"/>
      <c r="B200" s="56" t="s">
        <v>61</v>
      </c>
      <c r="C200" s="56" t="s">
        <v>186</v>
      </c>
      <c r="D200" s="56">
        <v>1</v>
      </c>
      <c r="E200" s="18">
        <v>0</v>
      </c>
      <c r="F200" s="18">
        <v>0</v>
      </c>
      <c r="G200" s="19">
        <v>0</v>
      </c>
      <c r="H200" s="20">
        <f t="shared" si="46"/>
        <v>0</v>
      </c>
      <c r="I200" s="21">
        <f t="shared" si="47"/>
        <v>0</v>
      </c>
    </row>
    <row r="201" spans="1:9">
      <c r="A201" s="56"/>
      <c r="B201" s="56" t="s">
        <v>25</v>
      </c>
      <c r="C201" s="56" t="s">
        <v>186</v>
      </c>
      <c r="D201" s="56">
        <v>1</v>
      </c>
      <c r="E201" s="18">
        <v>0</v>
      </c>
      <c r="F201" s="18">
        <v>0</v>
      </c>
      <c r="G201" s="19">
        <v>0</v>
      </c>
      <c r="H201" s="20">
        <f t="shared" si="46"/>
        <v>0</v>
      </c>
      <c r="I201" s="21">
        <f t="shared" si="47"/>
        <v>0</v>
      </c>
    </row>
    <row r="202" spans="1:9">
      <c r="A202" s="56"/>
      <c r="B202" s="56" t="s">
        <v>191</v>
      </c>
      <c r="C202" s="56" t="s">
        <v>192</v>
      </c>
      <c r="D202" s="56">
        <v>1</v>
      </c>
      <c r="E202" s="18">
        <v>0</v>
      </c>
      <c r="F202" s="18">
        <v>0</v>
      </c>
      <c r="G202" s="19">
        <v>0</v>
      </c>
      <c r="H202" s="20">
        <f t="shared" ref="H202" si="64">SUM((E202+F202)*(1-G202))</f>
        <v>0</v>
      </c>
      <c r="I202" s="21">
        <f t="shared" ref="I202" si="65">SUM(H202*5)</f>
        <v>0</v>
      </c>
    </row>
    <row r="203" spans="1:9">
      <c r="A203" s="56"/>
      <c r="B203" s="56" t="s">
        <v>135</v>
      </c>
      <c r="C203" s="56" t="s">
        <v>134</v>
      </c>
      <c r="D203" s="56">
        <v>1</v>
      </c>
      <c r="E203" s="18">
        <v>0</v>
      </c>
      <c r="F203" s="18">
        <v>0</v>
      </c>
      <c r="G203" s="19">
        <v>0</v>
      </c>
      <c r="H203" s="20">
        <f t="shared" ref="H203:H204" si="66">SUM((E203+F203)*(1-G203))</f>
        <v>0</v>
      </c>
      <c r="I203" s="21">
        <f t="shared" ref="I203" si="67">SUM(H203*5)</f>
        <v>0</v>
      </c>
    </row>
    <row r="204" spans="1:9">
      <c r="A204" s="56"/>
      <c r="B204" s="56" t="s">
        <v>202</v>
      </c>
      <c r="C204" s="56" t="s">
        <v>203</v>
      </c>
      <c r="D204" s="56">
        <v>1</v>
      </c>
      <c r="E204" s="18">
        <v>0</v>
      </c>
      <c r="F204" s="18">
        <v>0</v>
      </c>
      <c r="G204" s="19">
        <v>0</v>
      </c>
      <c r="H204" s="20">
        <f t="shared" si="66"/>
        <v>0</v>
      </c>
      <c r="I204" s="21">
        <f>H204</f>
        <v>0</v>
      </c>
    </row>
    <row r="205" spans="1:9">
      <c r="A205" s="54" t="s">
        <v>150</v>
      </c>
      <c r="B205" s="54" t="s">
        <v>62</v>
      </c>
      <c r="C205" s="54" t="s">
        <v>186</v>
      </c>
      <c r="D205" s="54">
        <v>1</v>
      </c>
      <c r="E205" s="18">
        <v>0</v>
      </c>
      <c r="F205" s="18">
        <v>0</v>
      </c>
      <c r="G205" s="19">
        <v>0</v>
      </c>
      <c r="H205" s="22">
        <f t="shared" si="46"/>
        <v>0</v>
      </c>
      <c r="I205" s="23">
        <f t="shared" si="47"/>
        <v>0</v>
      </c>
    </row>
    <row r="206" spans="1:9">
      <c r="A206" s="54"/>
      <c r="B206" s="54" t="s">
        <v>63</v>
      </c>
      <c r="C206" s="54" t="s">
        <v>186</v>
      </c>
      <c r="D206" s="54">
        <v>1</v>
      </c>
      <c r="E206" s="18">
        <v>0</v>
      </c>
      <c r="F206" s="18">
        <v>0</v>
      </c>
      <c r="G206" s="19">
        <v>0</v>
      </c>
      <c r="H206" s="22">
        <f t="shared" si="46"/>
        <v>0</v>
      </c>
      <c r="I206" s="23">
        <f t="shared" si="47"/>
        <v>0</v>
      </c>
    </row>
    <row r="207" spans="1:9">
      <c r="A207" s="54"/>
      <c r="B207" s="54" t="s">
        <v>64</v>
      </c>
      <c r="C207" s="54" t="s">
        <v>186</v>
      </c>
      <c r="D207" s="54">
        <v>1</v>
      </c>
      <c r="E207" s="18">
        <v>0</v>
      </c>
      <c r="F207" s="18">
        <v>0</v>
      </c>
      <c r="G207" s="19">
        <v>0</v>
      </c>
      <c r="H207" s="22">
        <f t="shared" si="46"/>
        <v>0</v>
      </c>
      <c r="I207" s="23">
        <f t="shared" si="47"/>
        <v>0</v>
      </c>
    </row>
    <row r="208" spans="1:9">
      <c r="A208" s="54"/>
      <c r="B208" s="54" t="s">
        <v>65</v>
      </c>
      <c r="C208" s="54" t="s">
        <v>186</v>
      </c>
      <c r="D208" s="54">
        <v>1</v>
      </c>
      <c r="E208" s="18">
        <v>0</v>
      </c>
      <c r="F208" s="18">
        <v>0</v>
      </c>
      <c r="G208" s="19">
        <v>0</v>
      </c>
      <c r="H208" s="22">
        <f t="shared" si="46"/>
        <v>0</v>
      </c>
      <c r="I208" s="23">
        <f t="shared" si="47"/>
        <v>0</v>
      </c>
    </row>
    <row r="209" spans="1:9">
      <c r="A209" s="54"/>
      <c r="B209" s="54" t="s">
        <v>57</v>
      </c>
      <c r="C209" s="54" t="s">
        <v>186</v>
      </c>
      <c r="D209" s="54">
        <v>1</v>
      </c>
      <c r="E209" s="18">
        <v>0</v>
      </c>
      <c r="F209" s="18">
        <v>0</v>
      </c>
      <c r="G209" s="19">
        <v>0</v>
      </c>
      <c r="H209" s="22">
        <f t="shared" si="46"/>
        <v>0</v>
      </c>
      <c r="I209" s="23">
        <f t="shared" si="47"/>
        <v>0</v>
      </c>
    </row>
    <row r="210" spans="1:9">
      <c r="A210" s="54"/>
      <c r="B210" s="54" t="s">
        <v>66</v>
      </c>
      <c r="C210" s="54" t="s">
        <v>186</v>
      </c>
      <c r="D210" s="54">
        <v>5</v>
      </c>
      <c r="E210" s="18">
        <v>0</v>
      </c>
      <c r="F210" s="18">
        <v>0</v>
      </c>
      <c r="G210" s="19">
        <v>0</v>
      </c>
      <c r="H210" s="22">
        <f t="shared" si="46"/>
        <v>0</v>
      </c>
      <c r="I210" s="23">
        <f t="shared" si="47"/>
        <v>0</v>
      </c>
    </row>
    <row r="211" spans="1:9">
      <c r="A211" s="54"/>
      <c r="B211" s="54" t="s">
        <v>67</v>
      </c>
      <c r="C211" s="54" t="s">
        <v>186</v>
      </c>
      <c r="D211" s="54">
        <v>4</v>
      </c>
      <c r="E211" s="18">
        <v>0</v>
      </c>
      <c r="F211" s="18">
        <v>0</v>
      </c>
      <c r="G211" s="19">
        <v>0</v>
      </c>
      <c r="H211" s="22">
        <f t="shared" si="46"/>
        <v>0</v>
      </c>
      <c r="I211" s="23">
        <f t="shared" si="47"/>
        <v>0</v>
      </c>
    </row>
    <row r="212" spans="1:9">
      <c r="A212" s="54"/>
      <c r="B212" s="54" t="s">
        <v>68</v>
      </c>
      <c r="C212" s="54" t="s">
        <v>186</v>
      </c>
      <c r="D212" s="54">
        <v>1</v>
      </c>
      <c r="E212" s="18">
        <v>0</v>
      </c>
      <c r="F212" s="18">
        <v>0</v>
      </c>
      <c r="G212" s="19">
        <v>0</v>
      </c>
      <c r="H212" s="22">
        <f t="shared" si="46"/>
        <v>0</v>
      </c>
      <c r="I212" s="23">
        <f t="shared" si="47"/>
        <v>0</v>
      </c>
    </row>
    <row r="213" spans="1:9">
      <c r="A213" s="54"/>
      <c r="B213" s="54" t="s">
        <v>49</v>
      </c>
      <c r="C213" s="54" t="s">
        <v>186</v>
      </c>
      <c r="D213" s="54">
        <v>1</v>
      </c>
      <c r="E213" s="18">
        <v>0</v>
      </c>
      <c r="F213" s="18">
        <v>0</v>
      </c>
      <c r="G213" s="19">
        <v>0</v>
      </c>
      <c r="H213" s="22">
        <f t="shared" si="46"/>
        <v>0</v>
      </c>
      <c r="I213" s="23">
        <f t="shared" si="47"/>
        <v>0</v>
      </c>
    </row>
    <row r="214" spans="1:9">
      <c r="A214" s="54"/>
      <c r="B214" s="54" t="s">
        <v>69</v>
      </c>
      <c r="C214" s="54" t="s">
        <v>186</v>
      </c>
      <c r="D214" s="54">
        <v>3</v>
      </c>
      <c r="E214" s="18">
        <v>0</v>
      </c>
      <c r="F214" s="18">
        <v>0</v>
      </c>
      <c r="G214" s="19">
        <v>0</v>
      </c>
      <c r="H214" s="22">
        <f t="shared" si="46"/>
        <v>0</v>
      </c>
      <c r="I214" s="23">
        <f t="shared" si="47"/>
        <v>0</v>
      </c>
    </row>
    <row r="215" spans="1:9">
      <c r="A215" s="54"/>
      <c r="B215" s="54" t="s">
        <v>191</v>
      </c>
      <c r="C215" s="54" t="s">
        <v>190</v>
      </c>
      <c r="D215" s="54">
        <v>1</v>
      </c>
      <c r="E215" s="18">
        <v>0</v>
      </c>
      <c r="F215" s="18">
        <v>0</v>
      </c>
      <c r="G215" s="19">
        <v>0</v>
      </c>
      <c r="H215" s="22">
        <f t="shared" ref="H215" si="68">SUM((E215+F215)*(1-G215))</f>
        <v>0</v>
      </c>
      <c r="I215" s="23">
        <f t="shared" ref="I215" si="69">SUM(H215*5)</f>
        <v>0</v>
      </c>
    </row>
    <row r="216" spans="1:9">
      <c r="A216" s="54"/>
      <c r="B216" s="54" t="s">
        <v>96</v>
      </c>
      <c r="C216" s="54" t="s">
        <v>134</v>
      </c>
      <c r="D216" s="54">
        <v>1</v>
      </c>
      <c r="E216" s="18">
        <v>0</v>
      </c>
      <c r="F216" s="18">
        <v>0</v>
      </c>
      <c r="G216" s="19">
        <v>0</v>
      </c>
      <c r="H216" s="22">
        <f t="shared" ref="H216:H217" si="70">SUM((E216+F216)*(1-G216))</f>
        <v>0</v>
      </c>
      <c r="I216" s="23">
        <f t="shared" ref="I216" si="71">SUM(H216*5)</f>
        <v>0</v>
      </c>
    </row>
    <row r="217" spans="1:9">
      <c r="A217" s="54"/>
      <c r="B217" s="54" t="s">
        <v>202</v>
      </c>
      <c r="C217" s="54" t="s">
        <v>203</v>
      </c>
      <c r="D217" s="54">
        <v>1</v>
      </c>
      <c r="E217" s="18">
        <v>0</v>
      </c>
      <c r="F217" s="18">
        <v>0</v>
      </c>
      <c r="G217" s="19">
        <v>0</v>
      </c>
      <c r="H217" s="22">
        <f t="shared" si="70"/>
        <v>0</v>
      </c>
      <c r="I217" s="23">
        <f>H217</f>
        <v>0</v>
      </c>
    </row>
    <row r="218" spans="1:9">
      <c r="A218" s="56" t="s">
        <v>171</v>
      </c>
      <c r="B218" s="56" t="s">
        <v>167</v>
      </c>
      <c r="C218" s="56" t="s">
        <v>186</v>
      </c>
      <c r="D218" s="56">
        <v>1</v>
      </c>
      <c r="E218" s="18">
        <v>0</v>
      </c>
      <c r="F218" s="18">
        <v>0</v>
      </c>
      <c r="G218" s="19">
        <v>0</v>
      </c>
      <c r="H218" s="20">
        <f t="shared" ref="H218:H222" si="72">SUM((E218+F218)*(1-G218))</f>
        <v>0</v>
      </c>
      <c r="I218" s="21">
        <f t="shared" ref="I218:I222" si="73">SUM(H218*5)</f>
        <v>0</v>
      </c>
    </row>
    <row r="219" spans="1:9">
      <c r="A219" s="56"/>
      <c r="B219" s="56" t="s">
        <v>19</v>
      </c>
      <c r="C219" s="56" t="s">
        <v>186</v>
      </c>
      <c r="D219" s="56">
        <v>1</v>
      </c>
      <c r="E219" s="18">
        <v>0</v>
      </c>
      <c r="F219" s="18">
        <v>0</v>
      </c>
      <c r="G219" s="19">
        <v>0</v>
      </c>
      <c r="H219" s="20">
        <f t="shared" si="72"/>
        <v>0</v>
      </c>
      <c r="I219" s="21">
        <f t="shared" si="73"/>
        <v>0</v>
      </c>
    </row>
    <row r="220" spans="1:9">
      <c r="A220" s="56"/>
      <c r="B220" s="56" t="s">
        <v>168</v>
      </c>
      <c r="C220" s="56" t="s">
        <v>186</v>
      </c>
      <c r="D220" s="56">
        <v>1</v>
      </c>
      <c r="E220" s="18">
        <v>0</v>
      </c>
      <c r="F220" s="18">
        <v>0</v>
      </c>
      <c r="G220" s="19">
        <v>0</v>
      </c>
      <c r="H220" s="20">
        <f t="shared" si="72"/>
        <v>0</v>
      </c>
      <c r="I220" s="21">
        <f t="shared" si="73"/>
        <v>0</v>
      </c>
    </row>
    <row r="221" spans="1:9">
      <c r="A221" s="56"/>
      <c r="B221" s="56" t="s">
        <v>169</v>
      </c>
      <c r="C221" s="56" t="s">
        <v>186</v>
      </c>
      <c r="D221" s="56">
        <v>1</v>
      </c>
      <c r="E221" s="18">
        <v>0</v>
      </c>
      <c r="F221" s="18">
        <v>0</v>
      </c>
      <c r="G221" s="19">
        <v>0</v>
      </c>
      <c r="H221" s="20">
        <f t="shared" si="72"/>
        <v>0</v>
      </c>
      <c r="I221" s="21">
        <f t="shared" si="73"/>
        <v>0</v>
      </c>
    </row>
    <row r="222" spans="1:9">
      <c r="A222" s="56"/>
      <c r="B222" s="56" t="s">
        <v>170</v>
      </c>
      <c r="C222" s="56" t="s">
        <v>186</v>
      </c>
      <c r="D222" s="56">
        <v>1</v>
      </c>
      <c r="E222" s="18">
        <v>0</v>
      </c>
      <c r="F222" s="18">
        <v>0</v>
      </c>
      <c r="G222" s="19">
        <v>0</v>
      </c>
      <c r="H222" s="20">
        <f t="shared" si="72"/>
        <v>0</v>
      </c>
      <c r="I222" s="21">
        <f t="shared" si="73"/>
        <v>0</v>
      </c>
    </row>
    <row r="223" spans="1:9">
      <c r="A223" s="56"/>
      <c r="B223" s="56" t="s">
        <v>191</v>
      </c>
      <c r="C223" s="56" t="s">
        <v>190</v>
      </c>
      <c r="D223" s="56">
        <v>1</v>
      </c>
      <c r="E223" s="18">
        <v>0</v>
      </c>
      <c r="F223" s="18">
        <v>0</v>
      </c>
      <c r="G223" s="19">
        <v>0</v>
      </c>
      <c r="H223" s="20">
        <f t="shared" ref="H223" si="74">SUM((E223+F223)*(1-G223))</f>
        <v>0</v>
      </c>
      <c r="I223" s="21">
        <f t="shared" ref="I223" si="75">SUM(H223*5)</f>
        <v>0</v>
      </c>
    </row>
    <row r="224" spans="1:9">
      <c r="A224" s="56"/>
      <c r="B224" s="56" t="s">
        <v>172</v>
      </c>
      <c r="C224" s="56" t="s">
        <v>134</v>
      </c>
      <c r="D224" s="56">
        <v>1</v>
      </c>
      <c r="E224" s="18">
        <v>0</v>
      </c>
      <c r="F224" s="18">
        <v>0</v>
      </c>
      <c r="G224" s="19">
        <v>0</v>
      </c>
      <c r="H224" s="20">
        <f t="shared" ref="H224:H231" si="76">SUM((E224+F224)*(1-G224))</f>
        <v>0</v>
      </c>
      <c r="I224" s="21">
        <f t="shared" ref="I224:I231" si="77">SUM(H224*5)</f>
        <v>0</v>
      </c>
    </row>
    <row r="225" spans="1:9">
      <c r="A225" s="56"/>
      <c r="B225" s="56" t="s">
        <v>202</v>
      </c>
      <c r="C225" s="56" t="s">
        <v>203</v>
      </c>
      <c r="D225" s="56">
        <v>1</v>
      </c>
      <c r="E225" s="18">
        <v>0</v>
      </c>
      <c r="F225" s="18">
        <v>0</v>
      </c>
      <c r="G225" s="19">
        <v>0</v>
      </c>
      <c r="H225" s="20">
        <f t="shared" si="76"/>
        <v>0</v>
      </c>
      <c r="I225" s="21">
        <f>H225</f>
        <v>0</v>
      </c>
    </row>
    <row r="226" spans="1:9">
      <c r="A226" s="54" t="s">
        <v>173</v>
      </c>
      <c r="B226" s="54" t="s">
        <v>16</v>
      </c>
      <c r="C226" s="54" t="s">
        <v>186</v>
      </c>
      <c r="D226" s="54">
        <v>1</v>
      </c>
      <c r="E226" s="18">
        <v>0</v>
      </c>
      <c r="F226" s="18">
        <v>0</v>
      </c>
      <c r="G226" s="19">
        <v>0</v>
      </c>
      <c r="H226" s="22">
        <f t="shared" si="76"/>
        <v>0</v>
      </c>
      <c r="I226" s="23">
        <f t="shared" si="77"/>
        <v>0</v>
      </c>
    </row>
    <row r="227" spans="1:9">
      <c r="A227" s="54"/>
      <c r="B227" s="54" t="s">
        <v>17</v>
      </c>
      <c r="C227" s="54" t="s">
        <v>186</v>
      </c>
      <c r="D227" s="54">
        <v>1</v>
      </c>
      <c r="E227" s="18">
        <v>0</v>
      </c>
      <c r="F227" s="18">
        <v>0</v>
      </c>
      <c r="G227" s="19">
        <v>0</v>
      </c>
      <c r="H227" s="22">
        <f t="shared" si="76"/>
        <v>0</v>
      </c>
      <c r="I227" s="23">
        <f t="shared" si="77"/>
        <v>0</v>
      </c>
    </row>
    <row r="228" spans="1:9">
      <c r="A228" s="54"/>
      <c r="B228" s="54" t="s">
        <v>18</v>
      </c>
      <c r="C228" s="54" t="s">
        <v>186</v>
      </c>
      <c r="D228" s="54">
        <v>1</v>
      </c>
      <c r="E228" s="18">
        <v>0</v>
      </c>
      <c r="F228" s="18">
        <v>0</v>
      </c>
      <c r="G228" s="19">
        <v>0</v>
      </c>
      <c r="H228" s="22">
        <f t="shared" si="76"/>
        <v>0</v>
      </c>
      <c r="I228" s="23">
        <f t="shared" si="77"/>
        <v>0</v>
      </c>
    </row>
    <row r="229" spans="1:9">
      <c r="A229" s="54"/>
      <c r="B229" s="54" t="s">
        <v>23</v>
      </c>
      <c r="C229" s="54" t="s">
        <v>186</v>
      </c>
      <c r="D229" s="54">
        <v>1</v>
      </c>
      <c r="E229" s="18">
        <v>0</v>
      </c>
      <c r="F229" s="18">
        <v>0</v>
      </c>
      <c r="G229" s="19">
        <v>0</v>
      </c>
      <c r="H229" s="22">
        <f t="shared" si="76"/>
        <v>0</v>
      </c>
      <c r="I229" s="23">
        <f t="shared" si="77"/>
        <v>0</v>
      </c>
    </row>
    <row r="230" spans="1:9">
      <c r="A230" s="54"/>
      <c r="B230" s="54" t="s">
        <v>20</v>
      </c>
      <c r="C230" s="54" t="s">
        <v>186</v>
      </c>
      <c r="D230" s="54">
        <v>1</v>
      </c>
      <c r="E230" s="18">
        <v>0</v>
      </c>
      <c r="F230" s="18">
        <v>0</v>
      </c>
      <c r="G230" s="19">
        <v>0</v>
      </c>
      <c r="H230" s="22">
        <f t="shared" si="76"/>
        <v>0</v>
      </c>
      <c r="I230" s="23">
        <f t="shared" si="77"/>
        <v>0</v>
      </c>
    </row>
    <row r="231" spans="1:9">
      <c r="A231" s="54"/>
      <c r="B231" s="54" t="s">
        <v>19</v>
      </c>
      <c r="C231" s="54" t="s">
        <v>186</v>
      </c>
      <c r="D231" s="54">
        <v>5</v>
      </c>
      <c r="E231" s="18">
        <v>0</v>
      </c>
      <c r="F231" s="18">
        <v>0</v>
      </c>
      <c r="G231" s="19">
        <v>0</v>
      </c>
      <c r="H231" s="22">
        <f t="shared" si="76"/>
        <v>0</v>
      </c>
      <c r="I231" s="23">
        <f t="shared" si="77"/>
        <v>0</v>
      </c>
    </row>
    <row r="232" spans="1:9">
      <c r="A232" s="54"/>
      <c r="B232" s="54" t="s">
        <v>191</v>
      </c>
      <c r="C232" s="54" t="s">
        <v>190</v>
      </c>
      <c r="D232" s="70">
        <v>1</v>
      </c>
      <c r="E232" s="18">
        <v>0</v>
      </c>
      <c r="F232" s="18">
        <v>0</v>
      </c>
      <c r="G232" s="19">
        <v>0</v>
      </c>
      <c r="H232" s="22">
        <f t="shared" ref="H232" si="78">SUM((E232+F232)*(1-G232))</f>
        <v>0</v>
      </c>
      <c r="I232" s="23">
        <f t="shared" ref="I232" si="79">SUM(H232*5)</f>
        <v>0</v>
      </c>
    </row>
    <row r="233" spans="1:9">
      <c r="A233" s="54"/>
      <c r="B233" s="54" t="s">
        <v>96</v>
      </c>
      <c r="C233" s="54" t="s">
        <v>134</v>
      </c>
      <c r="D233" s="70">
        <v>1</v>
      </c>
      <c r="E233" s="18">
        <v>0</v>
      </c>
      <c r="F233" s="18">
        <v>0</v>
      </c>
      <c r="G233" s="19">
        <v>0</v>
      </c>
      <c r="H233" s="22">
        <f t="shared" ref="H233:H234" si="80">SUM((E233+F233)*(1-G233))</f>
        <v>0</v>
      </c>
      <c r="I233" s="23">
        <f t="shared" ref="I233" si="81">SUM(H233*5)</f>
        <v>0</v>
      </c>
    </row>
    <row r="234" spans="1:9">
      <c r="A234" s="54"/>
      <c r="B234" s="54" t="s">
        <v>202</v>
      </c>
      <c r="C234" s="54" t="s">
        <v>203</v>
      </c>
      <c r="D234" s="70">
        <v>1</v>
      </c>
      <c r="E234" s="18">
        <v>0</v>
      </c>
      <c r="F234" s="18">
        <v>0</v>
      </c>
      <c r="G234" s="19">
        <v>0</v>
      </c>
      <c r="H234" s="22">
        <f t="shared" si="80"/>
        <v>0</v>
      </c>
      <c r="I234" s="23">
        <f>H234</f>
        <v>0</v>
      </c>
    </row>
    <row r="235" spans="1:9">
      <c r="A235" s="56" t="s">
        <v>181</v>
      </c>
      <c r="B235" s="56" t="s">
        <v>16</v>
      </c>
      <c r="C235" s="56" t="s">
        <v>186</v>
      </c>
      <c r="D235" s="56">
        <v>2</v>
      </c>
      <c r="E235" s="18">
        <v>0</v>
      </c>
      <c r="F235" s="18">
        <v>0</v>
      </c>
      <c r="G235" s="19">
        <v>0</v>
      </c>
      <c r="H235" s="20">
        <f t="shared" ref="H235:H252" si="82">SUM((E235+F235)*(1-G235))</f>
        <v>0</v>
      </c>
      <c r="I235" s="21">
        <f t="shared" ref="I235:I253" si="83">SUM(H235*5)</f>
        <v>0</v>
      </c>
    </row>
    <row r="236" spans="1:9">
      <c r="A236" s="56"/>
      <c r="B236" s="56" t="s">
        <v>174</v>
      </c>
      <c r="C236" s="56" t="s">
        <v>186</v>
      </c>
      <c r="D236" s="56">
        <v>1</v>
      </c>
      <c r="E236" s="18">
        <v>0</v>
      </c>
      <c r="F236" s="18">
        <v>0</v>
      </c>
      <c r="G236" s="19">
        <v>0</v>
      </c>
      <c r="H236" s="20">
        <f t="shared" si="82"/>
        <v>0</v>
      </c>
      <c r="I236" s="21">
        <f t="shared" si="83"/>
        <v>0</v>
      </c>
    </row>
    <row r="237" spans="1:9">
      <c r="A237" s="56"/>
      <c r="B237" s="56" t="s">
        <v>175</v>
      </c>
      <c r="C237" s="56" t="s">
        <v>186</v>
      </c>
      <c r="D237" s="56">
        <v>1</v>
      </c>
      <c r="E237" s="18">
        <v>0</v>
      </c>
      <c r="F237" s="18">
        <v>0</v>
      </c>
      <c r="G237" s="19">
        <v>0</v>
      </c>
      <c r="H237" s="20">
        <f t="shared" si="82"/>
        <v>0</v>
      </c>
      <c r="I237" s="21">
        <f t="shared" si="83"/>
        <v>0</v>
      </c>
    </row>
    <row r="238" spans="1:9">
      <c r="A238" s="56"/>
      <c r="B238" s="56" t="s">
        <v>17</v>
      </c>
      <c r="C238" s="56" t="s">
        <v>186</v>
      </c>
      <c r="D238" s="56">
        <v>1</v>
      </c>
      <c r="E238" s="18">
        <v>0</v>
      </c>
      <c r="F238" s="18">
        <v>0</v>
      </c>
      <c r="G238" s="19">
        <v>0</v>
      </c>
      <c r="H238" s="20">
        <f t="shared" si="82"/>
        <v>0</v>
      </c>
      <c r="I238" s="21">
        <f t="shared" si="83"/>
        <v>0</v>
      </c>
    </row>
    <row r="239" spans="1:9">
      <c r="A239" s="56"/>
      <c r="B239" s="56" t="s">
        <v>169</v>
      </c>
      <c r="C239" s="56" t="s">
        <v>186</v>
      </c>
      <c r="D239" s="56">
        <v>1</v>
      </c>
      <c r="E239" s="18">
        <v>0</v>
      </c>
      <c r="F239" s="18">
        <v>0</v>
      </c>
      <c r="G239" s="19">
        <v>0</v>
      </c>
      <c r="H239" s="20">
        <f t="shared" si="82"/>
        <v>0</v>
      </c>
      <c r="I239" s="21">
        <f t="shared" si="83"/>
        <v>0</v>
      </c>
    </row>
    <row r="240" spans="1:9">
      <c r="A240" s="56"/>
      <c r="B240" s="56" t="s">
        <v>18</v>
      </c>
      <c r="C240" s="56" t="s">
        <v>186</v>
      </c>
      <c r="D240" s="56">
        <v>1</v>
      </c>
      <c r="E240" s="18">
        <v>0</v>
      </c>
      <c r="F240" s="18">
        <v>0</v>
      </c>
      <c r="G240" s="19">
        <v>0</v>
      </c>
      <c r="H240" s="20">
        <f t="shared" si="82"/>
        <v>0</v>
      </c>
      <c r="I240" s="21">
        <f t="shared" si="83"/>
        <v>0</v>
      </c>
    </row>
    <row r="241" spans="1:9">
      <c r="A241" s="56"/>
      <c r="B241" s="56" t="s">
        <v>23</v>
      </c>
      <c r="C241" s="56" t="s">
        <v>186</v>
      </c>
      <c r="D241" s="56">
        <v>1</v>
      </c>
      <c r="E241" s="18">
        <v>0</v>
      </c>
      <c r="F241" s="18">
        <v>0</v>
      </c>
      <c r="G241" s="19">
        <v>0</v>
      </c>
      <c r="H241" s="20">
        <f t="shared" si="82"/>
        <v>0</v>
      </c>
      <c r="I241" s="21">
        <f t="shared" si="83"/>
        <v>0</v>
      </c>
    </row>
    <row r="242" spans="1:9">
      <c r="A242" s="56"/>
      <c r="B242" s="56" t="s">
        <v>20</v>
      </c>
      <c r="C242" s="56" t="s">
        <v>186</v>
      </c>
      <c r="D242" s="56">
        <v>1</v>
      </c>
      <c r="E242" s="18">
        <v>0</v>
      </c>
      <c r="F242" s="18">
        <v>0</v>
      </c>
      <c r="G242" s="19">
        <v>0</v>
      </c>
      <c r="H242" s="20">
        <f t="shared" si="82"/>
        <v>0</v>
      </c>
      <c r="I242" s="21">
        <f t="shared" si="83"/>
        <v>0</v>
      </c>
    </row>
    <row r="243" spans="1:9" s="71" customFormat="1">
      <c r="A243" s="56"/>
      <c r="B243" s="56" t="s">
        <v>19</v>
      </c>
      <c r="C243" s="56" t="s">
        <v>186</v>
      </c>
      <c r="D243" s="56">
        <v>1</v>
      </c>
      <c r="E243" s="18">
        <v>0</v>
      </c>
      <c r="F243" s="18">
        <v>0</v>
      </c>
      <c r="G243" s="19">
        <v>0</v>
      </c>
      <c r="H243" s="20">
        <f t="shared" si="82"/>
        <v>0</v>
      </c>
      <c r="I243" s="21">
        <f t="shared" si="83"/>
        <v>0</v>
      </c>
    </row>
    <row r="244" spans="1:9">
      <c r="A244" s="56"/>
      <c r="B244" s="56" t="s">
        <v>176</v>
      </c>
      <c r="C244" s="56" t="s">
        <v>186</v>
      </c>
      <c r="D244" s="56">
        <v>2</v>
      </c>
      <c r="E244" s="18">
        <v>0</v>
      </c>
      <c r="F244" s="18">
        <v>0</v>
      </c>
      <c r="G244" s="19">
        <v>0</v>
      </c>
      <c r="H244" s="20">
        <f t="shared" si="82"/>
        <v>0</v>
      </c>
      <c r="I244" s="21">
        <f t="shared" si="83"/>
        <v>0</v>
      </c>
    </row>
    <row r="245" spans="1:9">
      <c r="A245" s="56"/>
      <c r="B245" s="56" t="s">
        <v>177</v>
      </c>
      <c r="C245" s="56" t="s">
        <v>186</v>
      </c>
      <c r="D245" s="56">
        <v>1</v>
      </c>
      <c r="E245" s="18">
        <v>0</v>
      </c>
      <c r="F245" s="18">
        <v>0</v>
      </c>
      <c r="G245" s="19">
        <v>0</v>
      </c>
      <c r="H245" s="20">
        <f t="shared" si="82"/>
        <v>0</v>
      </c>
      <c r="I245" s="21">
        <f t="shared" si="83"/>
        <v>0</v>
      </c>
    </row>
    <row r="246" spans="1:9">
      <c r="A246" s="56"/>
      <c r="B246" s="56" t="s">
        <v>178</v>
      </c>
      <c r="C246" s="56" t="s">
        <v>186</v>
      </c>
      <c r="D246" s="56">
        <v>1</v>
      </c>
      <c r="E246" s="18">
        <v>0</v>
      </c>
      <c r="F246" s="18">
        <v>0</v>
      </c>
      <c r="G246" s="19">
        <v>0</v>
      </c>
      <c r="H246" s="20">
        <f t="shared" si="82"/>
        <v>0</v>
      </c>
      <c r="I246" s="21">
        <f t="shared" si="83"/>
        <v>0</v>
      </c>
    </row>
    <row r="247" spans="1:9">
      <c r="A247" s="56"/>
      <c r="B247" s="56" t="s">
        <v>182</v>
      </c>
      <c r="C247" s="56" t="s">
        <v>186</v>
      </c>
      <c r="D247" s="56">
        <v>1</v>
      </c>
      <c r="E247" s="18">
        <v>0</v>
      </c>
      <c r="F247" s="18">
        <v>0</v>
      </c>
      <c r="G247" s="19">
        <v>0</v>
      </c>
      <c r="H247" s="20">
        <f t="shared" si="82"/>
        <v>0</v>
      </c>
      <c r="I247" s="21">
        <f t="shared" si="83"/>
        <v>0</v>
      </c>
    </row>
    <row r="248" spans="1:9">
      <c r="A248" s="56"/>
      <c r="B248" s="56" t="s">
        <v>179</v>
      </c>
      <c r="C248" s="56" t="s">
        <v>186</v>
      </c>
      <c r="D248" s="56">
        <v>1</v>
      </c>
      <c r="E248" s="18">
        <v>0</v>
      </c>
      <c r="F248" s="18">
        <v>0</v>
      </c>
      <c r="G248" s="19">
        <v>0</v>
      </c>
      <c r="H248" s="20">
        <f t="shared" si="82"/>
        <v>0</v>
      </c>
      <c r="I248" s="21">
        <f t="shared" si="83"/>
        <v>0</v>
      </c>
    </row>
    <row r="249" spans="1:9">
      <c r="A249" s="56"/>
      <c r="B249" s="56" t="s">
        <v>196</v>
      </c>
      <c r="C249" s="56" t="s">
        <v>186</v>
      </c>
      <c r="D249" s="56">
        <v>1</v>
      </c>
      <c r="E249" s="18">
        <v>0</v>
      </c>
      <c r="F249" s="18">
        <v>0</v>
      </c>
      <c r="G249" s="19">
        <v>0</v>
      </c>
      <c r="H249" s="20">
        <f t="shared" si="82"/>
        <v>0</v>
      </c>
      <c r="I249" s="21">
        <f t="shared" si="83"/>
        <v>0</v>
      </c>
    </row>
    <row r="250" spans="1:9">
      <c r="A250" s="56"/>
      <c r="B250" s="56" t="s">
        <v>197</v>
      </c>
      <c r="C250" s="56" t="s">
        <v>186</v>
      </c>
      <c r="D250" s="56">
        <v>1</v>
      </c>
      <c r="E250" s="18">
        <v>0</v>
      </c>
      <c r="F250" s="18">
        <v>0</v>
      </c>
      <c r="G250" s="19">
        <v>0</v>
      </c>
      <c r="H250" s="20">
        <f t="shared" si="82"/>
        <v>0</v>
      </c>
      <c r="I250" s="21">
        <f t="shared" si="83"/>
        <v>0</v>
      </c>
    </row>
    <row r="251" spans="1:9">
      <c r="A251" s="56"/>
      <c r="B251" s="56" t="s">
        <v>198</v>
      </c>
      <c r="C251" s="56" t="s">
        <v>186</v>
      </c>
      <c r="D251" s="56">
        <v>1</v>
      </c>
      <c r="E251" s="18">
        <v>0</v>
      </c>
      <c r="F251" s="18">
        <v>0</v>
      </c>
      <c r="G251" s="19">
        <v>0</v>
      </c>
      <c r="H251" s="20">
        <f t="shared" si="82"/>
        <v>0</v>
      </c>
      <c r="I251" s="21">
        <f t="shared" si="83"/>
        <v>0</v>
      </c>
    </row>
    <row r="252" spans="1:9" ht="18" customHeight="1">
      <c r="A252" s="56"/>
      <c r="B252" s="56" t="s">
        <v>180</v>
      </c>
      <c r="C252" s="56" t="s">
        <v>186</v>
      </c>
      <c r="D252" s="56">
        <v>1</v>
      </c>
      <c r="E252" s="18">
        <v>0</v>
      </c>
      <c r="F252" s="18">
        <v>0</v>
      </c>
      <c r="G252" s="19">
        <v>0</v>
      </c>
      <c r="H252" s="20">
        <f t="shared" si="82"/>
        <v>0</v>
      </c>
      <c r="I252" s="21">
        <f t="shared" si="83"/>
        <v>0</v>
      </c>
    </row>
    <row r="253" spans="1:9" ht="18" customHeight="1">
      <c r="A253" s="56"/>
      <c r="B253" s="56" t="s">
        <v>191</v>
      </c>
      <c r="C253" s="56" t="s">
        <v>190</v>
      </c>
      <c r="D253" s="56">
        <v>1</v>
      </c>
      <c r="E253" s="18">
        <v>0</v>
      </c>
      <c r="F253" s="18">
        <v>0</v>
      </c>
      <c r="G253" s="19">
        <v>0</v>
      </c>
      <c r="H253" s="20">
        <f t="shared" ref="H253" si="84">SUM((E253+F253)*(1-G253))</f>
        <v>0</v>
      </c>
      <c r="I253" s="21">
        <f t="shared" si="83"/>
        <v>0</v>
      </c>
    </row>
    <row r="254" spans="1:9" ht="18" customHeight="1">
      <c r="A254" s="56"/>
      <c r="B254" s="56" t="s">
        <v>96</v>
      </c>
      <c r="C254" s="56" t="s">
        <v>134</v>
      </c>
      <c r="D254" s="56">
        <v>1</v>
      </c>
      <c r="E254" s="18">
        <v>0</v>
      </c>
      <c r="F254" s="18">
        <v>0</v>
      </c>
      <c r="G254" s="19">
        <v>0</v>
      </c>
      <c r="H254" s="20">
        <f t="shared" ref="H254:H255" si="85">SUM((E254+F254)*(1-G254))</f>
        <v>0</v>
      </c>
      <c r="I254" s="21">
        <f t="shared" ref="I254" si="86">SUM(H254*5)</f>
        <v>0</v>
      </c>
    </row>
    <row r="255" spans="1:9" ht="18" customHeight="1">
      <c r="A255" s="56"/>
      <c r="B255" s="56" t="s">
        <v>202</v>
      </c>
      <c r="C255" s="56" t="s">
        <v>203</v>
      </c>
      <c r="D255" s="56">
        <v>1</v>
      </c>
      <c r="E255" s="18">
        <v>0</v>
      </c>
      <c r="F255" s="18">
        <v>0</v>
      </c>
      <c r="G255" s="19">
        <v>0</v>
      </c>
      <c r="H255" s="20">
        <f t="shared" si="85"/>
        <v>0</v>
      </c>
      <c r="I255" s="21">
        <f>H255</f>
        <v>0</v>
      </c>
    </row>
    <row r="256" spans="1:9" ht="18" customHeight="1">
      <c r="A256" s="72" t="s">
        <v>12</v>
      </c>
      <c r="B256" s="73"/>
      <c r="C256" s="73"/>
      <c r="D256" s="73"/>
      <c r="E256" s="73"/>
      <c r="F256" s="73"/>
      <c r="G256" s="73"/>
      <c r="H256" s="73"/>
      <c r="I256" s="74">
        <f>SUM(I77:I255)</f>
        <v>0</v>
      </c>
    </row>
    <row r="257" spans="1:9" ht="18" customHeight="1">
      <c r="A257" s="63" t="s">
        <v>194</v>
      </c>
      <c r="B257" s="63"/>
      <c r="C257" s="63"/>
      <c r="D257" s="63"/>
      <c r="E257" s="63"/>
      <c r="F257" s="40"/>
      <c r="G257" s="40"/>
      <c r="H257" s="40"/>
      <c r="I257" s="40"/>
    </row>
    <row r="258" spans="1:9" ht="18" customHeight="1">
      <c r="A258" s="114" t="s">
        <v>151</v>
      </c>
      <c r="B258" s="114"/>
      <c r="C258" s="114"/>
      <c r="D258" s="114"/>
      <c r="E258" s="64"/>
      <c r="F258" s="40"/>
      <c r="G258" s="40"/>
      <c r="H258" s="40"/>
      <c r="I258" s="40"/>
    </row>
    <row r="259" spans="1:9" ht="18" customHeight="1">
      <c r="A259" s="65" t="s">
        <v>199</v>
      </c>
      <c r="B259" s="65"/>
      <c r="C259" s="65"/>
      <c r="D259" s="65"/>
      <c r="E259" s="64"/>
      <c r="F259" s="40"/>
      <c r="G259" s="40"/>
      <c r="H259" s="40"/>
      <c r="I259" s="40"/>
    </row>
    <row r="260" spans="1:9" ht="18" customHeight="1">
      <c r="A260" s="114" t="s">
        <v>145</v>
      </c>
      <c r="B260" s="114"/>
      <c r="C260" s="114"/>
      <c r="D260" s="114"/>
      <c r="E260" s="64"/>
      <c r="F260" s="40"/>
      <c r="G260" s="40"/>
      <c r="H260" s="40"/>
      <c r="I260" s="40"/>
    </row>
    <row r="261" spans="1:9" ht="18" customHeight="1">
      <c r="A261" s="114" t="s">
        <v>144</v>
      </c>
      <c r="B261" s="114"/>
      <c r="C261" s="114"/>
      <c r="D261" s="114"/>
      <c r="E261" s="64"/>
      <c r="F261" s="40"/>
      <c r="G261" s="40"/>
      <c r="H261" s="40"/>
      <c r="I261" s="40"/>
    </row>
    <row r="262" spans="1:9" ht="18" customHeight="1">
      <c r="A262" s="114" t="s">
        <v>146</v>
      </c>
      <c r="B262" s="114"/>
      <c r="C262" s="114"/>
      <c r="D262" s="114"/>
      <c r="E262" s="64"/>
      <c r="F262" s="40"/>
      <c r="G262" s="40"/>
      <c r="H262" s="40"/>
      <c r="I262" s="40"/>
    </row>
    <row r="263" spans="1:9">
      <c r="A263" s="114"/>
      <c r="B263" s="114"/>
      <c r="C263" s="114"/>
      <c r="D263" s="114"/>
      <c r="E263" s="64"/>
      <c r="F263" s="40"/>
      <c r="G263" s="40"/>
      <c r="H263" s="40"/>
      <c r="I263" s="40"/>
    </row>
    <row r="264" spans="1:9" s="71" customFormat="1" ht="17.399999999999999">
      <c r="A264" s="35" t="s">
        <v>187</v>
      </c>
      <c r="B264" s="36"/>
      <c r="C264" s="35"/>
      <c r="D264" s="36"/>
      <c r="E264" s="35"/>
      <c r="F264" s="36"/>
      <c r="G264" s="40"/>
      <c r="H264" s="40"/>
      <c r="I264" s="40"/>
    </row>
    <row r="265" spans="1:9" s="71" customFormat="1" ht="14.4" customHeight="1">
      <c r="A265" s="75" t="s">
        <v>92</v>
      </c>
      <c r="B265" s="124" t="s">
        <v>164</v>
      </c>
      <c r="C265" s="125"/>
      <c r="D265" s="126" t="s">
        <v>4</v>
      </c>
      <c r="E265" s="127"/>
      <c r="F265" s="76" t="s">
        <v>5</v>
      </c>
      <c r="G265" s="40"/>
      <c r="H265" s="40"/>
      <c r="I265" s="40"/>
    </row>
    <row r="266" spans="1:9" s="71" customFormat="1" ht="27">
      <c r="A266" s="75"/>
      <c r="B266" s="77" t="s">
        <v>147</v>
      </c>
      <c r="C266" s="77" t="s">
        <v>70</v>
      </c>
      <c r="D266" s="78" t="s">
        <v>90</v>
      </c>
      <c r="E266" s="78" t="s">
        <v>148</v>
      </c>
      <c r="F266" s="79" t="s">
        <v>71</v>
      </c>
      <c r="G266" s="40"/>
      <c r="H266" s="40"/>
      <c r="I266" s="40"/>
    </row>
    <row r="267" spans="1:9">
      <c r="A267" s="80" t="s">
        <v>72</v>
      </c>
      <c r="B267" s="81">
        <v>100</v>
      </c>
      <c r="C267" s="1">
        <v>0</v>
      </c>
      <c r="D267" s="6">
        <v>10000</v>
      </c>
      <c r="E267" s="2">
        <v>0</v>
      </c>
      <c r="F267" s="25">
        <f t="shared" ref="F267:F275" si="87">SUM(B267*C267)+(D267-D267*E267)*5</f>
        <v>50000</v>
      </c>
      <c r="G267" s="40"/>
      <c r="H267" s="40"/>
      <c r="I267" s="40"/>
    </row>
    <row r="268" spans="1:9">
      <c r="A268" s="82" t="s">
        <v>73</v>
      </c>
      <c r="B268" s="8">
        <v>25</v>
      </c>
      <c r="C268" s="3">
        <v>0</v>
      </c>
      <c r="D268" s="5">
        <v>5000</v>
      </c>
      <c r="E268" s="4">
        <v>0</v>
      </c>
      <c r="F268" s="24">
        <f t="shared" si="87"/>
        <v>25000</v>
      </c>
      <c r="G268" s="40"/>
      <c r="H268" s="40"/>
      <c r="I268" s="40"/>
    </row>
    <row r="269" spans="1:9">
      <c r="A269" s="80" t="s">
        <v>74</v>
      </c>
      <c r="B269" s="81">
        <v>20</v>
      </c>
      <c r="C269" s="1">
        <v>0</v>
      </c>
      <c r="D269" s="6">
        <v>5000</v>
      </c>
      <c r="E269" s="2">
        <v>0</v>
      </c>
      <c r="F269" s="26">
        <f t="shared" si="87"/>
        <v>25000</v>
      </c>
      <c r="G269" s="40"/>
      <c r="H269" s="40"/>
      <c r="I269" s="40"/>
    </row>
    <row r="270" spans="1:9">
      <c r="A270" s="82" t="s">
        <v>75</v>
      </c>
      <c r="B270" s="8">
        <v>20</v>
      </c>
      <c r="C270" s="3">
        <v>0</v>
      </c>
      <c r="D270" s="5">
        <v>5000</v>
      </c>
      <c r="E270" s="4">
        <v>0</v>
      </c>
      <c r="F270" s="24">
        <f t="shared" si="87"/>
        <v>25000</v>
      </c>
      <c r="G270" s="40"/>
      <c r="H270" s="40"/>
      <c r="I270" s="40"/>
    </row>
    <row r="271" spans="1:9" ht="18" customHeight="1">
      <c r="A271" s="83" t="s">
        <v>76</v>
      </c>
      <c r="B271" s="84">
        <v>20</v>
      </c>
      <c r="C271" s="3">
        <v>0</v>
      </c>
      <c r="D271" s="7">
        <v>5000</v>
      </c>
      <c r="E271" s="4">
        <v>0</v>
      </c>
      <c r="F271" s="26">
        <f t="shared" si="87"/>
        <v>25000</v>
      </c>
      <c r="G271" s="40"/>
      <c r="H271" s="40"/>
      <c r="I271" s="40"/>
    </row>
    <row r="272" spans="1:9" ht="18" customHeight="1">
      <c r="A272" s="85" t="s">
        <v>77</v>
      </c>
      <c r="B272" s="86">
        <v>20</v>
      </c>
      <c r="C272" s="3">
        <v>0</v>
      </c>
      <c r="D272" s="5">
        <v>5000</v>
      </c>
      <c r="E272" s="4">
        <v>0</v>
      </c>
      <c r="F272" s="24">
        <f t="shared" si="87"/>
        <v>25000</v>
      </c>
      <c r="G272" s="40"/>
      <c r="H272" s="40"/>
      <c r="I272" s="40"/>
    </row>
    <row r="273" spans="1:9">
      <c r="A273" s="83" t="s">
        <v>78</v>
      </c>
      <c r="B273" s="84">
        <v>20</v>
      </c>
      <c r="C273" s="3">
        <v>0</v>
      </c>
      <c r="D273" s="7">
        <v>5000</v>
      </c>
      <c r="E273" s="4">
        <v>0</v>
      </c>
      <c r="F273" s="26">
        <f t="shared" si="87"/>
        <v>25000</v>
      </c>
      <c r="G273" s="40"/>
      <c r="H273" s="40"/>
      <c r="I273" s="40"/>
    </row>
    <row r="274" spans="1:9">
      <c r="A274" s="85" t="s">
        <v>94</v>
      </c>
      <c r="B274" s="86">
        <v>20</v>
      </c>
      <c r="C274" s="3">
        <v>0</v>
      </c>
      <c r="D274" s="5">
        <v>5000</v>
      </c>
      <c r="E274" s="4">
        <v>0</v>
      </c>
      <c r="F274" s="24">
        <f t="shared" si="87"/>
        <v>25000</v>
      </c>
      <c r="G274" s="40"/>
      <c r="H274" s="40"/>
      <c r="I274" s="40"/>
    </row>
    <row r="275" spans="1:9" ht="14.4" customHeight="1">
      <c r="A275" s="83" t="s">
        <v>79</v>
      </c>
      <c r="B275" s="84">
        <v>20</v>
      </c>
      <c r="C275" s="3">
        <v>0</v>
      </c>
      <c r="D275" s="7">
        <v>5000</v>
      </c>
      <c r="E275" s="4">
        <v>0</v>
      </c>
      <c r="F275" s="26">
        <f t="shared" si="87"/>
        <v>25000</v>
      </c>
      <c r="G275" s="40"/>
      <c r="H275" s="40"/>
      <c r="I275" s="40"/>
    </row>
    <row r="276" spans="1:9">
      <c r="A276" s="87" t="s">
        <v>12</v>
      </c>
      <c r="B276" s="88"/>
      <c r="C276" s="88"/>
      <c r="D276" s="88"/>
      <c r="E276" s="88"/>
      <c r="F276" s="89">
        <f>SUM(F267:F275)</f>
        <v>250000</v>
      </c>
      <c r="G276" s="40"/>
      <c r="H276" s="40"/>
      <c r="I276" s="40"/>
    </row>
    <row r="277" spans="1:9" s="90" customFormat="1" ht="18" customHeight="1">
      <c r="A277" s="128" t="s">
        <v>141</v>
      </c>
      <c r="B277" s="129"/>
      <c r="C277" s="129"/>
      <c r="D277" s="61"/>
      <c r="E277" s="61"/>
      <c r="F277" s="61"/>
      <c r="G277" s="61"/>
      <c r="H277" s="40"/>
      <c r="I277" s="40"/>
    </row>
    <row r="278" spans="1:9" ht="17.399999999999999" customHeight="1">
      <c r="A278" s="91"/>
      <c r="B278" s="91"/>
      <c r="C278" s="91"/>
      <c r="D278" s="61"/>
      <c r="E278" s="61"/>
      <c r="F278" s="61"/>
      <c r="G278" s="61"/>
      <c r="H278" s="40"/>
      <c r="I278" s="40"/>
    </row>
    <row r="279" spans="1:9" ht="24" customHeight="1">
      <c r="A279" s="35" t="s">
        <v>188</v>
      </c>
      <c r="B279" s="35"/>
      <c r="C279" s="35"/>
      <c r="D279" s="35"/>
      <c r="E279" s="35"/>
      <c r="F279" s="71"/>
      <c r="G279" s="71"/>
      <c r="H279" s="40"/>
      <c r="I279" s="40"/>
    </row>
    <row r="280" spans="1:9">
      <c r="A280" s="120" t="s">
        <v>93</v>
      </c>
      <c r="B280" s="120" t="s">
        <v>95</v>
      </c>
      <c r="C280" s="122" t="s">
        <v>149</v>
      </c>
      <c r="D280" s="123" t="s">
        <v>160</v>
      </c>
      <c r="E280" s="121" t="s">
        <v>140</v>
      </c>
      <c r="F280" s="71"/>
      <c r="G280" s="71"/>
      <c r="H280" s="40"/>
      <c r="I280" s="40"/>
    </row>
    <row r="281" spans="1:9">
      <c r="A281" s="120"/>
      <c r="B281" s="120"/>
      <c r="C281" s="122"/>
      <c r="D281" s="123"/>
      <c r="E281" s="121"/>
      <c r="F281" s="71"/>
      <c r="G281" s="71"/>
      <c r="H281" s="40"/>
      <c r="I281" s="40"/>
    </row>
    <row r="282" spans="1:9">
      <c r="A282" s="82" t="s">
        <v>73</v>
      </c>
      <c r="B282" s="146">
        <v>0</v>
      </c>
      <c r="C282" s="8">
        <v>50</v>
      </c>
      <c r="D282" s="9">
        <f>C271</f>
        <v>0</v>
      </c>
      <c r="E282" s="92">
        <f>(D282*B282)*(C282)*5</f>
        <v>0</v>
      </c>
      <c r="F282" s="71"/>
      <c r="G282" s="71"/>
      <c r="H282" s="40"/>
      <c r="I282" s="40"/>
    </row>
    <row r="283" spans="1:9">
      <c r="A283" s="93" t="s">
        <v>74</v>
      </c>
      <c r="B283" s="146">
        <v>0</v>
      </c>
      <c r="C283" s="27">
        <v>30</v>
      </c>
      <c r="D283" s="28">
        <f>C271</f>
        <v>0</v>
      </c>
      <c r="E283" s="94">
        <f>(D283*B283)*(C283)*5</f>
        <v>0</v>
      </c>
      <c r="F283" s="71"/>
      <c r="G283" s="71"/>
      <c r="H283" s="40"/>
      <c r="I283" s="40"/>
    </row>
    <row r="284" spans="1:9">
      <c r="A284" s="82" t="s">
        <v>75</v>
      </c>
      <c r="B284" s="146">
        <v>0</v>
      </c>
      <c r="C284" s="8">
        <v>20</v>
      </c>
      <c r="D284" s="9">
        <f>C271</f>
        <v>0</v>
      </c>
      <c r="E284" s="92">
        <f>(D284*B284)*(C284)*5</f>
        <v>0</v>
      </c>
      <c r="F284" s="71"/>
      <c r="G284" s="71"/>
      <c r="H284" s="40"/>
      <c r="I284" s="40"/>
    </row>
    <row r="285" spans="1:9" ht="14.4" customHeight="1">
      <c r="A285" s="95" t="s">
        <v>12</v>
      </c>
      <c r="B285" s="96"/>
      <c r="C285" s="96"/>
      <c r="D285" s="97"/>
      <c r="E285" s="98">
        <f>SUM(E282:E284)</f>
        <v>0</v>
      </c>
      <c r="F285" s="71"/>
      <c r="G285" s="71"/>
      <c r="H285" s="40"/>
      <c r="I285" s="40"/>
    </row>
    <row r="286" spans="1:9" ht="14.4" customHeight="1">
      <c r="A286" s="128" t="s">
        <v>161</v>
      </c>
      <c r="B286" s="129"/>
      <c r="C286" s="71"/>
      <c r="D286" s="71"/>
      <c r="E286" s="71"/>
      <c r="F286" s="71"/>
      <c r="G286" s="71"/>
      <c r="H286" s="40"/>
      <c r="I286" s="40"/>
    </row>
    <row r="287" spans="1:9">
      <c r="A287" s="99"/>
      <c r="B287" s="99"/>
      <c r="C287" s="71"/>
      <c r="D287" s="71"/>
      <c r="E287" s="71"/>
      <c r="F287" s="71"/>
      <c r="G287" s="71"/>
      <c r="H287" s="40"/>
      <c r="I287" s="40"/>
    </row>
    <row r="288" spans="1:9" ht="17.399999999999999">
      <c r="A288" s="35" t="s">
        <v>189</v>
      </c>
      <c r="B288" s="35"/>
      <c r="C288" s="35"/>
      <c r="D288" s="35"/>
      <c r="E288" s="35"/>
      <c r="F288" s="35"/>
      <c r="G288" s="35"/>
      <c r="H288" s="35"/>
      <c r="I288" s="40"/>
    </row>
    <row r="289" spans="1:9" ht="28.95" customHeight="1">
      <c r="A289" s="115" t="s">
        <v>165</v>
      </c>
      <c r="B289" s="116"/>
      <c r="C289" s="116"/>
      <c r="D289" s="116"/>
      <c r="E289" s="116"/>
      <c r="F289" s="116"/>
      <c r="G289" s="100"/>
      <c r="H289" s="101">
        <f>E285+F276+I256+H68</f>
        <v>250000</v>
      </c>
      <c r="I289" s="102"/>
    </row>
    <row r="290" spans="1:9">
      <c r="A290" s="103" t="s">
        <v>80</v>
      </c>
      <c r="B290" s="104"/>
      <c r="C290" s="104"/>
      <c r="D290" s="104"/>
      <c r="E290" s="104"/>
      <c r="F290" s="104"/>
      <c r="G290" s="104"/>
      <c r="H290" s="104"/>
      <c r="I290" s="40"/>
    </row>
    <row r="291" spans="1:9" ht="14.4" customHeight="1">
      <c r="A291" s="119" t="s">
        <v>81</v>
      </c>
      <c r="B291" s="119"/>
      <c r="C291" s="119"/>
      <c r="D291" s="119"/>
      <c r="E291" s="119"/>
      <c r="F291" s="119"/>
      <c r="G291" s="119"/>
      <c r="H291" s="104"/>
      <c r="I291" s="40"/>
    </row>
    <row r="292" spans="1:9">
      <c r="A292" s="119"/>
      <c r="B292" s="119"/>
      <c r="C292" s="119"/>
      <c r="D292" s="119"/>
      <c r="E292" s="119"/>
      <c r="F292" s="119"/>
      <c r="G292" s="119"/>
      <c r="H292" s="104"/>
      <c r="I292" s="40"/>
    </row>
    <row r="293" spans="1:9">
      <c r="A293" s="119"/>
      <c r="B293" s="119"/>
      <c r="C293" s="119"/>
      <c r="D293" s="119"/>
      <c r="E293" s="119"/>
      <c r="F293" s="119"/>
      <c r="G293" s="119"/>
      <c r="I293" s="40"/>
    </row>
    <row r="294" spans="1:9">
      <c r="A294" s="106" t="s">
        <v>82</v>
      </c>
      <c r="B294" s="30"/>
      <c r="C294" s="30"/>
      <c r="D294" s="30"/>
      <c r="E294" s="30"/>
      <c r="F294" s="30"/>
      <c r="G294" s="30"/>
      <c r="H294" s="30"/>
      <c r="I294" s="40"/>
    </row>
    <row r="295" spans="1:9">
      <c r="A295" s="106" t="s">
        <v>83</v>
      </c>
      <c r="B295" s="30"/>
      <c r="C295" s="30"/>
      <c r="D295" s="30"/>
      <c r="E295" s="30"/>
      <c r="F295" s="30"/>
      <c r="G295" s="30"/>
      <c r="H295" s="30"/>
      <c r="I295" s="40"/>
    </row>
    <row r="296" spans="1:9">
      <c r="A296" s="106"/>
      <c r="B296" s="30"/>
      <c r="C296" s="30"/>
      <c r="D296" s="30"/>
      <c r="E296" s="30"/>
      <c r="F296" s="30"/>
      <c r="G296" s="30"/>
      <c r="H296" s="30"/>
      <c r="I296" s="40"/>
    </row>
    <row r="297" spans="1:9" ht="14.4" customHeight="1">
      <c r="A297" s="119" t="s">
        <v>201</v>
      </c>
      <c r="B297" s="119"/>
      <c r="C297" s="119"/>
      <c r="D297" s="119"/>
      <c r="E297" s="119"/>
      <c r="F297" s="119"/>
      <c r="G297" s="119"/>
      <c r="H297" s="30"/>
      <c r="I297" s="40"/>
    </row>
    <row r="298" spans="1:9">
      <c r="A298" s="119"/>
      <c r="B298" s="119"/>
      <c r="C298" s="119"/>
      <c r="D298" s="119"/>
      <c r="E298" s="119"/>
      <c r="F298" s="119"/>
      <c r="G298" s="119"/>
      <c r="H298" s="30"/>
      <c r="I298" s="40"/>
    </row>
    <row r="299" spans="1:9">
      <c r="A299" s="107"/>
      <c r="B299" s="107"/>
      <c r="C299" s="107"/>
      <c r="D299" s="107"/>
      <c r="E299" s="107"/>
      <c r="F299" s="107"/>
      <c r="G299" s="107"/>
      <c r="H299" s="30"/>
      <c r="I299" s="40"/>
    </row>
    <row r="300" spans="1:9">
      <c r="A300" s="108" t="s">
        <v>84</v>
      </c>
      <c r="B300" s="132"/>
      <c r="C300" s="133"/>
      <c r="D300" s="133"/>
      <c r="E300" s="133"/>
      <c r="F300" s="30"/>
      <c r="G300" s="30"/>
      <c r="H300" s="30"/>
      <c r="I300" s="30"/>
    </row>
    <row r="301" spans="1:9">
      <c r="A301" s="77" t="s">
        <v>85</v>
      </c>
      <c r="B301" s="134"/>
      <c r="C301" s="135"/>
      <c r="D301" s="135"/>
      <c r="E301" s="135"/>
      <c r="F301" s="30"/>
      <c r="G301" s="30"/>
      <c r="H301" s="30"/>
      <c r="I301" s="30"/>
    </row>
    <row r="302" spans="1:9">
      <c r="A302" s="77" t="s">
        <v>86</v>
      </c>
      <c r="B302" s="136"/>
      <c r="C302" s="137"/>
      <c r="D302" s="137"/>
      <c r="E302" s="137"/>
      <c r="F302" s="30"/>
      <c r="G302" s="30"/>
      <c r="H302" s="30"/>
      <c r="I302" s="30"/>
    </row>
    <row r="303" spans="1:9">
      <c r="A303" s="77" t="s">
        <v>87</v>
      </c>
      <c r="B303" s="136"/>
      <c r="C303" s="137"/>
      <c r="D303" s="137"/>
      <c r="E303" s="137"/>
      <c r="F303" s="30"/>
      <c r="G303" s="30"/>
      <c r="H303" s="30"/>
      <c r="I303" s="30"/>
    </row>
    <row r="304" spans="1:9">
      <c r="B304" s="30"/>
      <c r="C304" s="30"/>
      <c r="D304" s="30"/>
      <c r="E304" s="30"/>
      <c r="F304" s="30"/>
      <c r="G304" s="30"/>
      <c r="H304" s="30"/>
      <c r="I304" s="30"/>
    </row>
    <row r="305" spans="1:9">
      <c r="A305" s="109" t="s">
        <v>200</v>
      </c>
      <c r="B305" s="110"/>
      <c r="C305" s="30"/>
      <c r="D305" s="30"/>
      <c r="E305" s="30"/>
      <c r="F305" s="30"/>
      <c r="G305" s="30"/>
      <c r="H305" s="30"/>
      <c r="I305" s="30"/>
    </row>
    <row r="306" spans="1:9">
      <c r="A306" s="109" t="s">
        <v>166</v>
      </c>
      <c r="B306" s="110"/>
      <c r="C306" s="30"/>
      <c r="D306" s="30"/>
      <c r="E306" s="30"/>
      <c r="F306" s="30"/>
      <c r="G306" s="30"/>
      <c r="H306" s="30"/>
      <c r="I306" s="30"/>
    </row>
  </sheetData>
  <sheetProtection algorithmName="SHA-512" hashValue="B3SdDoyAdbRKjBQgbqzs95EXin2BsXILQ+AjLrtHPw4MxgpbW7yIYaV3qIzw4Ip8IUs7LlUd3j39UvpRhvHN4A==" saltValue="HzvM22ehWzq2y5/irbaWWA==" spinCount="100000" sheet="1" objects="1" scenarios="1"/>
  <mergeCells count="42">
    <mergeCell ref="D75:E75"/>
    <mergeCell ref="F7:G7"/>
    <mergeCell ref="A39:A42"/>
    <mergeCell ref="A34:A38"/>
    <mergeCell ref="A29:A33"/>
    <mergeCell ref="A23:A28"/>
    <mergeCell ref="A19:A22"/>
    <mergeCell ref="A9:A13"/>
    <mergeCell ref="A15:A18"/>
    <mergeCell ref="B7:C7"/>
    <mergeCell ref="B300:E300"/>
    <mergeCell ref="B301:E301"/>
    <mergeCell ref="B302:E302"/>
    <mergeCell ref="B303:E303"/>
    <mergeCell ref="A1:B3"/>
    <mergeCell ref="D7:E7"/>
    <mergeCell ref="A286:B286"/>
    <mergeCell ref="A52:A58"/>
    <mergeCell ref="A47:A51"/>
    <mergeCell ref="A59:A61"/>
    <mergeCell ref="A44:A46"/>
    <mergeCell ref="A258:D258"/>
    <mergeCell ref="A260:D260"/>
    <mergeCell ref="A261:D261"/>
    <mergeCell ref="A262:D262"/>
    <mergeCell ref="A263:D263"/>
    <mergeCell ref="H75:I75"/>
    <mergeCell ref="A71:D71"/>
    <mergeCell ref="A289:F289"/>
    <mergeCell ref="A65:A67"/>
    <mergeCell ref="A297:G298"/>
    <mergeCell ref="A291:G293"/>
    <mergeCell ref="F75:G75"/>
    <mergeCell ref="A280:A281"/>
    <mergeCell ref="B280:B281"/>
    <mergeCell ref="E280:E281"/>
    <mergeCell ref="C280:C281"/>
    <mergeCell ref="D280:D281"/>
    <mergeCell ref="B265:C265"/>
    <mergeCell ref="D265:E265"/>
    <mergeCell ref="A277:C277"/>
    <mergeCell ref="A75:A7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Koene | Younggroup</dc:creator>
  <cp:lastModifiedBy>Lieke van der Star | Younggroup</cp:lastModifiedBy>
  <dcterms:created xsi:type="dcterms:W3CDTF">2022-03-07T12:13:47Z</dcterms:created>
  <dcterms:modified xsi:type="dcterms:W3CDTF">2022-05-25T06:55:47Z</dcterms:modified>
</cp:coreProperties>
</file>