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B:\AfdOverst\Inkoop\Aanbestedingen\NA RROK riolering 2022 -  2026\Leidraad\"/>
    </mc:Choice>
  </mc:AlternateContent>
  <xr:revisionPtr revIDLastSave="0" documentId="13_ncr:1_{BE1E8241-CFF0-423D-AFFD-A8401050888D}" xr6:coauthVersionLast="47" xr6:coauthVersionMax="47" xr10:uidLastSave="{00000000-0000-0000-0000-000000000000}"/>
  <bookViews>
    <workbookView xWindow="-120" yWindow="-120" windowWidth="29040" windowHeight="15840" xr2:uid="{00000000-000D-0000-FFFF-FFFF00000000}"/>
  </bookViews>
  <sheets>
    <sheet name="Matrix" sheetId="4"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7" i="4" l="1"/>
  <c r="F19" i="4"/>
  <c r="F16" i="4"/>
  <c r="F13" i="4"/>
  <c r="F10" i="4"/>
  <c r="D26" i="3"/>
  <c r="E21" i="3"/>
  <c r="F18" i="3"/>
  <c r="F15" i="3"/>
  <c r="F12" i="3"/>
  <c r="F9" i="3"/>
  <c r="F21" i="3" l="1"/>
  <c r="E26" i="3" s="1"/>
  <c r="F26" i="3"/>
  <c r="E22" i="4"/>
  <c r="F22" i="4" l="1"/>
  <c r="E27" i="4" s="1"/>
  <c r="F27" i="4" s="1"/>
</calcChain>
</file>

<file path=xl/sharedStrings.xml><?xml version="1.0" encoding="utf-8"?>
<sst xmlns="http://schemas.openxmlformats.org/spreadsheetml/2006/main" count="67" uniqueCount="46">
  <si>
    <t>Werkelijk aantal punten</t>
  </si>
  <si>
    <t>Beoordeling</t>
  </si>
  <si>
    <t>Totaalscore kwalitatieve beoordeling</t>
  </si>
  <si>
    <t>8 Prijs</t>
  </si>
  <si>
    <t>Criteria voor beoordeling</t>
  </si>
  <si>
    <t>Niet of nauwelijks meerwaarde en geen ontzorging = 0</t>
  </si>
  <si>
    <t>Beperkte meerwaarde en ontzorging                           = 4</t>
  </si>
  <si>
    <t>Voldoende meerwaarde en ontzorging                        = 7</t>
  </si>
  <si>
    <t>Veel meerwaarde en volledige ontzorging                  = 10</t>
  </si>
  <si>
    <t>Wegingsfac-tor per onderdeel</t>
  </si>
  <si>
    <t>Max. score per onderdeel</t>
  </si>
  <si>
    <t>Max. te behalen     fictieve korting</t>
  </si>
  <si>
    <t xml:space="preserve"> fictieve korting</t>
  </si>
  <si>
    <t>Deel A: Kwalitatieve beoordeling</t>
  </si>
  <si>
    <t>Deel B: Beoordeling Prijs</t>
  </si>
  <si>
    <t>Inschrijfsom</t>
  </si>
  <si>
    <t>fictieve inschrijfsom</t>
  </si>
  <si>
    <t>Beste prijs kwaliteitverhouding</t>
  </si>
  <si>
    <t>Inschrijfsom minus fictieve korting</t>
  </si>
  <si>
    <t xml:space="preserve">Alleen de </t>
  </si>
  <si>
    <t>invullen</t>
  </si>
  <si>
    <t>Door de werkzaamheden veroorzaakte trillingen versus aanwezige (monumentale bebouwing)</t>
  </si>
  <si>
    <t>Aanwezigheid van monumentale eikenboom op de Valkenhoflaan hoek Vondellaan.</t>
  </si>
  <si>
    <t>3 Bereikbaarheid</t>
  </si>
  <si>
    <t>Gecombineerde werkzaamheden aan de waterleiding door aannemer van Vitens tijdens de werkzaamheden.</t>
  </si>
  <si>
    <t>Verzorgingstehuis en bedrijven</t>
  </si>
  <si>
    <t>1 Beperken van risico door trillingen voor de omgeving</t>
  </si>
  <si>
    <t>2 Graafwerkzaamheden rond bomen</t>
  </si>
  <si>
    <t>4 Gecombineerde werkzaamheden</t>
  </si>
  <si>
    <t>Aannemer</t>
  </si>
  <si>
    <t>GC1 Plan van aanpak</t>
  </si>
  <si>
    <t xml:space="preserve">
a. Hoe gaat Inschrijver deze werkzaamheden dagelijks organiseren, plannen, managen en organiseren? 
b. Hoe denkt Inschrijver zich te kunnen onderscheiden van andere Inschrijvers, waarbij eigen initiatief hogelijk wordt gewaardeerd. Dit onderbouwen met concrete voorbeelden. 
c. Welke flexibiliteit kan Inschrijver bieden? Hoe snel is capaciteit toe te voegen in geval dat gedurende de dag ingeschat wordt dat de werkzaamheden niet binnen de normale werktijden kunnen worden uitgevoerd? 
d. Welke kansen en risico’s ziet Inschrijver bij de uitvoering van de Opdracht? Graag aangeven hoe de kansen kunnen worden benut en welke maatregelen u treft om de risico’s te voorkomen dan wel te beperken. 
e. Hoe gaat Inschrijver de overlast voor de omgeving beperken? Denk hierbij aan het voorkomen van ongevallen en schade, het beperken van geluid, informeren van omwonden en ondernemers betreffende de uit te voeren werkzaamheden, het beperken van hinder en overlast voor weggebruikers en omwonenden. </t>
  </si>
  <si>
    <t>a.	Welke maatregelen gaat de Inschrijver nemen om tijdens de uitvoering van de werkzaamheden de milieubelasting te verlagen? En welke concrete invloed heeft dit op de CO2 -uitstoot?
b.	Welke maatregelen heeft de Inschrijver genomen of gaat hij nemen tijdens de looptijd van de RAW-raamovereenkomst om de zijn eigen “CO2- footprint” te beperken? Welke concrete bijdrage levert dit op?</t>
  </si>
  <si>
    <t>GC2 Milieu</t>
  </si>
  <si>
    <t>GC3 Klachten- en schade afhandeling</t>
  </si>
  <si>
    <t>a.	Op welke wijze registreert Inschrijver klachten en schadeclaims?
b.	Hoe (frequentie, reactietijd) communiceert Inschrijver met indiener van de klacht of een schade gedurende een lopende klacht of schadeclaim? Zowel met de indiener van de klacht als ook met de Opdrachtgever, als dit niet de indiener van de klacht of schadeclaim is.
c.	Hoe en hoe snel worden klachten en schadeclaims opgevolgd en verwerkt? Graag aangeven in een proces of stappenplan.</t>
  </si>
  <si>
    <t>GC4 Interview</t>
  </si>
  <si>
    <t>Ingezet voor de dagelijkse gang van zaken m.b.t. deze Opdracht</t>
  </si>
  <si>
    <t xml:space="preserve">Niet of nauwelijks meerwaarde en geen ontzorging </t>
  </si>
  <si>
    <t xml:space="preserve">Beperkte meerwaarde en ontzorging                </t>
  </si>
  <si>
    <t xml:space="preserve">Voldoende meerwaarde en ontzorging                   </t>
  </si>
  <si>
    <t xml:space="preserve">Veel meerwaarde en volledige ontzorging </t>
  </si>
  <si>
    <t>=   0</t>
  </si>
  <si>
    <t>= 10</t>
  </si>
  <si>
    <t>=   7</t>
  </si>
  <si>
    <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</si>
</sst>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Calibri"/>
      <family val="2"/>
      <scheme val="minor"/>
    </font>
    <font>
      <b/>
      <sz val="11"/>
      <color theme="1"/>
      <name val="Calibri"/>
      <family val="2"/>
      <scheme val="minor"/>
    </font>
    <font>
      <sz val="11"/>
      <color theme="1"/>
      <name val="Calibri"/>
      <family val="2"/>
      <scheme val="minor"/>
    </font>
    <font>
      <b/>
      <u/>
      <sz val="11"/>
      <color theme="1"/>
      <name val="Calibri"/>
      <family val="2"/>
      <scheme val="minor"/>
    </font>
    <font>
      <b/>
      <sz val="14"/>
      <color theme="1"/>
      <name val="Calibri"/>
      <family val="2"/>
      <scheme val="minor"/>
    </font>
  </fonts>
  <fills count="13">
    <fill>
      <patternFill patternType="none"/>
    </fill>
    <fill>
      <patternFill patternType="gray125"/>
    </fill>
    <fill>
      <patternFill patternType="solid">
        <fgColor theme="9" tint="-0.24994659260841701"/>
        <bgColor indexed="64"/>
      </patternFill>
    </fill>
    <fill>
      <patternFill patternType="solid">
        <fgColor theme="9" tint="0.39994506668294322"/>
        <bgColor indexed="64"/>
      </patternFill>
    </fill>
    <fill>
      <patternFill patternType="solid">
        <fgColor theme="8" tint="0.59996337778862885"/>
        <bgColor indexed="64"/>
      </patternFill>
    </fill>
    <fill>
      <patternFill patternType="solid">
        <fgColor theme="4" tint="0.79998168889431442"/>
        <bgColor indexed="64"/>
      </patternFill>
    </fill>
    <fill>
      <patternFill patternType="solid">
        <fgColor rgb="FF0070C0"/>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rgb="FFFF0000"/>
        <bgColor indexed="64"/>
      </patternFill>
    </fill>
    <fill>
      <patternFill patternType="solid">
        <fgColor rgb="FFFFFF00"/>
        <bgColor indexed="64"/>
      </patternFill>
    </fill>
    <fill>
      <patternFill patternType="solid">
        <fgColor theme="9" tint="-0.249977111117893"/>
        <bgColor indexed="64"/>
      </patternFill>
    </fill>
    <fill>
      <patternFill patternType="solid">
        <fgColor theme="9" tint="0.39997558519241921"/>
        <bgColor indexed="64"/>
      </patternFill>
    </fill>
  </fills>
  <borders count="36">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medium">
        <color auto="1"/>
      </top>
      <bottom style="medium">
        <color auto="1"/>
      </bottom>
      <diagonal/>
    </border>
    <border>
      <left style="double">
        <color auto="1"/>
      </left>
      <right/>
      <top style="double">
        <color auto="1"/>
      </top>
      <bottom/>
      <diagonal/>
    </border>
    <border>
      <left/>
      <right/>
      <top style="double">
        <color auto="1"/>
      </top>
      <bottom/>
      <diagonal/>
    </border>
    <border>
      <left style="double">
        <color auto="1"/>
      </left>
      <right/>
      <top/>
      <bottom/>
      <diagonal/>
    </border>
    <border>
      <left style="medium">
        <color auto="1"/>
      </left>
      <right style="double">
        <color auto="1"/>
      </right>
      <top/>
      <bottom/>
      <diagonal/>
    </border>
    <border>
      <left style="medium">
        <color auto="1"/>
      </left>
      <right style="double">
        <color auto="1"/>
      </right>
      <top/>
      <bottom style="medium">
        <color auto="1"/>
      </bottom>
      <diagonal/>
    </border>
    <border>
      <left/>
      <right style="double">
        <color auto="1"/>
      </right>
      <top/>
      <bottom/>
      <diagonal/>
    </border>
    <border>
      <left style="double">
        <color auto="1"/>
      </left>
      <right style="medium">
        <color auto="1"/>
      </right>
      <top/>
      <bottom style="medium">
        <color auto="1"/>
      </bottom>
      <diagonal/>
    </border>
    <border>
      <left style="double">
        <color auto="1"/>
      </left>
      <right style="medium">
        <color auto="1"/>
      </right>
      <top style="medium">
        <color auto="1"/>
      </top>
      <bottom/>
      <diagonal/>
    </border>
    <border>
      <left style="double">
        <color auto="1"/>
      </left>
      <right style="medium">
        <color auto="1"/>
      </right>
      <top/>
      <bottom/>
      <diagonal/>
    </border>
    <border>
      <left style="double">
        <color auto="1"/>
      </left>
      <right/>
      <top style="medium">
        <color auto="1"/>
      </top>
      <bottom style="medium">
        <color auto="1"/>
      </bottom>
      <diagonal/>
    </border>
    <border>
      <left/>
      <right style="double">
        <color auto="1"/>
      </right>
      <top style="medium">
        <color auto="1"/>
      </top>
      <bottom style="medium">
        <color auto="1"/>
      </bottom>
      <diagonal/>
    </border>
    <border>
      <left/>
      <right/>
      <top/>
      <bottom style="double">
        <color auto="1"/>
      </bottom>
      <diagonal/>
    </border>
    <border>
      <left/>
      <right style="double">
        <color auto="1"/>
      </right>
      <top/>
      <bottom style="double">
        <color auto="1"/>
      </bottom>
      <diagonal/>
    </border>
    <border>
      <left style="medium">
        <color auto="1"/>
      </left>
      <right/>
      <top/>
      <bottom/>
      <diagonal/>
    </border>
    <border>
      <left style="medium">
        <color auto="1"/>
      </left>
      <right/>
      <top/>
      <bottom style="medium">
        <color auto="1"/>
      </bottom>
      <diagonal/>
    </border>
    <border>
      <left/>
      <right style="medium">
        <color auto="1"/>
      </right>
      <top/>
      <bottom/>
      <diagonal/>
    </border>
    <border>
      <left style="medium">
        <color auto="1"/>
      </left>
      <right style="double">
        <color auto="1"/>
      </right>
      <top style="medium">
        <color auto="1"/>
      </top>
      <bottom style="double">
        <color auto="1"/>
      </bottom>
      <diagonal/>
    </border>
    <border>
      <left style="medium">
        <color auto="1"/>
      </left>
      <right style="medium">
        <color auto="1"/>
      </right>
      <top/>
      <bottom style="double">
        <color auto="1"/>
      </bottom>
      <diagonal/>
    </border>
    <border>
      <left style="double">
        <color auto="1"/>
      </left>
      <right style="double">
        <color auto="1"/>
      </right>
      <top/>
      <bottom/>
      <diagonal/>
    </border>
    <border>
      <left style="medium">
        <color indexed="64"/>
      </left>
      <right style="medium">
        <color indexed="64"/>
      </right>
      <top style="medium">
        <color indexed="64"/>
      </top>
      <bottom style="medium">
        <color indexed="64"/>
      </bottom>
      <diagonal/>
    </border>
    <border>
      <left style="double">
        <color auto="1"/>
      </left>
      <right style="double">
        <color auto="1"/>
      </right>
      <top style="medium">
        <color auto="1"/>
      </top>
      <bottom style="medium">
        <color auto="1"/>
      </bottom>
      <diagonal/>
    </border>
    <border>
      <left/>
      <right style="double">
        <color auto="1"/>
      </right>
      <top style="double">
        <color auto="1"/>
      </top>
      <bottom/>
      <diagonal/>
    </border>
    <border>
      <left style="double">
        <color auto="1"/>
      </left>
      <right/>
      <top/>
      <bottom style="double">
        <color auto="1"/>
      </bottom>
      <diagonal/>
    </border>
    <border>
      <left style="double">
        <color auto="1"/>
      </left>
      <right/>
      <top style="medium">
        <color auto="1"/>
      </top>
      <bottom style="double">
        <color auto="1"/>
      </bottom>
      <diagonal/>
    </border>
    <border>
      <left/>
      <right/>
      <top style="medium">
        <color auto="1"/>
      </top>
      <bottom style="double">
        <color auto="1"/>
      </bottom>
      <diagonal/>
    </border>
    <border>
      <left style="double">
        <color auto="1"/>
      </left>
      <right/>
      <top style="thick">
        <color auto="1"/>
      </top>
      <bottom/>
      <diagonal/>
    </border>
    <border>
      <left style="medium">
        <color auto="1"/>
      </left>
      <right style="medium">
        <color auto="1"/>
      </right>
      <top style="thick">
        <color auto="1"/>
      </top>
      <bottom/>
      <diagonal/>
    </border>
    <border>
      <left style="medium">
        <color indexed="64"/>
      </left>
      <right style="medium">
        <color indexed="64"/>
      </right>
      <top style="thick">
        <color auto="1"/>
      </top>
      <bottom style="medium">
        <color indexed="64"/>
      </bottom>
      <diagonal/>
    </border>
    <border>
      <left style="medium">
        <color auto="1"/>
      </left>
      <right style="double">
        <color auto="1"/>
      </right>
      <top style="thick">
        <color auto="1"/>
      </top>
      <bottom/>
      <diagonal/>
    </border>
    <border>
      <left style="double">
        <color auto="1"/>
      </left>
      <right style="double">
        <color auto="1"/>
      </right>
      <top style="thick">
        <color auto="1"/>
      </top>
      <bottom style="medium">
        <color auto="1"/>
      </bottom>
      <diagonal/>
    </border>
    <border>
      <left style="double">
        <color auto="1"/>
      </left>
      <right/>
      <top/>
      <bottom style="medium">
        <color indexed="64"/>
      </bottom>
      <diagonal/>
    </border>
  </borders>
  <cellStyleXfs count="2">
    <xf numFmtId="0" fontId="0" fillId="0" borderId="0"/>
    <xf numFmtId="44" fontId="2" fillId="0" borderId="0" applyFont="0" applyFill="0" applyBorder="0" applyAlignment="0" applyProtection="0"/>
  </cellStyleXfs>
  <cellXfs count="134">
    <xf numFmtId="0" fontId="0" fillId="0" borderId="0" xfId="0"/>
    <xf numFmtId="0" fontId="0" fillId="0" borderId="0" xfId="0" applyBorder="1"/>
    <xf numFmtId="0" fontId="0" fillId="5" borderId="2" xfId="0" applyFill="1" applyBorder="1"/>
    <xf numFmtId="0" fontId="0" fillId="5" borderId="3" xfId="0" applyFill="1" applyBorder="1"/>
    <xf numFmtId="0" fontId="0" fillId="3" borderId="7" xfId="0" applyFill="1" applyBorder="1"/>
    <xf numFmtId="0" fontId="0" fillId="5" borderId="8" xfId="0" applyFill="1" applyBorder="1"/>
    <xf numFmtId="0" fontId="0" fillId="5" borderId="7" xfId="0" applyFill="1" applyBorder="1" applyAlignment="1">
      <alignment wrapText="1"/>
    </xf>
    <xf numFmtId="0" fontId="0" fillId="5" borderId="9" xfId="0" applyFill="1" applyBorder="1"/>
    <xf numFmtId="0" fontId="1" fillId="5" borderId="12" xfId="0" applyFont="1" applyFill="1" applyBorder="1"/>
    <xf numFmtId="0" fontId="0" fillId="5" borderId="13" xfId="0" applyFill="1" applyBorder="1" applyAlignment="1">
      <alignment wrapText="1"/>
    </xf>
    <xf numFmtId="0" fontId="0" fillId="5" borderId="11" xfId="0" applyFill="1" applyBorder="1" applyAlignment="1">
      <alignment wrapText="1"/>
    </xf>
    <xf numFmtId="0" fontId="1" fillId="5" borderId="12" xfId="0" applyFont="1" applyFill="1" applyBorder="1" applyAlignment="1">
      <alignment wrapText="1"/>
    </xf>
    <xf numFmtId="0" fontId="0" fillId="7" borderId="13" xfId="0" applyFill="1" applyBorder="1" applyAlignment="1">
      <alignment wrapText="1"/>
    </xf>
    <xf numFmtId="0" fontId="1" fillId="7" borderId="13" xfId="0" applyFont="1" applyFill="1" applyBorder="1" applyAlignment="1">
      <alignment wrapText="1"/>
    </xf>
    <xf numFmtId="0" fontId="0" fillId="5" borderId="18" xfId="0" applyFill="1" applyBorder="1"/>
    <xf numFmtId="0" fontId="0" fillId="5" borderId="19" xfId="0" applyFill="1" applyBorder="1"/>
    <xf numFmtId="44" fontId="0" fillId="5" borderId="8" xfId="0" applyNumberFormat="1" applyFill="1" applyBorder="1"/>
    <xf numFmtId="0" fontId="1" fillId="2" borderId="10" xfId="0" applyFont="1" applyFill="1" applyBorder="1" applyAlignment="1">
      <alignment horizontal="center" vertical="center" wrapText="1"/>
    </xf>
    <xf numFmtId="0" fontId="0" fillId="8" borderId="15" xfId="0" applyFill="1" applyBorder="1"/>
    <xf numFmtId="44" fontId="0" fillId="6" borderId="15" xfId="0" applyNumberFormat="1" applyFill="1" applyBorder="1"/>
    <xf numFmtId="0" fontId="1" fillId="4" borderId="7" xfId="0" applyFont="1" applyFill="1" applyBorder="1" applyAlignment="1">
      <alignment horizontal="left" vertical="center"/>
    </xf>
    <xf numFmtId="0" fontId="0" fillId="4" borderId="0" xfId="0" applyFill="1" applyBorder="1" applyAlignment="1">
      <alignment horizontal="left" vertical="center"/>
    </xf>
    <xf numFmtId="44" fontId="0" fillId="5" borderId="8" xfId="0" applyNumberFormat="1" applyFill="1" applyBorder="1" applyAlignment="1">
      <alignment vertical="top"/>
    </xf>
    <xf numFmtId="0" fontId="0" fillId="5" borderId="1" xfId="0" applyFill="1" applyBorder="1" applyAlignment="1">
      <alignment vertical="top"/>
    </xf>
    <xf numFmtId="44" fontId="0" fillId="5" borderId="8" xfId="1" applyFont="1" applyFill="1" applyBorder="1"/>
    <xf numFmtId="44" fontId="0" fillId="5" borderId="9" xfId="1" applyFont="1" applyFill="1" applyBorder="1"/>
    <xf numFmtId="44" fontId="0" fillId="8" borderId="15" xfId="1" applyFont="1" applyFill="1" applyBorder="1"/>
    <xf numFmtId="44" fontId="0" fillId="0" borderId="0" xfId="1" applyFont="1"/>
    <xf numFmtId="0" fontId="1" fillId="8" borderId="14" xfId="0" applyFont="1" applyFill="1" applyBorder="1" applyAlignment="1">
      <alignment horizontal="left" vertical="center"/>
    </xf>
    <xf numFmtId="0" fontId="1" fillId="8" borderId="4" xfId="0" applyFont="1" applyFill="1" applyBorder="1" applyAlignment="1">
      <alignment horizontal="left" vertical="center"/>
    </xf>
    <xf numFmtId="44" fontId="1" fillId="9" borderId="17" xfId="1" applyFont="1" applyFill="1" applyBorder="1" applyAlignment="1">
      <alignment horizontal="center" vertical="top" wrapText="1"/>
    </xf>
    <xf numFmtId="0" fontId="0" fillId="10" borderId="24" xfId="0" applyFill="1" applyBorder="1" applyAlignment="1">
      <alignment vertical="top"/>
    </xf>
    <xf numFmtId="0" fontId="0" fillId="10" borderId="24" xfId="0" applyFill="1" applyBorder="1"/>
    <xf numFmtId="44" fontId="0" fillId="10" borderId="24" xfId="1" applyFont="1" applyFill="1" applyBorder="1"/>
    <xf numFmtId="44" fontId="0" fillId="7" borderId="22" xfId="1" applyFont="1" applyFill="1" applyBorder="1"/>
    <xf numFmtId="0" fontId="0" fillId="5" borderId="20" xfId="0" applyFill="1" applyBorder="1"/>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wrapText="1"/>
    </xf>
    <xf numFmtId="0" fontId="0" fillId="3" borderId="27" xfId="0" applyFill="1" applyBorder="1"/>
    <xf numFmtId="0" fontId="0" fillId="4" borderId="23" xfId="0" applyFill="1" applyBorder="1" applyAlignment="1">
      <alignment horizontal="left" vertical="center"/>
    </xf>
    <xf numFmtId="44" fontId="0" fillId="11" borderId="15" xfId="1" applyFont="1" applyFill="1" applyBorder="1"/>
    <xf numFmtId="44" fontId="1" fillId="11" borderId="10" xfId="1" applyFont="1" applyFill="1" applyBorder="1" applyAlignment="1">
      <alignment horizontal="center" vertical="center" wrapText="1"/>
    </xf>
    <xf numFmtId="44" fontId="0" fillId="11" borderId="21" xfId="0" applyNumberFormat="1" applyFill="1" applyBorder="1"/>
    <xf numFmtId="44" fontId="0" fillId="11" borderId="25" xfId="1" applyFont="1" applyFill="1" applyBorder="1" applyAlignment="1">
      <alignment vertical="top"/>
    </xf>
    <xf numFmtId="0" fontId="1" fillId="12" borderId="5" xfId="0" applyFont="1" applyFill="1" applyBorder="1"/>
    <xf numFmtId="0" fontId="0" fillId="12" borderId="6" xfId="0" applyFill="1" applyBorder="1" applyAlignment="1"/>
    <xf numFmtId="44" fontId="0" fillId="12" borderId="26" xfId="1" applyFont="1" applyFill="1" applyBorder="1"/>
    <xf numFmtId="0" fontId="0" fillId="12" borderId="0" xfId="0" applyFill="1" applyBorder="1" applyAlignment="1"/>
    <xf numFmtId="44" fontId="0" fillId="12" borderId="10" xfId="1" applyFont="1" applyFill="1" applyBorder="1"/>
    <xf numFmtId="0" fontId="0" fillId="12" borderId="16" xfId="0" applyFill="1" applyBorder="1" applyAlignment="1"/>
    <xf numFmtId="44" fontId="0" fillId="12" borderId="17" xfId="1" applyFont="1" applyFill="1" applyBorder="1"/>
    <xf numFmtId="0" fontId="3" fillId="12" borderId="0" xfId="0" applyFont="1" applyFill="1" applyBorder="1" applyAlignment="1"/>
    <xf numFmtId="0" fontId="3" fillId="10" borderId="0" xfId="0" applyFont="1" applyFill="1" applyBorder="1" applyAlignment="1"/>
    <xf numFmtId="0" fontId="3" fillId="12" borderId="0" xfId="0" applyFont="1" applyFill="1" applyBorder="1" applyAlignment="1">
      <alignment horizontal="right"/>
    </xf>
    <xf numFmtId="0" fontId="1" fillId="8" borderId="4" xfId="0" applyFont="1" applyFill="1" applyBorder="1" applyAlignment="1">
      <alignment horizontal="left" vertical="top"/>
    </xf>
    <xf numFmtId="44" fontId="1" fillId="2" borderId="10" xfId="1" applyFont="1" applyFill="1" applyBorder="1" applyAlignment="1">
      <alignment horizontal="center" vertical="top" wrapText="1"/>
    </xf>
    <xf numFmtId="44" fontId="1" fillId="9" borderId="17" xfId="1" applyFont="1" applyFill="1" applyBorder="1"/>
    <xf numFmtId="0" fontId="1" fillId="5" borderId="30" xfId="0" applyFont="1" applyFill="1" applyBorder="1"/>
    <xf numFmtId="0" fontId="0" fillId="5" borderId="31" xfId="0" applyFill="1" applyBorder="1"/>
    <xf numFmtId="0" fontId="0" fillId="10" borderId="32" xfId="0" applyFill="1" applyBorder="1"/>
    <xf numFmtId="44" fontId="0" fillId="5" borderId="33" xfId="1" applyFont="1" applyFill="1" applyBorder="1"/>
    <xf numFmtId="44" fontId="0" fillId="11" borderId="34" xfId="1" applyFont="1" applyFill="1" applyBorder="1" applyAlignment="1">
      <alignment vertical="top"/>
    </xf>
    <xf numFmtId="0" fontId="1" fillId="12" borderId="5" xfId="0" applyFont="1" applyFill="1" applyBorder="1" applyProtection="1"/>
    <xf numFmtId="0" fontId="0" fillId="12" borderId="6" xfId="0" applyFill="1" applyBorder="1" applyAlignment="1" applyProtection="1"/>
    <xf numFmtId="44" fontId="0" fillId="12" borderId="26" xfId="1" applyFont="1" applyFill="1" applyBorder="1" applyProtection="1"/>
    <xf numFmtId="0" fontId="0" fillId="3" borderId="7" xfId="0" applyFill="1" applyBorder="1" applyProtection="1"/>
    <xf numFmtId="49" fontId="0" fillId="12" borderId="0" xfId="0" applyNumberFormat="1" applyFill="1" applyBorder="1" applyAlignment="1" applyProtection="1">
      <alignment horizontal="right"/>
    </xf>
    <xf numFmtId="0" fontId="3" fillId="12" borderId="0" xfId="0" applyFont="1" applyFill="1" applyBorder="1" applyAlignment="1" applyProtection="1">
      <alignment horizontal="right"/>
    </xf>
    <xf numFmtId="0" fontId="3" fillId="10" borderId="0" xfId="0" applyFont="1" applyFill="1" applyBorder="1" applyAlignment="1" applyProtection="1"/>
    <xf numFmtId="0" fontId="3" fillId="12" borderId="0" xfId="0" applyFont="1" applyFill="1" applyBorder="1" applyAlignment="1" applyProtection="1"/>
    <xf numFmtId="44" fontId="0" fillId="12" borderId="10" xfId="1" applyFont="1" applyFill="1" applyBorder="1" applyProtection="1"/>
    <xf numFmtId="0" fontId="0" fillId="12" borderId="0" xfId="0" applyFill="1" applyBorder="1" applyAlignment="1" applyProtection="1"/>
    <xf numFmtId="0" fontId="0" fillId="3" borderId="27" xfId="0" applyFill="1" applyBorder="1" applyProtection="1"/>
    <xf numFmtId="0" fontId="0" fillId="12" borderId="16" xfId="0" applyFill="1" applyBorder="1" applyAlignment="1" applyProtection="1"/>
    <xf numFmtId="44" fontId="0" fillId="12" borderId="17" xfId="1" applyFont="1" applyFill="1" applyBorder="1" applyProtection="1"/>
    <xf numFmtId="0" fontId="1" fillId="2" borderId="7"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10" xfId="0" applyFont="1" applyFill="1" applyBorder="1" applyAlignment="1" applyProtection="1">
      <alignment horizontal="center" vertical="center" wrapText="1"/>
    </xf>
    <xf numFmtId="44" fontId="1" fillId="11" borderId="10" xfId="1" applyFont="1" applyFill="1" applyBorder="1" applyAlignment="1" applyProtection="1">
      <alignment horizontal="center" vertical="center" wrapText="1"/>
    </xf>
    <xf numFmtId="0" fontId="1" fillId="4" borderId="7" xfId="0" applyFont="1" applyFill="1" applyBorder="1" applyAlignment="1" applyProtection="1">
      <alignment horizontal="left" vertical="center"/>
    </xf>
    <xf numFmtId="0" fontId="0" fillId="4" borderId="0" xfId="0" applyFill="1" applyBorder="1" applyAlignment="1" applyProtection="1">
      <alignment horizontal="left" vertical="center"/>
    </xf>
    <xf numFmtId="0" fontId="0" fillId="4" borderId="23" xfId="0" applyFill="1" applyBorder="1" applyAlignment="1" applyProtection="1">
      <alignment horizontal="left" vertical="center"/>
    </xf>
    <xf numFmtId="0" fontId="1" fillId="5" borderId="30" xfId="0" applyFont="1" applyFill="1" applyBorder="1" applyProtection="1"/>
    <xf numFmtId="0" fontId="0" fillId="5" borderId="31" xfId="0" applyFill="1" applyBorder="1" applyProtection="1"/>
    <xf numFmtId="44" fontId="0" fillId="5" borderId="33" xfId="1" applyFont="1" applyFill="1" applyBorder="1" applyProtection="1"/>
    <xf numFmtId="44" fontId="0" fillId="11" borderId="34" xfId="1" applyFont="1" applyFill="1" applyBorder="1" applyAlignment="1" applyProtection="1">
      <alignment vertical="top"/>
    </xf>
    <xf numFmtId="0" fontId="0" fillId="5" borderId="7" xfId="0" applyFill="1" applyBorder="1" applyAlignment="1" applyProtection="1">
      <alignment wrapText="1"/>
    </xf>
    <xf numFmtId="0" fontId="0" fillId="5" borderId="2" xfId="0" applyFill="1" applyBorder="1" applyProtection="1"/>
    <xf numFmtId="0" fontId="0" fillId="5" borderId="18" xfId="0" applyFill="1" applyBorder="1" applyProtection="1"/>
    <xf numFmtId="0" fontId="0" fillId="5" borderId="8" xfId="0" applyFill="1" applyBorder="1" applyProtection="1"/>
    <xf numFmtId="44" fontId="0" fillId="5" borderId="8" xfId="1" applyFont="1" applyFill="1" applyBorder="1" applyProtection="1"/>
    <xf numFmtId="0" fontId="0" fillId="5" borderId="11" xfId="0" applyFill="1" applyBorder="1" applyAlignment="1" applyProtection="1">
      <alignment wrapText="1"/>
    </xf>
    <xf numFmtId="0" fontId="0" fillId="5" borderId="3" xfId="0" applyFill="1" applyBorder="1" applyProtection="1"/>
    <xf numFmtId="0" fontId="0" fillId="5" borderId="19" xfId="0" applyFill="1" applyBorder="1" applyProtection="1"/>
    <xf numFmtId="0" fontId="0" fillId="5" borderId="9" xfId="0" applyFill="1" applyBorder="1" applyProtection="1"/>
    <xf numFmtId="44" fontId="0" fillId="5" borderId="9" xfId="1" applyFont="1" applyFill="1" applyBorder="1" applyProtection="1"/>
    <xf numFmtId="0" fontId="1" fillId="5" borderId="12" xfId="0" applyFont="1" applyFill="1" applyBorder="1" applyProtection="1"/>
    <xf numFmtId="44" fontId="0" fillId="5" borderId="8" xfId="0" applyNumberFormat="1" applyFill="1" applyBorder="1" applyProtection="1"/>
    <xf numFmtId="44" fontId="0" fillId="11" borderId="25" xfId="1" applyFont="1" applyFill="1" applyBorder="1" applyAlignment="1" applyProtection="1">
      <alignment vertical="top"/>
    </xf>
    <xf numFmtId="0" fontId="0" fillId="5" borderId="13" xfId="0" applyFill="1" applyBorder="1" applyAlignment="1" applyProtection="1">
      <alignment wrapText="1"/>
    </xf>
    <xf numFmtId="0" fontId="0" fillId="5" borderId="35" xfId="0" applyFill="1" applyBorder="1" applyAlignment="1" applyProtection="1">
      <alignment wrapText="1"/>
    </xf>
    <xf numFmtId="0" fontId="1" fillId="5" borderId="7" xfId="0" applyFont="1" applyFill="1" applyBorder="1" applyAlignment="1" applyProtection="1">
      <alignment wrapText="1"/>
    </xf>
    <xf numFmtId="44" fontId="0" fillId="6" borderId="15" xfId="0" applyNumberFormat="1" applyFill="1" applyBorder="1" applyProtection="1"/>
    <xf numFmtId="44" fontId="0" fillId="11" borderId="15" xfId="1" applyFont="1" applyFill="1" applyBorder="1" applyProtection="1"/>
    <xf numFmtId="0" fontId="1" fillId="8" borderId="14" xfId="0" applyFont="1" applyFill="1" applyBorder="1" applyAlignment="1" applyProtection="1">
      <alignment horizontal="left" vertical="center"/>
    </xf>
    <xf numFmtId="0" fontId="1" fillId="8" borderId="4" xfId="0" applyFont="1" applyFill="1" applyBorder="1" applyAlignment="1" applyProtection="1">
      <alignment horizontal="left" vertical="center"/>
    </xf>
    <xf numFmtId="0" fontId="0" fillId="8" borderId="15" xfId="0" applyFill="1" applyBorder="1" applyProtection="1"/>
    <xf numFmtId="44" fontId="0" fillId="8" borderId="15" xfId="1" applyFont="1" applyFill="1" applyBorder="1" applyProtection="1"/>
    <xf numFmtId="0" fontId="1" fillId="7" borderId="13" xfId="0" applyFont="1" applyFill="1" applyBorder="1" applyAlignment="1" applyProtection="1">
      <alignment wrapText="1"/>
    </xf>
    <xf numFmtId="0" fontId="0" fillId="5" borderId="20" xfId="0" applyFill="1" applyBorder="1" applyProtection="1"/>
    <xf numFmtId="0" fontId="0" fillId="7" borderId="13" xfId="0" applyFill="1" applyBorder="1" applyAlignment="1" applyProtection="1">
      <alignment wrapText="1"/>
    </xf>
    <xf numFmtId="0" fontId="1" fillId="8" borderId="4" xfId="0" applyFont="1" applyFill="1" applyBorder="1" applyAlignment="1" applyProtection="1">
      <alignment horizontal="left" vertical="top"/>
    </xf>
    <xf numFmtId="44" fontId="1" fillId="2" borderId="10" xfId="1" applyFont="1" applyFill="1" applyBorder="1" applyAlignment="1" applyProtection="1">
      <alignment horizontal="center" vertical="top" wrapText="1"/>
    </xf>
    <xf numFmtId="44" fontId="1" fillId="9" borderId="17" xfId="1" applyFont="1" applyFill="1" applyBorder="1" applyAlignment="1" applyProtection="1">
      <alignment horizontal="center" vertical="top" wrapText="1"/>
    </xf>
    <xf numFmtId="44" fontId="0" fillId="7" borderId="22" xfId="1" applyFont="1" applyFill="1" applyBorder="1" applyProtection="1"/>
    <xf numFmtId="44" fontId="0" fillId="11" borderId="21" xfId="0" applyNumberFormat="1" applyFill="1" applyBorder="1" applyProtection="1"/>
    <xf numFmtId="44" fontId="1" fillId="9" borderId="17" xfId="1" applyFont="1" applyFill="1" applyBorder="1" applyProtection="1"/>
    <xf numFmtId="0" fontId="0" fillId="10" borderId="32" xfId="0" applyFill="1" applyBorder="1" applyProtection="1">
      <protection locked="0"/>
    </xf>
    <xf numFmtId="0" fontId="0" fillId="10" borderId="24" xfId="0" applyFill="1" applyBorder="1" applyProtection="1">
      <protection locked="0"/>
    </xf>
    <xf numFmtId="44" fontId="0" fillId="10" borderId="24" xfId="1" applyFont="1" applyFill="1" applyBorder="1" applyProtection="1">
      <protection locked="0"/>
    </xf>
    <xf numFmtId="0" fontId="1" fillId="6" borderId="14" xfId="0" applyFont="1" applyFill="1" applyBorder="1" applyAlignment="1" applyProtection="1">
      <alignment horizontal="left" vertical="center"/>
    </xf>
    <xf numFmtId="0" fontId="0" fillId="6" borderId="4" xfId="0" applyFill="1" applyBorder="1" applyAlignment="1" applyProtection="1">
      <alignment horizontal="left" vertical="center"/>
    </xf>
    <xf numFmtId="0" fontId="1" fillId="9" borderId="5" xfId="0" applyFont="1" applyFill="1" applyBorder="1" applyAlignment="1" applyProtection="1">
      <alignment vertical="top" wrapText="1"/>
    </xf>
    <xf numFmtId="0" fontId="0" fillId="0" borderId="6" xfId="0" applyBorder="1" applyAlignment="1" applyProtection="1"/>
    <xf numFmtId="0" fontId="0" fillId="9" borderId="28" xfId="0" applyFill="1" applyBorder="1" applyAlignment="1" applyProtection="1">
      <alignment wrapText="1"/>
    </xf>
    <xf numFmtId="0" fontId="0" fillId="0" borderId="29" xfId="0" applyBorder="1" applyAlignment="1" applyProtection="1"/>
    <xf numFmtId="0" fontId="4" fillId="0" borderId="16" xfId="0" applyFont="1" applyBorder="1" applyAlignment="1" applyProtection="1"/>
    <xf numFmtId="0" fontId="0" fillId="0" borderId="16" xfId="0" applyBorder="1" applyAlignment="1" applyProtection="1"/>
    <xf numFmtId="0" fontId="1" fillId="6" borderId="14" xfId="0" applyFont="1" applyFill="1" applyBorder="1" applyAlignment="1">
      <alignment horizontal="left" vertical="center"/>
    </xf>
    <xf numFmtId="0" fontId="0" fillId="6" borderId="4" xfId="0" applyFill="1" applyBorder="1" applyAlignment="1">
      <alignment horizontal="left" vertical="center"/>
    </xf>
    <xf numFmtId="0" fontId="1" fillId="9" borderId="5" xfId="0" applyFont="1" applyFill="1" applyBorder="1" applyAlignment="1">
      <alignment vertical="top" wrapText="1"/>
    </xf>
    <xf numFmtId="0" fontId="0" fillId="0" borderId="6" xfId="0" applyBorder="1" applyAlignment="1"/>
    <xf numFmtId="0" fontId="0" fillId="9" borderId="28" xfId="0" applyFill="1" applyBorder="1" applyAlignment="1">
      <alignment wrapText="1"/>
    </xf>
    <xf numFmtId="0" fontId="0" fillId="0" borderId="29" xfId="0" applyBorder="1" applyAlignment="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0"/>
  <sheetViews>
    <sheetView tabSelected="1" workbookViewId="0">
      <selection activeCell="D10" sqref="D10"/>
    </sheetView>
  </sheetViews>
  <sheetFormatPr defaultRowHeight="15" x14ac:dyDescent="0.25"/>
  <cols>
    <col min="1" max="1" width="46.5703125" customWidth="1"/>
    <col min="2" max="2" width="10.28515625" customWidth="1"/>
    <col min="3" max="3" width="11.140625" customWidth="1"/>
    <col min="4" max="5" width="14.140625" bestFit="1" customWidth="1"/>
    <col min="6" max="6" width="14.5703125" style="27" bestFit="1" customWidth="1"/>
  </cols>
  <sheetData>
    <row r="1" spans="1:6" ht="19.5" thickBot="1" x14ac:dyDescent="0.35">
      <c r="A1" s="126" t="s">
        <v>29</v>
      </c>
      <c r="B1" s="127"/>
      <c r="C1" s="127"/>
      <c r="D1" s="127"/>
      <c r="E1" s="127"/>
      <c r="F1" s="127"/>
    </row>
    <row r="2" spans="1:6" ht="14.45" customHeight="1" thickTop="1" x14ac:dyDescent="0.25">
      <c r="A2" s="62" t="s">
        <v>1</v>
      </c>
      <c r="B2" s="63"/>
      <c r="C2" s="63"/>
      <c r="D2" s="63"/>
      <c r="E2" s="63"/>
      <c r="F2" s="64"/>
    </row>
    <row r="3" spans="1:6" x14ac:dyDescent="0.25">
      <c r="A3" s="65" t="s">
        <v>38</v>
      </c>
      <c r="B3" s="66" t="s">
        <v>42</v>
      </c>
      <c r="C3" s="67" t="s">
        <v>19</v>
      </c>
      <c r="D3" s="68"/>
      <c r="E3" s="69" t="s">
        <v>20</v>
      </c>
      <c r="F3" s="70"/>
    </row>
    <row r="4" spans="1:6" x14ac:dyDescent="0.25">
      <c r="A4" s="65" t="s">
        <v>39</v>
      </c>
      <c r="B4" s="66" t="s">
        <v>45</v>
      </c>
      <c r="C4" s="71"/>
      <c r="D4" s="71"/>
      <c r="E4" s="71"/>
      <c r="F4" s="70"/>
    </row>
    <row r="5" spans="1:6" x14ac:dyDescent="0.25">
      <c r="A5" s="65" t="s">
        <v>40</v>
      </c>
      <c r="B5" s="66" t="s">
        <v>44</v>
      </c>
      <c r="C5" s="71"/>
      <c r="D5" s="71"/>
      <c r="E5" s="71"/>
      <c r="F5" s="70"/>
    </row>
    <row r="6" spans="1:6" x14ac:dyDescent="0.25">
      <c r="A6" s="65" t="s">
        <v>41</v>
      </c>
      <c r="B6" s="66" t="s">
        <v>43</v>
      </c>
      <c r="C6" s="71"/>
      <c r="D6" s="71"/>
      <c r="E6" s="71"/>
      <c r="F6" s="70"/>
    </row>
    <row r="7" spans="1:6" ht="15.75" thickBot="1" x14ac:dyDescent="0.3">
      <c r="A7" s="72"/>
      <c r="B7" s="73"/>
      <c r="C7" s="73"/>
      <c r="D7" s="73"/>
      <c r="E7" s="73"/>
      <c r="F7" s="74"/>
    </row>
    <row r="8" spans="1:6" ht="60.75" thickTop="1" x14ac:dyDescent="0.25">
      <c r="A8" s="75" t="s">
        <v>4</v>
      </c>
      <c r="B8" s="76" t="s">
        <v>10</v>
      </c>
      <c r="C8" s="76" t="s">
        <v>9</v>
      </c>
      <c r="D8" s="76" t="s">
        <v>0</v>
      </c>
      <c r="E8" s="77" t="s">
        <v>11</v>
      </c>
      <c r="F8" s="78" t="s">
        <v>12</v>
      </c>
    </row>
    <row r="9" spans="1:6" ht="33" customHeight="1" thickBot="1" x14ac:dyDescent="0.3">
      <c r="A9" s="79" t="s">
        <v>13</v>
      </c>
      <c r="B9" s="80"/>
      <c r="C9" s="80"/>
      <c r="D9" s="80"/>
      <c r="E9" s="80"/>
      <c r="F9" s="81"/>
    </row>
    <row r="10" spans="1:6" ht="16.5" thickTop="1" thickBot="1" x14ac:dyDescent="0.3">
      <c r="A10" s="82" t="s">
        <v>30</v>
      </c>
      <c r="B10" s="83">
        <v>10</v>
      </c>
      <c r="C10" s="83">
        <v>2.5</v>
      </c>
      <c r="D10" s="117">
        <v>0</v>
      </c>
      <c r="E10" s="84">
        <v>250000</v>
      </c>
      <c r="F10" s="85">
        <f>D10*10000*C10</f>
        <v>0</v>
      </c>
    </row>
    <row r="11" spans="1:6" ht="278.25" customHeight="1" x14ac:dyDescent="0.25">
      <c r="A11" s="86" t="s">
        <v>31</v>
      </c>
      <c r="B11" s="87"/>
      <c r="C11" s="87"/>
      <c r="D11" s="88"/>
      <c r="E11" s="89"/>
      <c r="F11" s="90"/>
    </row>
    <row r="12" spans="1:6" ht="15.75" thickBot="1" x14ac:dyDescent="0.3">
      <c r="A12" s="91"/>
      <c r="B12" s="92"/>
      <c r="C12" s="92"/>
      <c r="D12" s="93"/>
      <c r="E12" s="94"/>
      <c r="F12" s="95"/>
    </row>
    <row r="13" spans="1:6" ht="15.75" thickBot="1" x14ac:dyDescent="0.3">
      <c r="A13" s="96" t="s">
        <v>33</v>
      </c>
      <c r="B13" s="87">
        <v>10</v>
      </c>
      <c r="C13" s="87">
        <v>1</v>
      </c>
      <c r="D13" s="118"/>
      <c r="E13" s="97">
        <v>100000</v>
      </c>
      <c r="F13" s="98">
        <f>D13*10000*C13</f>
        <v>0</v>
      </c>
    </row>
    <row r="14" spans="1:6" ht="135" x14ac:dyDescent="0.25">
      <c r="A14" s="86" t="s">
        <v>32</v>
      </c>
      <c r="B14" s="87"/>
      <c r="C14" s="87"/>
      <c r="D14" s="87"/>
      <c r="E14" s="89"/>
      <c r="F14" s="89"/>
    </row>
    <row r="15" spans="1:6" ht="15.75" thickBot="1" x14ac:dyDescent="0.3">
      <c r="A15" s="99"/>
      <c r="B15" s="92"/>
      <c r="C15" s="92"/>
      <c r="D15" s="93"/>
      <c r="E15" s="94"/>
      <c r="F15" s="95"/>
    </row>
    <row r="16" spans="1:6" ht="15.75" thickBot="1" x14ac:dyDescent="0.3">
      <c r="A16" s="96" t="s">
        <v>34</v>
      </c>
      <c r="B16" s="87">
        <v>10</v>
      </c>
      <c r="C16" s="87">
        <v>0.5</v>
      </c>
      <c r="D16" s="118"/>
      <c r="E16" s="97">
        <v>50000</v>
      </c>
      <c r="F16" s="98">
        <f>D16*10000*C16</f>
        <v>0</v>
      </c>
    </row>
    <row r="17" spans="1:6" ht="165" x14ac:dyDescent="0.25">
      <c r="A17" s="86" t="s">
        <v>35</v>
      </c>
      <c r="B17" s="87"/>
      <c r="C17" s="87"/>
      <c r="D17" s="88"/>
      <c r="E17" s="89"/>
      <c r="F17" s="90"/>
    </row>
    <row r="18" spans="1:6" ht="15.75" thickBot="1" x14ac:dyDescent="0.3">
      <c r="A18" s="100"/>
      <c r="B18" s="92"/>
      <c r="C18" s="92"/>
      <c r="D18" s="93"/>
      <c r="E18" s="94"/>
      <c r="F18" s="95"/>
    </row>
    <row r="19" spans="1:6" ht="15.75" thickBot="1" x14ac:dyDescent="0.3">
      <c r="A19" s="101" t="s">
        <v>36</v>
      </c>
      <c r="B19" s="87">
        <v>10</v>
      </c>
      <c r="C19" s="87">
        <v>1.5</v>
      </c>
      <c r="D19" s="118"/>
      <c r="E19" s="90">
        <v>150000</v>
      </c>
      <c r="F19" s="98">
        <f>D19*10000*C19</f>
        <v>0</v>
      </c>
    </row>
    <row r="20" spans="1:6" ht="30" x14ac:dyDescent="0.25">
      <c r="A20" s="99" t="s">
        <v>37</v>
      </c>
      <c r="B20" s="87"/>
      <c r="C20" s="87"/>
      <c r="D20" s="88"/>
      <c r="E20" s="89"/>
      <c r="F20" s="90"/>
    </row>
    <row r="21" spans="1:6" ht="15.75" thickBot="1" x14ac:dyDescent="0.3">
      <c r="A21" s="91"/>
      <c r="B21" s="92"/>
      <c r="C21" s="92"/>
      <c r="D21" s="93"/>
      <c r="E21" s="94"/>
      <c r="F21" s="95"/>
    </row>
    <row r="22" spans="1:6" ht="30.75" customHeight="1" thickBot="1" x14ac:dyDescent="0.3">
      <c r="A22" s="120" t="s">
        <v>2</v>
      </c>
      <c r="B22" s="121"/>
      <c r="C22" s="121"/>
      <c r="D22" s="121"/>
      <c r="E22" s="102">
        <f>SUM(E10:E21)</f>
        <v>550000</v>
      </c>
      <c r="F22" s="103">
        <f>SUM(F10:F21)</f>
        <v>0</v>
      </c>
    </row>
    <row r="23" spans="1:6" ht="26.25" customHeight="1" thickBot="1" x14ac:dyDescent="0.3">
      <c r="A23" s="104" t="s">
        <v>14</v>
      </c>
      <c r="B23" s="105"/>
      <c r="C23" s="105"/>
      <c r="D23" s="105" t="s">
        <v>15</v>
      </c>
      <c r="E23" s="106"/>
      <c r="F23" s="107"/>
    </row>
    <row r="24" spans="1:6" ht="15.75" thickBot="1" x14ac:dyDescent="0.3">
      <c r="A24" s="108" t="s">
        <v>3</v>
      </c>
      <c r="B24" s="109"/>
      <c r="C24" s="87"/>
      <c r="D24" s="119">
        <v>0</v>
      </c>
      <c r="E24" s="89"/>
      <c r="F24" s="90"/>
    </row>
    <row r="25" spans="1:6" ht="15.75" thickBot="1" x14ac:dyDescent="0.3">
      <c r="A25" s="110"/>
      <c r="B25" s="109"/>
      <c r="C25" s="87"/>
      <c r="D25" s="88"/>
      <c r="E25" s="89"/>
      <c r="F25" s="90"/>
    </row>
    <row r="26" spans="1:6" ht="31.5" thickTop="1" thickBot="1" x14ac:dyDescent="0.3">
      <c r="A26" s="122" t="s">
        <v>17</v>
      </c>
      <c r="B26" s="123"/>
      <c r="C26" s="123"/>
      <c r="D26" s="111" t="s">
        <v>15</v>
      </c>
      <c r="E26" s="112" t="s">
        <v>12</v>
      </c>
      <c r="F26" s="113" t="s">
        <v>16</v>
      </c>
    </row>
    <row r="27" spans="1:6" ht="15.75" thickBot="1" x14ac:dyDescent="0.3">
      <c r="A27" s="124" t="s">
        <v>18</v>
      </c>
      <c r="B27" s="125"/>
      <c r="C27" s="125"/>
      <c r="D27" s="114">
        <f>D24</f>
        <v>0</v>
      </c>
      <c r="E27" s="115">
        <f>F22</f>
        <v>0</v>
      </c>
      <c r="F27" s="116">
        <f>D27-E27</f>
        <v>0</v>
      </c>
    </row>
    <row r="28" spans="1:6" ht="15.75" thickTop="1" x14ac:dyDescent="0.25">
      <c r="A28" s="1"/>
      <c r="B28" s="1"/>
      <c r="C28" s="1"/>
      <c r="D28" s="1"/>
    </row>
    <row r="29" spans="1:6" x14ac:dyDescent="0.25">
      <c r="A29" s="1"/>
      <c r="B29" s="1"/>
      <c r="C29" s="1"/>
      <c r="D29" s="1"/>
    </row>
    <row r="30" spans="1:6" x14ac:dyDescent="0.25">
      <c r="A30" s="1"/>
      <c r="B30" s="1"/>
      <c r="C30" s="1"/>
      <c r="D30" s="1"/>
    </row>
    <row r="31" spans="1:6" x14ac:dyDescent="0.25">
      <c r="A31" s="1"/>
      <c r="B31" s="1"/>
      <c r="C31" s="1"/>
      <c r="D31" s="1"/>
    </row>
    <row r="32" spans="1:6" x14ac:dyDescent="0.25">
      <c r="A32" s="1"/>
      <c r="B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sheetData>
  <sheetProtection algorithmName="SHA-512" hashValue="Nq+HuO7aG0QEf0Rpaj9iBOZLKCSHAenHxXCN+NrPxrwrnjDACCfxghxVwkSmNAeqW2nVppwEnw+2gw/vxT0AcA==" saltValue="SMAym42P+BaZVTumb80TTg==" spinCount="100000" sheet="1" selectLockedCells="1"/>
  <mergeCells count="4">
    <mergeCell ref="A22:D22"/>
    <mergeCell ref="A26:C26"/>
    <mergeCell ref="A27:C27"/>
    <mergeCell ref="A1:F1"/>
  </mergeCells>
  <pageMargins left="0.7" right="0.7" top="0.75" bottom="0.75" header="0.3" footer="0.3"/>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7"/>
  <sheetViews>
    <sheetView topLeftCell="A13" workbookViewId="0">
      <selection activeCell="I10" sqref="I10"/>
    </sheetView>
  </sheetViews>
  <sheetFormatPr defaultRowHeight="15" x14ac:dyDescent="0.25"/>
  <cols>
    <col min="1" max="1" width="47.7109375" bestFit="1" customWidth="1"/>
    <col min="2" max="2" width="8.7109375" bestFit="1" customWidth="1"/>
    <col min="3" max="3" width="9.28515625" bestFit="1" customWidth="1"/>
    <col min="4" max="5" width="12.28515625" bestFit="1" customWidth="1"/>
    <col min="6" max="6" width="12.42578125" bestFit="1" customWidth="1"/>
  </cols>
  <sheetData>
    <row r="1" spans="1:6" ht="15.75" thickTop="1" x14ac:dyDescent="0.25">
      <c r="A1" s="44" t="s">
        <v>1</v>
      </c>
      <c r="B1" s="45"/>
      <c r="C1" s="45"/>
      <c r="D1" s="45"/>
      <c r="E1" s="45"/>
      <c r="F1" s="46"/>
    </row>
    <row r="2" spans="1:6" x14ac:dyDescent="0.25">
      <c r="A2" s="4" t="s">
        <v>5</v>
      </c>
      <c r="B2" s="47"/>
      <c r="C2" s="53" t="s">
        <v>19</v>
      </c>
      <c r="D2" s="52"/>
      <c r="E2" s="51" t="s">
        <v>20</v>
      </c>
      <c r="F2" s="48"/>
    </row>
    <row r="3" spans="1:6" x14ac:dyDescent="0.25">
      <c r="A3" s="4" t="s">
        <v>6</v>
      </c>
      <c r="B3" s="47"/>
      <c r="C3" s="47"/>
      <c r="D3" s="47"/>
      <c r="E3" s="47"/>
      <c r="F3" s="48"/>
    </row>
    <row r="4" spans="1:6" x14ac:dyDescent="0.25">
      <c r="A4" s="4" t="s">
        <v>7</v>
      </c>
      <c r="B4" s="47"/>
      <c r="C4" s="47"/>
      <c r="D4" s="47"/>
      <c r="E4" s="47"/>
      <c r="F4" s="48"/>
    </row>
    <row r="5" spans="1:6" x14ac:dyDescent="0.25">
      <c r="A5" s="4" t="s">
        <v>8</v>
      </c>
      <c r="B5" s="47"/>
      <c r="C5" s="47"/>
      <c r="D5" s="47"/>
      <c r="E5" s="47"/>
      <c r="F5" s="48"/>
    </row>
    <row r="6" spans="1:6" ht="15.75" thickBot="1" x14ac:dyDescent="0.3">
      <c r="A6" s="38"/>
      <c r="B6" s="49"/>
      <c r="C6" s="49"/>
      <c r="D6" s="49"/>
      <c r="E6" s="49"/>
      <c r="F6" s="50"/>
    </row>
    <row r="7" spans="1:6" ht="75.75" thickTop="1" x14ac:dyDescent="0.25">
      <c r="A7" s="36" t="s">
        <v>4</v>
      </c>
      <c r="B7" s="37" t="s">
        <v>10</v>
      </c>
      <c r="C7" s="37" t="s">
        <v>9</v>
      </c>
      <c r="D7" s="37" t="s">
        <v>0</v>
      </c>
      <c r="E7" s="17" t="s">
        <v>11</v>
      </c>
      <c r="F7" s="41" t="s">
        <v>12</v>
      </c>
    </row>
    <row r="8" spans="1:6" ht="15.75" thickBot="1" x14ac:dyDescent="0.3">
      <c r="A8" s="20" t="s">
        <v>13</v>
      </c>
      <c r="B8" s="21"/>
      <c r="C8" s="21"/>
      <c r="D8" s="21"/>
      <c r="E8" s="21"/>
      <c r="F8" s="39"/>
    </row>
    <row r="9" spans="1:6" ht="16.5" thickTop="1" thickBot="1" x14ac:dyDescent="0.3">
      <c r="A9" s="57" t="s">
        <v>26</v>
      </c>
      <c r="B9" s="58">
        <v>10</v>
      </c>
      <c r="C9" s="58">
        <v>4</v>
      </c>
      <c r="D9" s="59">
        <v>7</v>
      </c>
      <c r="E9" s="60">
        <v>80000</v>
      </c>
      <c r="F9" s="61">
        <f>D9*2000*C9</f>
        <v>56000</v>
      </c>
    </row>
    <row r="10" spans="1:6" ht="30" x14ac:dyDescent="0.25">
      <c r="A10" s="6" t="s">
        <v>21</v>
      </c>
      <c r="B10" s="2"/>
      <c r="C10" s="2"/>
      <c r="D10" s="14"/>
      <c r="E10" s="5"/>
      <c r="F10" s="24"/>
    </row>
    <row r="11" spans="1:6" ht="15.75" thickBot="1" x14ac:dyDescent="0.3">
      <c r="A11" s="10"/>
      <c r="B11" s="3"/>
      <c r="C11" s="3"/>
      <c r="D11" s="15"/>
      <c r="E11" s="7"/>
      <c r="F11" s="25"/>
    </row>
    <row r="12" spans="1:6" ht="15.75" thickBot="1" x14ac:dyDescent="0.3">
      <c r="A12" s="8" t="s">
        <v>27</v>
      </c>
      <c r="B12" s="2">
        <v>10</v>
      </c>
      <c r="C12" s="2">
        <v>3</v>
      </c>
      <c r="D12" s="32">
        <v>10</v>
      </c>
      <c r="E12" s="16">
        <v>60000</v>
      </c>
      <c r="F12" s="43">
        <f>D12*2000*C12</f>
        <v>60000</v>
      </c>
    </row>
    <row r="13" spans="1:6" ht="30" x14ac:dyDescent="0.25">
      <c r="A13" s="6" t="s">
        <v>22</v>
      </c>
      <c r="B13" s="2"/>
      <c r="C13" s="2"/>
      <c r="D13" s="2"/>
      <c r="E13" s="5"/>
      <c r="F13" s="5"/>
    </row>
    <row r="14" spans="1:6" ht="15.75" thickBot="1" x14ac:dyDescent="0.3">
      <c r="A14" s="9"/>
      <c r="B14" s="3"/>
      <c r="C14" s="3"/>
      <c r="D14" s="15"/>
      <c r="E14" s="7"/>
      <c r="F14" s="25"/>
    </row>
    <row r="15" spans="1:6" ht="15.75" thickBot="1" x14ac:dyDescent="0.3">
      <c r="A15" s="8" t="s">
        <v>23</v>
      </c>
      <c r="B15" s="2">
        <v>10</v>
      </c>
      <c r="C15" s="2">
        <v>2</v>
      </c>
      <c r="D15" s="32">
        <v>7</v>
      </c>
      <c r="E15" s="16">
        <v>40000</v>
      </c>
      <c r="F15" s="43">
        <f>D15*2000*C15</f>
        <v>28000</v>
      </c>
    </row>
    <row r="16" spans="1:6" x14ac:dyDescent="0.25">
      <c r="A16" s="6" t="s">
        <v>25</v>
      </c>
      <c r="B16" s="2"/>
      <c r="C16" s="2"/>
      <c r="D16" s="14"/>
      <c r="E16" s="5"/>
      <c r="F16" s="24"/>
    </row>
    <row r="17" spans="1:6" ht="15.75" thickBot="1" x14ac:dyDescent="0.3">
      <c r="A17" s="10"/>
      <c r="B17" s="3"/>
      <c r="C17" s="3"/>
      <c r="D17" s="15"/>
      <c r="E17" s="7"/>
      <c r="F17" s="25"/>
    </row>
    <row r="18" spans="1:6" ht="15.75" thickBot="1" x14ac:dyDescent="0.3">
      <c r="A18" s="11" t="s">
        <v>28</v>
      </c>
      <c r="B18" s="23">
        <v>10</v>
      </c>
      <c r="C18" s="23">
        <v>1</v>
      </c>
      <c r="D18" s="31">
        <v>4</v>
      </c>
      <c r="E18" s="22">
        <v>20000</v>
      </c>
      <c r="F18" s="43">
        <f>D18*2000*C18</f>
        <v>8000</v>
      </c>
    </row>
    <row r="19" spans="1:6" ht="45" x14ac:dyDescent="0.25">
      <c r="A19" s="9" t="s">
        <v>24</v>
      </c>
      <c r="B19" s="2"/>
      <c r="C19" s="2"/>
      <c r="D19" s="14"/>
      <c r="E19" s="5"/>
      <c r="F19" s="24"/>
    </row>
    <row r="20" spans="1:6" ht="15.75" thickBot="1" x14ac:dyDescent="0.3">
      <c r="A20" s="9"/>
      <c r="B20" s="2"/>
      <c r="C20" s="2"/>
      <c r="D20" s="14"/>
      <c r="E20" s="5"/>
      <c r="F20" s="24"/>
    </row>
    <row r="21" spans="1:6" ht="15.75" thickBot="1" x14ac:dyDescent="0.3">
      <c r="A21" s="128" t="s">
        <v>2</v>
      </c>
      <c r="B21" s="129"/>
      <c r="C21" s="129"/>
      <c r="D21" s="129"/>
      <c r="E21" s="19">
        <f>SUM(E9:E20)</f>
        <v>200000</v>
      </c>
      <c r="F21" s="40">
        <f>SUM(F9:F20)</f>
        <v>152000</v>
      </c>
    </row>
    <row r="22" spans="1:6" ht="15.75" thickBot="1" x14ac:dyDescent="0.3">
      <c r="A22" s="28" t="s">
        <v>14</v>
      </c>
      <c r="B22" s="29"/>
      <c r="C22" s="29"/>
      <c r="D22" s="29" t="s">
        <v>15</v>
      </c>
      <c r="E22" s="18"/>
      <c r="F22" s="26"/>
    </row>
    <row r="23" spans="1:6" ht="15.75" thickBot="1" x14ac:dyDescent="0.3">
      <c r="A23" s="13" t="s">
        <v>3</v>
      </c>
      <c r="B23" s="35"/>
      <c r="C23" s="2"/>
      <c r="D23" s="33">
        <v>609000</v>
      </c>
      <c r="E23" s="5"/>
      <c r="F23" s="24"/>
    </row>
    <row r="24" spans="1:6" ht="15.75" thickBot="1" x14ac:dyDescent="0.3">
      <c r="A24" s="12"/>
      <c r="B24" s="35"/>
      <c r="C24" s="2"/>
      <c r="D24" s="14"/>
      <c r="E24" s="5"/>
      <c r="F24" s="24"/>
    </row>
    <row r="25" spans="1:6" ht="31.5" thickTop="1" thickBot="1" x14ac:dyDescent="0.3">
      <c r="A25" s="130" t="s">
        <v>17</v>
      </c>
      <c r="B25" s="131"/>
      <c r="C25" s="131"/>
      <c r="D25" s="54" t="s">
        <v>15</v>
      </c>
      <c r="E25" s="55" t="s">
        <v>12</v>
      </c>
      <c r="F25" s="30" t="s">
        <v>16</v>
      </c>
    </row>
    <row r="26" spans="1:6" ht="15.75" thickBot="1" x14ac:dyDescent="0.3">
      <c r="A26" s="132" t="s">
        <v>18</v>
      </c>
      <c r="B26" s="133"/>
      <c r="C26" s="133"/>
      <c r="D26" s="34">
        <f>D23</f>
        <v>609000</v>
      </c>
      <c r="E26" s="42">
        <f>F21</f>
        <v>152000</v>
      </c>
      <c r="F26" s="56">
        <f>D26-E26</f>
        <v>457000</v>
      </c>
    </row>
    <row r="27" spans="1:6" ht="15.75" thickTop="1" x14ac:dyDescent="0.25"/>
  </sheetData>
  <mergeCells count="3">
    <mergeCell ref="A21:D21"/>
    <mergeCell ref="A25:C25"/>
    <mergeCell ref="A26:C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94AABFF1800C4CA90E6E35790F9332" ma:contentTypeVersion="6" ma:contentTypeDescription="Een nieuw document maken." ma:contentTypeScope="" ma:versionID="de3e8791609559501c4e06b57f954aa5">
  <xsd:schema xmlns:xsd="http://www.w3.org/2001/XMLSchema" xmlns:xs="http://www.w3.org/2001/XMLSchema" xmlns:p="http://schemas.microsoft.com/office/2006/metadata/properties" xmlns:ns2="90ba325e-b732-4853-bbe0-f76fb92a5960" targetNamespace="http://schemas.microsoft.com/office/2006/metadata/properties" ma:root="true" ma:fieldsID="18f1ea0ba5a092e224d3dc38e0cefa22" ns2:_="">
    <xsd:import namespace="90ba325e-b732-4853-bbe0-f76fb92a596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a325e-b732-4853-bbe0-f76fb92a596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74CCBC-BF68-4AB8-99F5-016B5922A2F2}">
  <ds:schemaRefs>
    <ds:schemaRef ds:uri="http://schemas.microsoft.com/sharepoint/v3/contenttype/forms"/>
  </ds:schemaRefs>
</ds:datastoreItem>
</file>

<file path=customXml/itemProps2.xml><?xml version="1.0" encoding="utf-8"?>
<ds:datastoreItem xmlns:ds="http://schemas.openxmlformats.org/officeDocument/2006/customXml" ds:itemID="{9D5F1B82-36CD-44CB-A489-8911C066DD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a325e-b732-4853-bbe0-f76fb92a59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207F6E-C09D-4E65-B584-E6846DE065F5}">
  <ds:schemaRefs>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2006/metadata/properties"/>
    <ds:schemaRef ds:uri="http://purl.org/dc/elements/1.1/"/>
    <ds:schemaRef ds:uri="http://purl.org/dc/terms/"/>
    <ds:schemaRef ds:uri="http://schemas.microsoft.com/office/infopath/2007/PartnerControls"/>
    <ds:schemaRef ds:uri="90ba325e-b732-4853-bbe0-f76fb92a59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Matrix</vt:lpstr>
      <vt:lpstr>Blad2</vt:lpstr>
      <vt:lpstr>Blad3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Barend Spronk</cp:lastModifiedBy>
  <cp:lastPrinted>2018-09-06T07:20:09Z</cp:lastPrinted>
  <dcterms:created xsi:type="dcterms:W3CDTF">2017-09-28T12:46:49Z</dcterms:created>
  <dcterms:modified xsi:type="dcterms:W3CDTF">2022-07-14T07:04:28Z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0x0101008D94AABFF1800C4CA90E6E35790F9332</vt:lpwstr>
  </property>
</Properties>
</file>