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W:\Project\Aanbesteding_AV-Middelen\6. Bijlagen\"/>
    </mc:Choice>
  </mc:AlternateContent>
  <xr:revisionPtr revIDLastSave="0" documentId="13_ncr:1_{39C0DA62-949C-4CB7-9B3B-A33A413A6516}" xr6:coauthVersionLast="47" xr6:coauthVersionMax="47" xr10:uidLastSave="{00000000-0000-0000-0000-000000000000}"/>
  <bookViews>
    <workbookView xWindow="28680" yWindow="-120" windowWidth="29040" windowHeight="17640" xr2:uid="{00000000-000D-0000-FFFF-FFFF00000000}"/>
  </bookViews>
  <sheets>
    <sheet name="Sheet1" sheetId="6" r:id="rId1"/>
    <sheet name="Collegezaal schuin" sheetId="4" r:id="rId2"/>
    <sheet name="Mobiel Hybride Vergadersysteem" sheetId="5" r:id="rId3"/>
    <sheet name="Algemene componenten" sheetId="3" r:id="rId4"/>
  </sheets>
  <definedNames>
    <definedName name="_xlnm.Print_Area" localSheetId="3">'Algemene componenten'!$B$2:$N$53</definedName>
    <definedName name="_xlnm.Print_Area" localSheetId="1">'Collegezaal schuin'!$B$2:$M$51</definedName>
    <definedName name="_xlnm.Print_Area" localSheetId="2">'Mobiel Hybride Vergadersysteem'!$B$2:$N$23</definedName>
    <definedName name="_xlnm.Print_Area" localSheetId="0">Sheet1!$B$2:$I$39</definedName>
    <definedName name="Projectgegeve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6" l="1"/>
  <c r="L51" i="3"/>
  <c r="M26" i="3"/>
  <c r="M34" i="3"/>
  <c r="K48" i="3"/>
  <c r="M48" i="3" s="1"/>
  <c r="K47" i="3"/>
  <c r="M47" i="3" s="1"/>
  <c r="K46" i="3"/>
  <c r="M46" i="3" s="1"/>
  <c r="K45" i="3"/>
  <c r="M45" i="3" s="1"/>
  <c r="K44" i="3"/>
  <c r="M44" i="3" s="1"/>
  <c r="K43" i="3"/>
  <c r="M43" i="3" s="1"/>
  <c r="K42" i="3"/>
  <c r="M42" i="3" s="1"/>
  <c r="K41" i="3"/>
  <c r="M41" i="3" s="1"/>
  <c r="K40" i="3"/>
  <c r="M40" i="3" s="1"/>
  <c r="K39" i="3"/>
  <c r="M39" i="3" s="1"/>
  <c r="K38" i="3"/>
  <c r="M38" i="3" s="1"/>
  <c r="K37" i="3"/>
  <c r="M37" i="3" s="1"/>
  <c r="K36" i="3"/>
  <c r="M36" i="3" s="1"/>
  <c r="K35" i="3"/>
  <c r="M35" i="3" s="1"/>
  <c r="K34" i="3"/>
  <c r="K33" i="3"/>
  <c r="M33" i="3" s="1"/>
  <c r="K32" i="3"/>
  <c r="M32" i="3" s="1"/>
  <c r="K31" i="3"/>
  <c r="M31" i="3" s="1"/>
  <c r="K30" i="3"/>
  <c r="M30" i="3" s="1"/>
  <c r="K29" i="3"/>
  <c r="M29" i="3" s="1"/>
  <c r="K28" i="3"/>
  <c r="M28" i="3" s="1"/>
  <c r="K27" i="3"/>
  <c r="M27" i="3" s="1"/>
  <c r="K26" i="3"/>
  <c r="K25" i="3"/>
  <c r="M25" i="3" s="1"/>
  <c r="K24" i="3"/>
  <c r="M24" i="3" s="1"/>
  <c r="K23" i="3"/>
  <c r="M23" i="3" s="1"/>
  <c r="K22" i="3"/>
  <c r="M22" i="3" s="1"/>
  <c r="K21" i="3"/>
  <c r="M21" i="3" s="1"/>
  <c r="K20" i="3"/>
  <c r="M20" i="3" s="1"/>
  <c r="K19" i="3"/>
  <c r="M19" i="3" s="1"/>
  <c r="K18" i="3"/>
  <c r="M18" i="3" s="1"/>
  <c r="K17" i="3"/>
  <c r="M17" i="3" s="1"/>
  <c r="K16" i="3"/>
  <c r="M16" i="3" s="1"/>
  <c r="K15" i="3"/>
  <c r="M15" i="3" s="1"/>
  <c r="K14" i="3"/>
  <c r="M14" i="3" s="1"/>
  <c r="K13" i="3"/>
  <c r="M13" i="3" s="1"/>
  <c r="K12" i="3"/>
  <c r="M12" i="3" s="1"/>
  <c r="K11" i="3"/>
  <c r="M11" i="3" s="1"/>
  <c r="K10" i="3"/>
  <c r="M10" i="3" s="1"/>
  <c r="K9" i="3"/>
  <c r="M9" i="3" s="1"/>
  <c r="K8" i="3"/>
  <c r="M8" i="3" s="1"/>
  <c r="K7" i="3"/>
  <c r="M7" i="3" s="1"/>
  <c r="K6" i="3"/>
  <c r="M6" i="3" s="1"/>
  <c r="K5" i="3"/>
  <c r="K18" i="5"/>
  <c r="M18" i="5" s="1"/>
  <c r="K17" i="5"/>
  <c r="M17" i="5" s="1"/>
  <c r="K16" i="5"/>
  <c r="M16" i="5" s="1"/>
  <c r="K15" i="5"/>
  <c r="M15" i="5" s="1"/>
  <c r="K14" i="5"/>
  <c r="M14" i="5" s="1"/>
  <c r="K13" i="5"/>
  <c r="M13" i="5" s="1"/>
  <c r="K12" i="5"/>
  <c r="M12" i="5" s="1"/>
  <c r="K11" i="5"/>
  <c r="M11" i="5" s="1"/>
  <c r="K10" i="5"/>
  <c r="M10" i="5" s="1"/>
  <c r="K9" i="5"/>
  <c r="M9" i="5" s="1"/>
  <c r="K8" i="5"/>
  <c r="M8" i="5" s="1"/>
  <c r="K7" i="5"/>
  <c r="M7" i="5" s="1"/>
  <c r="K6" i="5"/>
  <c r="M6" i="5" s="1"/>
  <c r="K5" i="5"/>
  <c r="M5" i="5" s="1"/>
  <c r="K49" i="4"/>
  <c r="L23" i="4"/>
  <c r="J6" i="4"/>
  <c r="L6" i="4" s="1"/>
  <c r="J7" i="4"/>
  <c r="L7" i="4" s="1"/>
  <c r="J8" i="4"/>
  <c r="L8" i="4" s="1"/>
  <c r="J9" i="4"/>
  <c r="L9" i="4" s="1"/>
  <c r="J10" i="4"/>
  <c r="L10" i="4" s="1"/>
  <c r="J11" i="4"/>
  <c r="L11" i="4" s="1"/>
  <c r="J12" i="4"/>
  <c r="L12" i="4" s="1"/>
  <c r="J13" i="4"/>
  <c r="L13" i="4" s="1"/>
  <c r="J14" i="4"/>
  <c r="L14" i="4" s="1"/>
  <c r="J15" i="4"/>
  <c r="L15" i="4" s="1"/>
  <c r="J16" i="4"/>
  <c r="L16" i="4" s="1"/>
  <c r="J17" i="4"/>
  <c r="L17" i="4" s="1"/>
  <c r="J18" i="4"/>
  <c r="L18" i="4" s="1"/>
  <c r="J19" i="4"/>
  <c r="L19" i="4" s="1"/>
  <c r="J20" i="4"/>
  <c r="L20" i="4" s="1"/>
  <c r="J21" i="4"/>
  <c r="L21" i="4" s="1"/>
  <c r="J22" i="4"/>
  <c r="L22" i="4" s="1"/>
  <c r="J23" i="4"/>
  <c r="J24" i="4"/>
  <c r="L24" i="4" s="1"/>
  <c r="J25" i="4"/>
  <c r="L25" i="4" s="1"/>
  <c r="J26" i="4"/>
  <c r="L26" i="4" s="1"/>
  <c r="J27" i="4"/>
  <c r="L27" i="4" s="1"/>
  <c r="J28" i="4"/>
  <c r="L28" i="4" s="1"/>
  <c r="J29" i="4"/>
  <c r="L29" i="4" s="1"/>
  <c r="J30" i="4"/>
  <c r="L30" i="4" s="1"/>
  <c r="J31" i="4"/>
  <c r="L31" i="4" s="1"/>
  <c r="J32" i="4"/>
  <c r="L32" i="4" s="1"/>
  <c r="J33" i="4"/>
  <c r="L33" i="4" s="1"/>
  <c r="J34" i="4"/>
  <c r="L34" i="4" s="1"/>
  <c r="J35" i="4"/>
  <c r="L35" i="4" s="1"/>
  <c r="J36" i="4"/>
  <c r="L36" i="4" s="1"/>
  <c r="J37" i="4"/>
  <c r="L37" i="4" s="1"/>
  <c r="J38" i="4"/>
  <c r="L38" i="4" s="1"/>
  <c r="J39" i="4"/>
  <c r="L39" i="4" s="1"/>
  <c r="J40" i="4"/>
  <c r="L40" i="4" s="1"/>
  <c r="J41" i="4"/>
  <c r="L41" i="4" s="1"/>
  <c r="J42" i="4"/>
  <c r="L42" i="4" s="1"/>
  <c r="J43" i="4"/>
  <c r="L43" i="4" s="1"/>
  <c r="J44" i="4"/>
  <c r="L44" i="4" s="1"/>
  <c r="J45" i="4"/>
  <c r="L45" i="4" s="1"/>
  <c r="J46" i="4"/>
  <c r="L46" i="4" s="1"/>
  <c r="J5" i="4"/>
  <c r="L5" i="4" s="1"/>
  <c r="K50" i="3" l="1"/>
  <c r="M5" i="3"/>
  <c r="M52" i="3" s="1"/>
  <c r="M22" i="5"/>
  <c r="K20" i="5"/>
  <c r="J48" i="4"/>
  <c r="L50" i="4"/>
  <c r="E22" i="6"/>
  <c r="L21" i="5"/>
  <c r="F22" i="6" s="1"/>
  <c r="E21" i="6"/>
  <c r="F21" i="6"/>
  <c r="G22" i="6" l="1"/>
  <c r="E23" i="6"/>
  <c r="F23" i="6"/>
  <c r="F25" i="6" s="1"/>
  <c r="G23" i="6"/>
  <c r="G21" i="6"/>
  <c r="G25" i="6" l="1"/>
</calcChain>
</file>

<file path=xl/sharedStrings.xml><?xml version="1.0" encoding="utf-8"?>
<sst xmlns="http://schemas.openxmlformats.org/spreadsheetml/2006/main" count="420" uniqueCount="277">
  <si>
    <t>Bestel-nr.</t>
  </si>
  <si>
    <t>Korte tekst</t>
  </si>
  <si>
    <t>Omschrijving</t>
  </si>
  <si>
    <t>C750Q</t>
  </si>
  <si>
    <t>75", 3840 x 2160, 42kg, VESA 400x400 M8, input: DP 1x, HDMI 2x, audio 3,5mm, 24/7</t>
  </si>
  <si>
    <t>C860Q</t>
  </si>
  <si>
    <t>86", 3840 x 2160, 57,8kg, VESA 400x400 M8, input: 1x DP, 3x HDMI, audio 3,5mm, 24/7</t>
  </si>
  <si>
    <t xml:space="preserve">60005051_x000D_
</t>
  </si>
  <si>
    <t>M491</t>
  </si>
  <si>
    <t>49", 3840 x 2160, 21,8kg, VESA 300x300 M6, input: DP 1x, HDMI 2x, audio 3,5mm, 24/7</t>
  </si>
  <si>
    <t xml:space="preserve">60005055_x000D_
</t>
  </si>
  <si>
    <t>M551</t>
  </si>
  <si>
    <t>55", 3840 x 2160, 26,4kg, VESA 300x300 M6, input: DP 1x, HDMI 2x, audio 3,5mm, 24/7</t>
  </si>
  <si>
    <t xml:space="preserve">60005061_x000D_
_x000D_
</t>
  </si>
  <si>
    <t>M651</t>
  </si>
  <si>
    <t>65", 3840 x 2160, 37,1kg, VESA 400x400 M8, input: DP 1x, HDMI 2x, audio 3,5mm, 24/7</t>
  </si>
  <si>
    <t>V554Q IGB</t>
  </si>
  <si>
    <t>55", touch IGB, 3840 x 2160, 40kg, VESA 300x300 M6, input: 2 x DisplayPort (with HDCP); 3 x HDMI (with HDCP), 1 x 3,5 mm jack</t>
  </si>
  <si>
    <t>V654Q IGB</t>
  </si>
  <si>
    <t>65", touch IGB, 3840 x 2160, 71kg, VESA 400x400 M8, input: 2 x DisplayPort (with HDCP); 3 x HDMI (with HDCP), 1 x 3,5 mm jack</t>
  </si>
  <si>
    <t>V754Q IGB</t>
  </si>
  <si>
    <t>75", touch IGB, 3840 x 2160, 73kg, VESA 400x400 M8, input: 2 x DisplayPort (with HDCP); 3 x HDMI (with HDCP), 1 x 3,5 mm jack</t>
  </si>
  <si>
    <t>V864Q IGB</t>
  </si>
  <si>
    <t>86", touch IGB, 3840 x 2160, 84kg, VESA 400x400 M8, input: 2 x DisplayPort (with HDCP); 3 x HDMI (with HDCP), 1 x 3,5 mm jack</t>
  </si>
  <si>
    <t>CPW90</t>
  </si>
  <si>
    <t>Wireless Expansion Mic</t>
  </si>
  <si>
    <t>CPW90_DD10</t>
  </si>
  <si>
    <t>USB DECT dongle</t>
  </si>
  <si>
    <t>UVC40</t>
  </si>
  <si>
    <t>Yealink UVC40 All-in-One USB Video Bar</t>
  </si>
  <si>
    <t>YE-MVC400 II-C2-000</t>
  </si>
  <si>
    <t>MTR-Small</t>
  </si>
  <si>
    <t>Microsoft Teams-ruimten Small</t>
  </si>
  <si>
    <t>WPP20</t>
  </si>
  <si>
    <t>MTR-YE-WPP20</t>
  </si>
  <si>
    <t>Wireless Presentation Pod</t>
  </si>
  <si>
    <t>TAPMUPMSTINT/2</t>
  </si>
  <si>
    <t>ELEC042</t>
  </si>
  <si>
    <t>Stekkerdoos 4-voudig, kabellengte: 5 meter</t>
  </si>
  <si>
    <t>FSM18BV44B</t>
  </si>
  <si>
    <t>Floor Stand Medium Solo, VESA 400x400, Max. 60KG Black, 1800mm hoog</t>
  </si>
  <si>
    <t>HANB1</t>
  </si>
  <si>
    <t>Handgreepset zwart</t>
  </si>
  <si>
    <t>Kabelhaak zwart</t>
  </si>
  <si>
    <t>LAPB1</t>
  </si>
  <si>
    <t>Laptopplank zwart</t>
  </si>
  <si>
    <t>LAPB2</t>
  </si>
  <si>
    <t>Laptopplank XL 430x400mm (dxb) zwart</t>
  </si>
  <si>
    <t>TRS18BV44B</t>
  </si>
  <si>
    <t>TROLLEY SMALL SOLO ZWART, VESA 400x400, Max. 50KG</t>
  </si>
  <si>
    <t>WPMB1</t>
  </si>
  <si>
    <t>Wireless Presentation Mount Zwart</t>
  </si>
  <si>
    <t>EFF5250Z</t>
  </si>
  <si>
    <t>Dubbelzuils mobiele lift laag zwart, is voorzien van een klep met slot</t>
  </si>
  <si>
    <t>AT-OME-MH21</t>
  </si>
  <si>
    <t>Two-Input Switcher for HDMI and USB-C with USB Hub</t>
  </si>
  <si>
    <t>912.2258.900</t>
  </si>
  <si>
    <t>Impera Echo 8EUB Black</t>
  </si>
  <si>
    <t>Impera Echo 8EUW White</t>
  </si>
  <si>
    <t>UVC86</t>
  </si>
  <si>
    <t>Yealink UVC86 USB PTZ camera</t>
  </si>
  <si>
    <t>ATND1061</t>
  </si>
  <si>
    <t>Beamforming plafond-arraymicrofoon ATND1061</t>
  </si>
  <si>
    <t>MXA710AL-2ft</t>
  </si>
  <si>
    <t>Lineaire array-microfoon, 60cm</t>
  </si>
  <si>
    <t>MXA710AL-4ft</t>
  </si>
  <si>
    <t>Lineaire array-microfoon, 120cm</t>
  </si>
  <si>
    <t>MXA910W-60CM</t>
  </si>
  <si>
    <t>plafondarray-microfoon met IntelliMix</t>
  </si>
  <si>
    <t>TeamConnect Ceiling 2</t>
  </si>
  <si>
    <t>PTC310U</t>
  </si>
  <si>
    <t xml:space="preserve">AI Auto Tracking PTZ Camera_x000D_
</t>
  </si>
  <si>
    <t>AI Auto Tracking PTZ Camera</t>
  </si>
  <si>
    <t>M1FM1N0200</t>
  </si>
  <si>
    <t>Neutrik XLR 3P - XLR 3P microfoonkabel 2 meter</t>
  </si>
  <si>
    <t>M1FM1N0300</t>
  </si>
  <si>
    <t>Neutrik XLR 3P - XLR 3P microfoonkabel 3 meter</t>
  </si>
  <si>
    <t>M1FM1N0500</t>
  </si>
  <si>
    <t>Neutrik XLR 3P - XLR 3P microfoonkabel 5 meter</t>
  </si>
  <si>
    <t>M1FM1N1000</t>
  </si>
  <si>
    <t>Neutrik XLR 3P - XLR 3P microfoonkabel 10 meter</t>
  </si>
  <si>
    <t>C–MHM/MHM–1</t>
  </si>
  <si>
    <t>C–MHM/MHM-1</t>
  </si>
  <si>
    <t>0,3m Flexible High–Speed HDMI Cable with Ethernet</t>
  </si>
  <si>
    <t>C–MHM/MHM–10</t>
  </si>
  <si>
    <t>C-MHM/MHM-10</t>
  </si>
  <si>
    <t>3,0m Flexible High-Speed HDMI Cable with Ethernet</t>
  </si>
  <si>
    <t>C–MHM/MHM–15</t>
  </si>
  <si>
    <t>C-MHM/MHM-15</t>
  </si>
  <si>
    <t>4,6m Flexible High-Speed HDMI Cable with Ethernet</t>
  </si>
  <si>
    <t>C–MHM/MHM–2</t>
  </si>
  <si>
    <t>C-MHM/MHM-2</t>
  </si>
  <si>
    <t>0,6m Flexible High-Speed HDMI Cable with Ethernet</t>
  </si>
  <si>
    <t>C–MHM/MHM–3</t>
  </si>
  <si>
    <t>C-MHM/MHM-3</t>
  </si>
  <si>
    <t>0,9m Flexible High-Speed HDMI Cable with Ethernet</t>
  </si>
  <si>
    <t>C–MHM/MHM–6</t>
  </si>
  <si>
    <t>C-MHM/MHM-6</t>
  </si>
  <si>
    <t>1,8m Flexible High-Speed HDMI Cable with Ethernet</t>
  </si>
  <si>
    <t>DMP 128 Plus C AT</t>
  </si>
  <si>
    <t>60-1823-10</t>
  </si>
  <si>
    <t>DMP 64 Plus C AT</t>
  </si>
  <si>
    <t>60-1238-82</t>
  </si>
  <si>
    <t>IN1608 xi SA with DTP330</t>
  </si>
  <si>
    <t>EIGHT INPUT HDCP-COMPLIANT SCALING PRESENTATION SWITCHER WITH DTP 330 EXTENSION SA</t>
  </si>
  <si>
    <t>IN1804</t>
  </si>
  <si>
    <t>IPCP Pro 360</t>
  </si>
  <si>
    <t>60-1470-03</t>
  </si>
  <si>
    <t>MLC PLUS 100</t>
  </si>
  <si>
    <t>MLC Plus 100 MediaLink Plus Controller</t>
  </si>
  <si>
    <t>60-1470-02</t>
  </si>
  <si>
    <t>MLC PLUS 200</t>
  </si>
  <si>
    <t>MLC Plus 200 MediaLink Plus Controller</t>
  </si>
  <si>
    <t>60-1308-03</t>
  </si>
  <si>
    <t>SM 26 WHITE</t>
  </si>
  <si>
    <t>SpeedMount Two-Way Surface Mount Speakers with 6.5" Woofer White (1 pair)</t>
  </si>
  <si>
    <t>TLP Pro 725T</t>
  </si>
  <si>
    <t>60-1244-01</t>
  </si>
  <si>
    <t>XPA 4002</t>
  </si>
  <si>
    <t>TWO CHANNEL AMPLIFIER - 400 WATTS PER CHANNEL</t>
  </si>
  <si>
    <t>60-1760-01</t>
  </si>
  <si>
    <t>XPA 1004</t>
  </si>
  <si>
    <t>FOUR CHANNEL AMPLIFIER - 100 WATTS PER CHANNEL, 4 + 8 Ohms</t>
  </si>
  <si>
    <t>Kamvas 22 Plus</t>
  </si>
  <si>
    <t>Kamvas 22 Plus Pen Display</t>
  </si>
  <si>
    <t>Fabrikant/Leverancier</t>
  </si>
  <si>
    <t>NEC</t>
  </si>
  <si>
    <t>Yealink</t>
  </si>
  <si>
    <t>Logitech</t>
  </si>
  <si>
    <t>YE-CPW90</t>
  </si>
  <si>
    <t>YE-CPW90_DD10</t>
  </si>
  <si>
    <t>UVC40 All-in-One USB Video Bar</t>
  </si>
  <si>
    <t>ErgoXS</t>
  </si>
  <si>
    <t>Atlona</t>
  </si>
  <si>
    <t>Biamp</t>
  </si>
  <si>
    <t>Audio-Technica</t>
  </si>
  <si>
    <t>Shure</t>
  </si>
  <si>
    <t>Sennheiser</t>
  </si>
  <si>
    <t>Aver</t>
  </si>
  <si>
    <t>Klotz</t>
  </si>
  <si>
    <t>KramerAV</t>
  </si>
  <si>
    <t>Extron</t>
  </si>
  <si>
    <t>Huion</t>
  </si>
  <si>
    <t>Panasonic</t>
  </si>
  <si>
    <t>PA-PT-RQ13</t>
  </si>
  <si>
    <t xml:space="preserve">4K+, 10.000 lumen
</t>
  </si>
  <si>
    <t>PA-ET-MDNHM10</t>
  </si>
  <si>
    <t xml:space="preserve">Projector Input Board - HDMI
</t>
  </si>
  <si>
    <t xml:space="preserve">PA-ET-D75LE10
</t>
  </si>
  <si>
    <t>PA-ET-D75LE10</t>
  </si>
  <si>
    <t>Chief</t>
  </si>
  <si>
    <t>CH-VCMU</t>
  </si>
  <si>
    <t>Projector mount t.b.v .bevestiging aan b</t>
  </si>
  <si>
    <t>MT-design</t>
  </si>
  <si>
    <t xml:space="preserve">MT-Projector Ceiling-Mount-Universeel
</t>
  </si>
  <si>
    <t>Projector bevestiging (Buisframe)</t>
  </si>
  <si>
    <t>EX-60-1699-11</t>
  </si>
  <si>
    <t>EX-60-1608-01</t>
  </si>
  <si>
    <t>DA4 HD 4K PLUS</t>
  </si>
  <si>
    <t>EX-60-1331-13</t>
  </si>
  <si>
    <t>DTP HDMI 4K 330 RX</t>
  </si>
  <si>
    <t>EX-60-1331-12</t>
  </si>
  <si>
    <t>DTP HDMI 4K 330 TX</t>
  </si>
  <si>
    <t>NE-E507Q</t>
  </si>
  <si>
    <t>E507Q</t>
  </si>
  <si>
    <t>Vogels</t>
  </si>
  <si>
    <t xml:space="preserve">VO-PFW6410
</t>
  </si>
  <si>
    <t>PFW6410</t>
  </si>
  <si>
    <t xml:space="preserve">MT-Confidence Ceiling-Mount-Universeel
</t>
  </si>
  <si>
    <t>Confidence Monitor mount (Buisframe)</t>
  </si>
  <si>
    <t>LO-Screen Share</t>
  </si>
  <si>
    <t>Renkforce</t>
  </si>
  <si>
    <t>RE-RF-3955359</t>
  </si>
  <si>
    <t>7 poorten USB 3.2 Gen 1-hub</t>
  </si>
  <si>
    <t>Biamp (Neets)</t>
  </si>
  <si>
    <t>NE-306-1005</t>
  </si>
  <si>
    <t>Neets USB Switch</t>
  </si>
  <si>
    <t>RE-RF-3754060</t>
  </si>
  <si>
    <t>USB / HDMI / RJ45 Adapter [1x USB-C sock</t>
  </si>
  <si>
    <t>EX-60-1603-01</t>
  </si>
  <si>
    <t>SW2 HD 4K PLUS</t>
  </si>
  <si>
    <t>Avonic</t>
  </si>
  <si>
    <t xml:space="preserve">AV-CM-71-IP-W
</t>
  </si>
  <si>
    <t>CM-71-IP-W</t>
  </si>
  <si>
    <t xml:space="preserve">AV-CM-CMW
</t>
  </si>
  <si>
    <t>CM-CMW</t>
  </si>
  <si>
    <t xml:space="preserve">MT-Camera Ceiling-Mount-Universeel
</t>
  </si>
  <si>
    <t>Camera mount (Buisframe)</t>
  </si>
  <si>
    <t>Netgear</t>
  </si>
  <si>
    <t>NE-GS110TUP</t>
  </si>
  <si>
    <t>GS110TUP Switch - Wit</t>
  </si>
  <si>
    <t>EX-60-1562-02</t>
  </si>
  <si>
    <t>EX-60-1432-01</t>
  </si>
  <si>
    <t>Wacom</t>
  </si>
  <si>
    <t xml:space="preserve">WA-DTK2260K0A
</t>
  </si>
  <si>
    <t>DTK2260K0A</t>
  </si>
  <si>
    <t>EX-26-712-01</t>
  </si>
  <si>
    <t>DPM-HDF 4K PLUS</t>
  </si>
  <si>
    <t>EX-60-1512-10</t>
  </si>
  <si>
    <t>EX-60-1628-11</t>
  </si>
  <si>
    <t>AXI 44 AT</t>
  </si>
  <si>
    <t>SE-9873</t>
  </si>
  <si>
    <t>HSP 4-EW-3 BEIGE TRS</t>
  </si>
  <si>
    <t>SE-502576</t>
  </si>
  <si>
    <t>MMD 845-1 BK</t>
  </si>
  <si>
    <t>SE-SL HANDHELD SET DW-3-EU R</t>
  </si>
  <si>
    <t>SL HANDHELD SET DW-3-EU R</t>
  </si>
  <si>
    <t>SE-SL LAVALIER SET DW-3-EU R</t>
  </si>
  <si>
    <t>SL LAVALIER SET DW-3-EU R</t>
  </si>
  <si>
    <t xml:space="preserve">SE-SL-CHG 4N EU
</t>
  </si>
  <si>
    <t>SL CHG 4N EU</t>
  </si>
  <si>
    <t>SE-SL-BA 10</t>
  </si>
  <si>
    <t>SL BA 10</t>
  </si>
  <si>
    <t>SE-SL-BA 30</t>
  </si>
  <si>
    <t>SL BA 30</t>
  </si>
  <si>
    <t>Fohhn</t>
  </si>
  <si>
    <t>FO-MA4-600</t>
  </si>
  <si>
    <t>MA4-600</t>
  </si>
  <si>
    <t>FO-AT-10</t>
  </si>
  <si>
    <t>AT-10</t>
  </si>
  <si>
    <t>FO-VAT-10</t>
  </si>
  <si>
    <t>VAT-10</t>
  </si>
  <si>
    <t xml:space="preserve">MT-Speaker Ceiling-Mount-Universeel
</t>
  </si>
  <si>
    <t>Luidspreker mount (Buisframe)</t>
  </si>
  <si>
    <t>CAMB1</t>
  </si>
  <si>
    <t>Accesoire Plank, Zwart, 290 mm, 300 mm</t>
  </si>
  <si>
    <t>HOOKA1</t>
  </si>
  <si>
    <t>Damme Kunststoffen</t>
  </si>
  <si>
    <t>AVBOX-001</t>
  </si>
  <si>
    <t>AVBOX-001 zwart 400x250x120mm LXBXH buitenmaten</t>
  </si>
  <si>
    <t>Belkin</t>
  </si>
  <si>
    <t>USB-C-kabel USB 3.2 Gen1 (USB 3.0 / USB 3.1 Gen1) 2.00 m Zwart</t>
  </si>
  <si>
    <t>USB-C-kabel USB 3.2 Gen1 (USB 3.0 / USB 3.1 Gen1) 1.00 m Zwart</t>
  </si>
  <si>
    <t>allekabels.nl</t>
  </si>
  <si>
    <t>CAT6A - S/FTP - 5 meter</t>
  </si>
  <si>
    <t>CAT6A - S/FTP - 5 meter, zwart</t>
  </si>
  <si>
    <t>CAT6A - S/FTP - 1 meter</t>
  </si>
  <si>
    <t>CAT6A - S/FTP - 1 meter, zwart</t>
  </si>
  <si>
    <t>Allteq</t>
  </si>
  <si>
    <t>Stekkerdoos - 6-voudig - Kabellengte 5 meter</t>
  </si>
  <si>
    <t>6x4 ProDSP Processor w/AEC and Dante met USB audio device</t>
  </si>
  <si>
    <t>Inrichting Collegezaal (Schuin)</t>
  </si>
  <si>
    <t>Aantal</t>
  </si>
  <si>
    <t>Kan leveren?</t>
  </si>
  <si>
    <t>Alternatief: Apparatuur Omschrijving</t>
  </si>
  <si>
    <t>Ja</t>
  </si>
  <si>
    <t>Nee. Geef alternatief:</t>
  </si>
  <si>
    <t>Gemiddeld opslagpercentage</t>
  </si>
  <si>
    <t>Prijs totaal (ex. btw)</t>
  </si>
  <si>
    <t>Prijs totaal incl. opslag (ex. btw)</t>
  </si>
  <si>
    <t>Mobiel Hybride Vergadersysteem</t>
  </si>
  <si>
    <t>Algemene Componenten</t>
  </si>
  <si>
    <t>Weging</t>
  </si>
  <si>
    <t>Bijlage X - Tarievenblad</t>
  </si>
  <si>
    <t>Functie</t>
  </si>
  <si>
    <t>Toelichting:</t>
  </si>
  <si>
    <t>Uurtarieven inzet arbeid</t>
  </si>
  <si>
    <t>Tabblad</t>
  </si>
  <si>
    <t>Prijs totaal 
(ex. btw)</t>
  </si>
  <si>
    <t>Opdrachtnemer hanteert geen drempelbedragen of andere toeslagen (zoals bijvoorbeeld voor minimale orderwaarde en verpakkingskosten).</t>
  </si>
  <si>
    <t>AV-technicus/installateur</t>
  </si>
  <si>
    <t>AV-engineering</t>
  </si>
  <si>
    <t>Advies/consultancy</t>
  </si>
  <si>
    <t>Projectleider</t>
  </si>
  <si>
    <r>
      <t xml:space="preserve">P1. Gemiddeld opslagpercentage 
</t>
    </r>
    <r>
      <rPr>
        <i/>
        <sz val="10"/>
        <color theme="0"/>
        <rFont val="Arial"/>
        <family val="2"/>
      </rPr>
      <t>(max. 10 punten)</t>
    </r>
  </si>
  <si>
    <r>
      <t xml:space="preserve">P2. Vergelijkingsprijs 
</t>
    </r>
    <r>
      <rPr>
        <i/>
        <sz val="10"/>
        <color theme="0"/>
        <rFont val="Arial"/>
        <family val="2"/>
      </rPr>
      <t xml:space="preserve">(max. 15 punten) </t>
    </r>
  </si>
  <si>
    <t>In prijzen, tarieven en opslagpercentages dienen alle kosten begrepen te zijn, waar onder meer toe behoren: voorrijkosten, transportkosten, parkeerkosten, reistijd, rapportages en periodiek overleg.</t>
  </si>
  <si>
    <t xml:space="preserve">De aangeboden maximale opslagpercentages gelden gedurende de hele looptijd van de overeenkomst, inclusief eventuele verlengingen. </t>
  </si>
  <si>
    <t>De prijzen en opslagpercentages voor de individuele producten als genoemd op de tabbladen Collegezaal Schuin en Mobiel Hybride Vergadersysteem gelden eveneens indien betreffende producten in andere samenstellingen of als op zichzelf staand besteld worden.</t>
  </si>
  <si>
    <t xml:space="preserve">Inhuurprijzen kunnen jaarlijks, voor het eerst op 1 januari 2024, worden aangepast: een prijswijziging mag maximaal het officieel gepubliceerde CBS inflatiecijfer voor commerciële dienstverlening en transport, index 2015=100 bedragen. Leverancier dient hiertoe uiterlijk in de maand oktober een onderbouwd voorstel te doen. </t>
  </si>
  <si>
    <t>Tarieven en Opslagpercentages</t>
  </si>
  <si>
    <r>
      <t xml:space="preserve">Uurprijs 
(ex. btw)
</t>
    </r>
    <r>
      <rPr>
        <i/>
        <sz val="10"/>
        <color theme="0"/>
        <rFont val="Arial"/>
        <family val="2"/>
      </rPr>
      <t>(max. 5 punten)</t>
    </r>
  </si>
  <si>
    <r>
      <t xml:space="preserve">P3. Totaal </t>
    </r>
    <r>
      <rPr>
        <i/>
        <sz val="10"/>
        <rFont val="Arial"/>
        <family val="2"/>
      </rPr>
      <t>(gezamenlijk inhuur tarief)</t>
    </r>
  </si>
  <si>
    <r>
      <t xml:space="preserve">Inkoopprijs 
per stuk
</t>
    </r>
    <r>
      <rPr>
        <i/>
        <sz val="10"/>
        <color theme="0"/>
        <rFont val="Arial"/>
        <family val="2"/>
      </rPr>
      <t>(ex. btw)</t>
    </r>
  </si>
  <si>
    <r>
      <t xml:space="preserve">Inkoopprijs 
totaal
</t>
    </r>
    <r>
      <rPr>
        <i/>
        <sz val="10"/>
        <color theme="0"/>
        <rFont val="Arial"/>
        <family val="2"/>
      </rPr>
      <t>(ex. btw)</t>
    </r>
  </si>
  <si>
    <t>Opslag
percentage</t>
  </si>
  <si>
    <r>
      <t xml:space="preserve">Prijs Totaal 
</t>
    </r>
    <r>
      <rPr>
        <i/>
        <sz val="10"/>
        <color theme="0"/>
        <rFont val="Arial"/>
        <family val="2"/>
      </rPr>
      <t>(ex. btw)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</si>
</sst>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 #,##0.00"/>
    <numFmt numFmtId="165" formatCode="0.0%"/>
  </numFmts>
  <fonts count="12" x14ac:knownFonts="1">
    <font>
      <sz val="10"/>
      <name val="Arial"/>
    </font>
    <font>
      <sz val="8"/>
      <name val="Arial"/>
      <family val="2"/>
    </font>
    <font>
      <sz val="10"/>
      <name val="Arial"/>
      <family val="2"/>
    </font>
    <font>
      <sz val="10"/>
      <name val="Arial"/>
    </font>
    <font>
      <b/>
      <sz val="10"/>
      <name val="Arial"/>
      <family val="2"/>
    </font>
    <font>
      <b/>
      <sz val="16"/>
      <name val="Arial"/>
      <family val="2"/>
    </font>
    <font>
      <b/>
      <sz val="10"/>
      <color theme="0"/>
      <name val="Arial"/>
      <family val="2"/>
    </font>
    <font>
      <b/>
      <i/>
      <sz val="10"/>
      <color theme="0"/>
      <name val="Arial"/>
      <family val="2"/>
    </font>
    <font>
      <sz val="10"/>
      <color rgb="FFFFFFFF"/>
      <name val="Segoe UI"/>
      <family val="2"/>
    </font>
    <font>
      <sz val="10"/>
      <color theme="0"/>
      <name val="Arial"/>
      <family val="2"/>
    </font>
    <font>
      <i/>
      <sz val="10"/>
      <color theme="0"/>
      <name val="Arial"/>
      <family val="2"/>
    </font>
    <font>
      <i/>
      <sz val="10"/>
      <name val="Arial"/>
      <family val="2"/>
    </font>
  </fonts>
  <fills count="4">
    <fill>
      <patternFill patternType="none"/>
    </fill>
    <fill>
      <patternFill patternType="gray125"/>
    </fill>
    <fill>
      <patternFill patternType="solid">
        <fgColor rgb="FF0089CF"/>
        <bgColor indexed="64"/>
      </patternFill>
    </fill>
    <fill>
      <patternFill patternType="solid">
        <fgColor rgb="FFFFFFCC"/>
        <bgColor indexed="64"/>
      </patternFill>
    </fill>
  </fills>
  <borders count="21">
    <border>
      <left/>
      <right/>
      <top/>
      <bottom/>
      <diagonal/>
    </border>
    <border>
      <left/>
      <right/>
      <top/>
      <bottom style="hair">
        <color auto="1"/>
      </bottom>
      <diagonal/>
    </border>
    <border>
      <left/>
      <right/>
      <top style="hair">
        <color auto="1"/>
      </top>
      <bottom style="hair">
        <color auto="1"/>
      </bottom>
      <diagonal/>
    </border>
    <border>
      <left style="thick">
        <color theme="0"/>
      </left>
      <right style="thick">
        <color theme="0"/>
      </right>
      <top style="hair">
        <color auto="1"/>
      </top>
      <bottom style="hair">
        <color auto="1"/>
      </bottom>
      <diagonal/>
    </border>
    <border>
      <left/>
      <right style="thick">
        <color theme="0"/>
      </right>
      <top/>
      <bottom style="hair">
        <color auto="1"/>
      </bottom>
      <diagonal/>
    </border>
    <border>
      <left style="thick">
        <color theme="0"/>
      </left>
      <right/>
      <top/>
      <bottom style="hair">
        <color auto="1"/>
      </bottom>
      <diagonal/>
    </border>
    <border>
      <left style="thick">
        <color rgb="FF0089CF"/>
      </left>
      <right style="thick">
        <color rgb="FF0089CF"/>
      </right>
      <top style="thick">
        <color rgb="FF0089CF"/>
      </top>
      <bottom style="thick">
        <color rgb="FF0089CF"/>
      </bottom>
      <diagonal/>
    </border>
    <border>
      <left style="thick">
        <color theme="0"/>
      </left>
      <right style="thick">
        <color theme="0"/>
      </right>
      <top/>
      <bottom style="hair">
        <color auto="1"/>
      </bottom>
      <diagonal/>
    </border>
    <border>
      <left style="thick">
        <color rgb="FF0089CF"/>
      </left>
      <right style="thin">
        <color rgb="FF0089CF"/>
      </right>
      <top style="thick">
        <color rgb="FF0089CF"/>
      </top>
      <bottom style="thick">
        <color rgb="FF0089CF"/>
      </bottom>
      <diagonal/>
    </border>
    <border>
      <left style="thin">
        <color rgb="FF0089CF"/>
      </left>
      <right style="thin">
        <color rgb="FF0089CF"/>
      </right>
      <top style="thick">
        <color rgb="FF0089CF"/>
      </top>
      <bottom style="thick">
        <color rgb="FF0089CF"/>
      </bottom>
      <diagonal/>
    </border>
    <border>
      <left style="thin">
        <color rgb="FF0089CF"/>
      </left>
      <right style="thick">
        <color rgb="FF0089CF"/>
      </right>
      <top style="thick">
        <color rgb="FF0089CF"/>
      </top>
      <bottom style="thick">
        <color rgb="FF0089CF"/>
      </bottom>
      <diagonal/>
    </border>
    <border>
      <left style="thick">
        <color rgb="FF0089CF"/>
      </left>
      <right/>
      <top/>
      <bottom/>
      <diagonal/>
    </border>
    <border>
      <left/>
      <right style="thick">
        <color rgb="FF0089CF"/>
      </right>
      <top/>
      <bottom/>
      <diagonal/>
    </border>
    <border>
      <left style="thick">
        <color rgb="FF0089CF"/>
      </left>
      <right/>
      <top/>
      <bottom style="thick">
        <color rgb="FF0089CF"/>
      </bottom>
      <diagonal/>
    </border>
    <border>
      <left/>
      <right/>
      <top/>
      <bottom style="thick">
        <color rgb="FF0089CF"/>
      </bottom>
      <diagonal/>
    </border>
    <border>
      <left/>
      <right style="thick">
        <color rgb="FF0089CF"/>
      </right>
      <top/>
      <bottom style="thick">
        <color rgb="FF0089CF"/>
      </bottom>
      <diagonal/>
    </border>
    <border>
      <left style="thick">
        <color theme="0"/>
      </left>
      <right/>
      <top style="thick">
        <color rgb="FF0089CF"/>
      </top>
      <bottom style="hair">
        <color auto="1"/>
      </bottom>
      <diagonal/>
    </border>
    <border>
      <left style="thick">
        <color theme="0"/>
      </left>
      <right/>
      <top style="hair">
        <color auto="1"/>
      </top>
      <bottom style="hair">
        <color auto="1"/>
      </bottom>
      <diagonal/>
    </border>
    <border>
      <left style="thick">
        <color rgb="FF0089CF"/>
      </left>
      <right/>
      <top style="thick">
        <color rgb="FF0089CF"/>
      </top>
      <bottom style="thick">
        <color rgb="FF0089CF"/>
      </bottom>
      <diagonal/>
    </border>
    <border>
      <left/>
      <right/>
      <top style="thick">
        <color rgb="FF0089CF"/>
      </top>
      <bottom style="thick">
        <color rgb="FF0089CF"/>
      </bottom>
      <diagonal/>
    </border>
    <border>
      <left/>
      <right/>
      <top style="hair">
        <color auto="1"/>
      </top>
      <bottom/>
      <diagonal/>
    </border>
  </borders>
  <cellStyleXfs count="3">
    <xf numFmtId="0" fontId="0" fillId="0" borderId="0"/>
    <xf numFmtId="0" fontId="3" fillId="0" borderId="0"/>
    <xf numFmtId="9" fontId="3" fillId="0" borderId="0" applyFont="0" applyFill="0" applyBorder="0" applyAlignment="0" applyProtection="0"/>
  </cellStyleXfs>
  <cellXfs count="116">
    <xf numFmtId="0" fontId="0" fillId="0" borderId="0" xfId="0"/>
    <xf numFmtId="0" fontId="2" fillId="0" borderId="0" xfId="1" applyFont="1" applyAlignment="1" applyProtection="1">
      <alignment horizontal="left"/>
      <protection hidden="1"/>
    </xf>
    <xf numFmtId="0" fontId="2" fillId="0" borderId="0" xfId="1" applyFont="1" applyAlignment="1" applyProtection="1">
      <alignment horizontal="center"/>
      <protection hidden="1"/>
    </xf>
    <xf numFmtId="165" fontId="2" fillId="0" borderId="0" xfId="1" applyNumberFormat="1" applyFont="1" applyAlignment="1" applyProtection="1">
      <alignment horizontal="left"/>
      <protection hidden="1"/>
    </xf>
    <xf numFmtId="0" fontId="5" fillId="0" borderId="0" xfId="1" applyFont="1" applyAlignment="1" applyProtection="1">
      <alignment horizontal="left"/>
      <protection hidden="1"/>
    </xf>
    <xf numFmtId="0" fontId="6" fillId="2" borderId="8" xfId="1" applyFont="1" applyFill="1" applyBorder="1" applyAlignment="1" applyProtection="1">
      <alignment horizontal="left"/>
      <protection hidden="1"/>
    </xf>
    <xf numFmtId="0" fontId="6" fillId="2" borderId="8" xfId="1" applyFont="1" applyFill="1" applyBorder="1" applyAlignment="1" applyProtection="1">
      <alignment horizontal="center" vertical="center"/>
      <protection hidden="1"/>
    </xf>
    <xf numFmtId="0" fontId="6" fillId="2" borderId="9" xfId="0" applyFont="1" applyFill="1" applyBorder="1" applyAlignment="1" applyProtection="1">
      <alignment horizontal="left" vertical="center"/>
      <protection hidden="1"/>
    </xf>
    <xf numFmtId="0" fontId="6" fillId="2" borderId="9" xfId="1" applyFont="1" applyFill="1" applyBorder="1" applyAlignment="1" applyProtection="1">
      <alignment horizontal="left" vertical="center"/>
      <protection hidden="1"/>
    </xf>
    <xf numFmtId="0" fontId="6" fillId="2" borderId="9" xfId="1" applyFont="1" applyFill="1" applyBorder="1" applyAlignment="1" applyProtection="1">
      <alignment horizontal="center" wrapText="1"/>
      <protection hidden="1"/>
    </xf>
    <xf numFmtId="165" fontId="6" fillId="2" borderId="9" xfId="1" applyNumberFormat="1" applyFont="1" applyFill="1" applyBorder="1" applyAlignment="1" applyProtection="1">
      <alignment horizontal="center" vertical="center" wrapText="1"/>
      <protection hidden="1"/>
    </xf>
    <xf numFmtId="0" fontId="6" fillId="2" borderId="10" xfId="1" applyFont="1" applyFill="1" applyBorder="1" applyAlignment="1" applyProtection="1">
      <alignment horizontal="center" wrapText="1"/>
      <protection hidden="1"/>
    </xf>
    <xf numFmtId="0" fontId="6" fillId="2" borderId="6" xfId="1" applyFont="1" applyFill="1" applyBorder="1" applyAlignment="1" applyProtection="1">
      <alignment horizontal="left"/>
      <protection hidden="1"/>
    </xf>
    <xf numFmtId="0" fontId="9" fillId="0" borderId="0" xfId="1" applyFont="1" applyFill="1" applyAlignment="1" applyProtection="1">
      <alignment horizontal="left"/>
      <protection hidden="1"/>
    </xf>
    <xf numFmtId="0" fontId="2" fillId="0" borderId="11" xfId="1" applyFont="1" applyBorder="1" applyAlignment="1" applyProtection="1">
      <alignment horizontal="left"/>
      <protection hidden="1"/>
    </xf>
    <xf numFmtId="0" fontId="3" fillId="0" borderId="0" xfId="1" applyBorder="1" applyAlignment="1" applyProtection="1">
      <alignment horizontal="center"/>
      <protection hidden="1"/>
    </xf>
    <xf numFmtId="0" fontId="2" fillId="0" borderId="0" xfId="1" applyFont="1" applyBorder="1" applyAlignment="1" applyProtection="1">
      <alignment horizontal="left"/>
      <protection hidden="1"/>
    </xf>
    <xf numFmtId="0" fontId="3" fillId="0" borderId="0" xfId="1" applyBorder="1" applyAlignment="1" applyProtection="1">
      <alignment horizontal="left"/>
      <protection hidden="1"/>
    </xf>
    <xf numFmtId="164" fontId="2" fillId="0" borderId="7" xfId="1" applyNumberFormat="1" applyFont="1" applyFill="1" applyBorder="1" applyAlignment="1" applyProtection="1">
      <alignment horizontal="right"/>
      <protection hidden="1"/>
    </xf>
    <xf numFmtId="164" fontId="2" fillId="0" borderId="16" xfId="1" applyNumberFormat="1" applyFont="1" applyBorder="1" applyAlignment="1" applyProtection="1">
      <alignment horizontal="right"/>
      <protection hidden="1"/>
    </xf>
    <xf numFmtId="0" fontId="2" fillId="0" borderId="12" xfId="1" applyFont="1" applyBorder="1" applyAlignment="1" applyProtection="1">
      <alignment horizontal="left"/>
      <protection hidden="1"/>
    </xf>
    <xf numFmtId="164" fontId="2" fillId="0" borderId="17" xfId="1" applyNumberFormat="1" applyFont="1" applyBorder="1" applyAlignment="1" applyProtection="1">
      <alignment horizontal="right"/>
      <protection hidden="1"/>
    </xf>
    <xf numFmtId="0" fontId="2" fillId="0" borderId="12" xfId="1" applyFont="1" applyBorder="1" applyAlignment="1" applyProtection="1">
      <alignment horizontal="center"/>
      <protection hidden="1"/>
    </xf>
    <xf numFmtId="0" fontId="2" fillId="0" borderId="0" xfId="1" applyFont="1" applyFill="1" applyBorder="1" applyAlignment="1" applyProtection="1">
      <alignment horizontal="left"/>
      <protection hidden="1"/>
    </xf>
    <xf numFmtId="0" fontId="2" fillId="0" borderId="0" xfId="1" applyFont="1" applyBorder="1" applyAlignment="1" applyProtection="1">
      <alignment horizontal="center"/>
      <protection hidden="1"/>
    </xf>
    <xf numFmtId="9" fontId="2" fillId="0" borderId="0" xfId="1" applyNumberFormat="1" applyFont="1" applyBorder="1" applyAlignment="1" applyProtection="1">
      <alignment horizontal="left"/>
      <protection hidden="1"/>
    </xf>
    <xf numFmtId="0" fontId="4" fillId="0" borderId="0" xfId="1" applyFont="1" applyBorder="1" applyAlignment="1" applyProtection="1">
      <alignment horizontal="right"/>
      <protection hidden="1"/>
    </xf>
    <xf numFmtId="164" fontId="4" fillId="0" borderId="5" xfId="1" applyNumberFormat="1" applyFont="1" applyBorder="1" applyAlignment="1" applyProtection="1">
      <alignment horizontal="right"/>
      <protection hidden="1"/>
    </xf>
    <xf numFmtId="9" fontId="4" fillId="0" borderId="0" xfId="1" applyNumberFormat="1" applyFont="1" applyBorder="1" applyAlignment="1" applyProtection="1">
      <alignment horizontal="left"/>
      <protection hidden="1"/>
    </xf>
    <xf numFmtId="0" fontId="4" fillId="0" borderId="0" xfId="1" applyFont="1" applyBorder="1" applyAlignment="1" applyProtection="1">
      <alignment horizontal="left"/>
      <protection hidden="1"/>
    </xf>
    <xf numFmtId="9" fontId="4" fillId="0" borderId="4" xfId="1" applyNumberFormat="1" applyFont="1" applyBorder="1" applyAlignment="1" applyProtection="1">
      <alignment horizontal="center"/>
      <protection hidden="1"/>
    </xf>
    <xf numFmtId="165" fontId="4" fillId="0" borderId="0" xfId="1" applyNumberFormat="1" applyFont="1" applyBorder="1" applyAlignment="1" applyProtection="1">
      <alignment horizontal="left"/>
      <protection hidden="1"/>
    </xf>
    <xf numFmtId="0" fontId="2" fillId="0" borderId="13" xfId="1" applyFont="1" applyBorder="1" applyAlignment="1" applyProtection="1">
      <alignment horizontal="left"/>
      <protection hidden="1"/>
    </xf>
    <xf numFmtId="0" fontId="2" fillId="0" borderId="14" xfId="1" applyFont="1" applyBorder="1" applyAlignment="1" applyProtection="1">
      <alignment horizontal="center"/>
      <protection hidden="1"/>
    </xf>
    <xf numFmtId="0" fontId="2" fillId="0" borderId="14" xfId="1" applyFont="1" applyBorder="1" applyAlignment="1" applyProtection="1">
      <alignment horizontal="left"/>
      <protection hidden="1"/>
    </xf>
    <xf numFmtId="165" fontId="2" fillId="0" borderId="14" xfId="1" applyNumberFormat="1" applyFont="1" applyBorder="1" applyAlignment="1" applyProtection="1">
      <alignment horizontal="left"/>
      <protection hidden="1"/>
    </xf>
    <xf numFmtId="0" fontId="2" fillId="0" borderId="15" xfId="1" applyFont="1" applyBorder="1" applyAlignment="1" applyProtection="1">
      <alignment horizontal="left"/>
      <protection hidden="1"/>
    </xf>
    <xf numFmtId="0" fontId="3" fillId="3" borderId="1" xfId="1" applyFill="1" applyBorder="1" applyAlignment="1" applyProtection="1">
      <alignment horizontal="center"/>
      <protection locked="0"/>
    </xf>
    <xf numFmtId="0" fontId="3" fillId="0" borderId="0" xfId="1" applyBorder="1" applyAlignment="1" applyProtection="1">
      <alignment horizontal="left"/>
      <protection locked="0"/>
    </xf>
    <xf numFmtId="164" fontId="2" fillId="3" borderId="7" xfId="1" applyNumberFormat="1" applyFont="1" applyFill="1" applyBorder="1" applyAlignment="1" applyProtection="1">
      <alignment horizontal="right"/>
      <protection locked="0"/>
    </xf>
    <xf numFmtId="164" fontId="2" fillId="3" borderId="3" xfId="1" applyNumberFormat="1" applyFont="1" applyFill="1" applyBorder="1" applyAlignment="1" applyProtection="1">
      <alignment horizontal="right"/>
      <protection locked="0"/>
    </xf>
    <xf numFmtId="9" fontId="2" fillId="3" borderId="7" xfId="2" applyNumberFormat="1" applyFont="1" applyFill="1" applyBorder="1" applyAlignment="1" applyProtection="1">
      <alignment horizontal="center"/>
      <protection locked="0"/>
    </xf>
    <xf numFmtId="9" fontId="2" fillId="3" borderId="3" xfId="2" applyNumberFormat="1" applyFont="1" applyFill="1" applyBorder="1" applyAlignment="1" applyProtection="1">
      <alignment horizontal="center"/>
      <protection locked="0"/>
    </xf>
    <xf numFmtId="0" fontId="2" fillId="0" borderId="0" xfId="0" applyFont="1" applyAlignment="1" applyProtection="1">
      <alignment horizontal="left"/>
      <protection hidden="1"/>
    </xf>
    <xf numFmtId="0" fontId="2" fillId="0" borderId="0" xfId="0" applyFont="1" applyAlignment="1" applyProtection="1">
      <alignment horizontal="center"/>
      <protection hidden="1"/>
    </xf>
    <xf numFmtId="0" fontId="2" fillId="2" borderId="18" xfId="0" applyFont="1" applyFill="1" applyBorder="1" applyAlignment="1" applyProtection="1">
      <alignment horizontal="left"/>
      <protection hidden="1"/>
    </xf>
    <xf numFmtId="0" fontId="6" fillId="2" borderId="19" xfId="0" applyFont="1" applyFill="1" applyBorder="1" applyAlignment="1" applyProtection="1">
      <alignment horizontal="center" vertical="center"/>
      <protection hidden="1"/>
    </xf>
    <xf numFmtId="0" fontId="6" fillId="2" borderId="19" xfId="0" applyFont="1" applyFill="1" applyBorder="1" applyAlignment="1" applyProtection="1">
      <alignment horizontal="left" vertical="center"/>
      <protection hidden="1"/>
    </xf>
    <xf numFmtId="0" fontId="2" fillId="0" borderId="11" xfId="0" applyFont="1" applyBorder="1" applyAlignment="1" applyProtection="1">
      <alignment horizontal="left"/>
      <protection hidden="1"/>
    </xf>
    <xf numFmtId="0" fontId="9" fillId="0" borderId="0" xfId="1" applyFont="1" applyAlignment="1" applyProtection="1">
      <alignment horizontal="left"/>
      <protection hidden="1"/>
    </xf>
    <xf numFmtId="0" fontId="0" fillId="0" borderId="0" xfId="0" applyProtection="1">
      <protection hidden="1"/>
    </xf>
    <xf numFmtId="0" fontId="2" fillId="0" borderId="0" xfId="0" applyFont="1" applyBorder="1" applyAlignment="1" applyProtection="1">
      <alignment horizontal="center"/>
      <protection hidden="1"/>
    </xf>
    <xf numFmtId="0" fontId="2" fillId="0" borderId="0" xfId="0" applyFont="1" applyBorder="1" applyAlignment="1" applyProtection="1">
      <alignment horizontal="left"/>
      <protection hidden="1"/>
    </xf>
    <xf numFmtId="0" fontId="2" fillId="0" borderId="13" xfId="0" applyFont="1" applyBorder="1" applyAlignment="1" applyProtection="1">
      <alignment horizontal="left"/>
      <protection hidden="1"/>
    </xf>
    <xf numFmtId="0" fontId="2" fillId="0" borderId="14" xfId="0" applyFont="1" applyBorder="1" applyAlignment="1" applyProtection="1">
      <alignment horizontal="center"/>
      <protection hidden="1"/>
    </xf>
    <xf numFmtId="0" fontId="2" fillId="0" borderId="14" xfId="0" applyFont="1" applyBorder="1" applyAlignment="1" applyProtection="1">
      <alignment horizontal="left"/>
      <protection hidden="1"/>
    </xf>
    <xf numFmtId="0" fontId="2" fillId="0" borderId="0" xfId="0" applyFont="1" applyAlignment="1" applyProtection="1">
      <alignment horizontal="left" wrapText="1"/>
      <protection hidden="1"/>
    </xf>
    <xf numFmtId="0" fontId="6" fillId="2" borderId="19" xfId="0" applyFont="1" applyFill="1" applyBorder="1" applyAlignment="1" applyProtection="1">
      <alignment horizontal="left" vertical="center" wrapText="1"/>
      <protection hidden="1"/>
    </xf>
    <xf numFmtId="0" fontId="2" fillId="0" borderId="0" xfId="0" applyFont="1" applyBorder="1" applyAlignment="1" applyProtection="1">
      <alignment horizontal="left" wrapText="1"/>
      <protection hidden="1"/>
    </xf>
    <xf numFmtId="0" fontId="2" fillId="0" borderId="14" xfId="0" applyFont="1" applyBorder="1" applyAlignment="1" applyProtection="1">
      <alignment horizontal="left" wrapText="1"/>
      <protection hidden="1"/>
    </xf>
    <xf numFmtId="0" fontId="0" fillId="0" borderId="0" xfId="0" applyBorder="1" applyAlignment="1" applyProtection="1">
      <alignment horizontal="center" vertical="top"/>
      <protection hidden="1"/>
    </xf>
    <xf numFmtId="0" fontId="0" fillId="0" borderId="0" xfId="0" applyBorder="1" applyAlignment="1" applyProtection="1">
      <alignment horizontal="left" vertical="top"/>
      <protection hidden="1"/>
    </xf>
    <xf numFmtId="0" fontId="0" fillId="0" borderId="0" xfId="0" applyBorder="1" applyAlignment="1" applyProtection="1">
      <alignment horizontal="left" vertical="top" wrapText="1"/>
      <protection hidden="1"/>
    </xf>
    <xf numFmtId="164" fontId="2" fillId="0" borderId="7" xfId="1" applyNumberFormat="1" applyFont="1" applyFill="1" applyBorder="1" applyAlignment="1" applyProtection="1">
      <alignment horizontal="right" vertical="top"/>
      <protection hidden="1"/>
    </xf>
    <xf numFmtId="164" fontId="2" fillId="0" borderId="17" xfId="1" applyNumberFormat="1" applyFont="1" applyBorder="1" applyAlignment="1" applyProtection="1">
      <alignment horizontal="right" vertical="top"/>
      <protection hidden="1"/>
    </xf>
    <xf numFmtId="164" fontId="2" fillId="0" borderId="3" xfId="1" applyNumberFormat="1" applyFont="1" applyFill="1" applyBorder="1" applyAlignment="1" applyProtection="1">
      <alignment horizontal="right" vertical="top"/>
      <protection hidden="1"/>
    </xf>
    <xf numFmtId="0" fontId="0" fillId="0" borderId="0" xfId="0" applyFill="1" applyBorder="1" applyAlignment="1" applyProtection="1">
      <alignment horizontal="left" vertical="top"/>
      <protection hidden="1"/>
    </xf>
    <xf numFmtId="0" fontId="3" fillId="3" borderId="1" xfId="1" applyFill="1" applyBorder="1" applyAlignment="1" applyProtection="1">
      <alignment horizontal="center" vertical="top"/>
      <protection locked="0"/>
    </xf>
    <xf numFmtId="0" fontId="3" fillId="0" borderId="0" xfId="1" applyBorder="1" applyAlignment="1" applyProtection="1">
      <alignment horizontal="left" vertical="top"/>
      <protection locked="0"/>
    </xf>
    <xf numFmtId="164" fontId="2" fillId="3" borderId="7" xfId="1" applyNumberFormat="1" applyFont="1" applyFill="1" applyBorder="1" applyAlignment="1" applyProtection="1">
      <alignment horizontal="right" vertical="top"/>
      <protection locked="0"/>
    </xf>
    <xf numFmtId="164" fontId="2" fillId="3" borderId="3" xfId="1" applyNumberFormat="1" applyFont="1" applyFill="1" applyBorder="1" applyAlignment="1" applyProtection="1">
      <alignment horizontal="right" vertical="top"/>
      <protection locked="0"/>
    </xf>
    <xf numFmtId="9" fontId="2" fillId="3" borderId="7" xfId="2" applyNumberFormat="1" applyFont="1" applyFill="1" applyBorder="1" applyAlignment="1" applyProtection="1">
      <alignment horizontal="center" vertical="top"/>
      <protection locked="0"/>
    </xf>
    <xf numFmtId="9" fontId="2" fillId="3" borderId="3" xfId="2" applyNumberFormat="1" applyFont="1" applyFill="1" applyBorder="1" applyAlignment="1" applyProtection="1">
      <alignment horizontal="center" vertical="top"/>
      <protection locked="0"/>
    </xf>
    <xf numFmtId="0" fontId="2" fillId="0" borderId="0" xfId="0" applyFont="1" applyFill="1" applyAlignment="1" applyProtection="1">
      <alignment horizontal="center"/>
      <protection hidden="1"/>
    </xf>
    <xf numFmtId="0" fontId="0" fillId="0" borderId="0" xfId="0" applyFill="1" applyAlignment="1" applyProtection="1">
      <alignment horizontal="center"/>
      <protection hidden="1"/>
    </xf>
    <xf numFmtId="0" fontId="6" fillId="2" borderId="18" xfId="0" applyFont="1" applyFill="1" applyBorder="1" applyAlignment="1" applyProtection="1">
      <alignment horizontal="left"/>
      <protection hidden="1"/>
    </xf>
    <xf numFmtId="0" fontId="6" fillId="2" borderId="19" xfId="0" applyFont="1" applyFill="1" applyBorder="1" applyAlignment="1" applyProtection="1">
      <alignment horizontal="left"/>
      <protection hidden="1"/>
    </xf>
    <xf numFmtId="0" fontId="6" fillId="2" borderId="9" xfId="1" applyFont="1" applyFill="1" applyBorder="1" applyAlignment="1" applyProtection="1">
      <alignment horizontal="left"/>
      <protection hidden="1"/>
    </xf>
    <xf numFmtId="0" fontId="0" fillId="0" borderId="0" xfId="0" applyAlignment="1" applyProtection="1">
      <alignment horizontal="left"/>
      <protection hidden="1"/>
    </xf>
    <xf numFmtId="0" fontId="0" fillId="0" borderId="11" xfId="0" applyBorder="1" applyAlignment="1" applyProtection="1">
      <alignment horizontal="left"/>
      <protection hidden="1"/>
    </xf>
    <xf numFmtId="0" fontId="2" fillId="0" borderId="0" xfId="0" applyFont="1" applyFill="1" applyBorder="1" applyAlignment="1" applyProtection="1">
      <alignment horizontal="center"/>
      <protection hidden="1"/>
    </xf>
    <xf numFmtId="0" fontId="2" fillId="0" borderId="14" xfId="0" applyFont="1" applyFill="1" applyBorder="1" applyAlignment="1" applyProtection="1">
      <alignment horizontal="center"/>
      <protection hidden="1"/>
    </xf>
    <xf numFmtId="0" fontId="0" fillId="0" borderId="0" xfId="0" applyFill="1" applyBorder="1" applyAlignment="1" applyProtection="1">
      <alignment horizontal="center" vertical="top"/>
      <protection hidden="1"/>
    </xf>
    <xf numFmtId="0" fontId="2" fillId="0" borderId="0" xfId="0" applyFont="1" applyBorder="1" applyAlignment="1" applyProtection="1">
      <alignment horizontal="left" vertical="top"/>
      <protection hidden="1"/>
    </xf>
    <xf numFmtId="164" fontId="2" fillId="0" borderId="5" xfId="1" applyNumberFormat="1" applyFont="1" applyBorder="1" applyAlignment="1" applyProtection="1">
      <alignment horizontal="right" vertical="top"/>
      <protection hidden="1"/>
    </xf>
    <xf numFmtId="0" fontId="2" fillId="0" borderId="0" xfId="0" applyFont="1" applyBorder="1" applyAlignment="1" applyProtection="1">
      <alignment horizontal="left" vertical="top" wrapText="1"/>
      <protection hidden="1"/>
    </xf>
    <xf numFmtId="0" fontId="4" fillId="0" borderId="0" xfId="0" applyFont="1" applyAlignment="1" applyProtection="1">
      <alignment horizontal="left"/>
      <protection hidden="1"/>
    </xf>
    <xf numFmtId="0" fontId="2"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6" fillId="2" borderId="18" xfId="0" applyFont="1" applyFill="1" applyBorder="1" applyProtection="1">
      <protection hidden="1"/>
    </xf>
    <xf numFmtId="0" fontId="6" fillId="2" borderId="6" xfId="0" applyFont="1" applyFill="1" applyBorder="1" applyProtection="1">
      <protection hidden="1"/>
    </xf>
    <xf numFmtId="0" fontId="0" fillId="0" borderId="11" xfId="0" applyBorder="1" applyProtection="1">
      <protection hidden="1"/>
    </xf>
    <xf numFmtId="0" fontId="0" fillId="0" borderId="0" xfId="0" applyBorder="1" applyProtection="1">
      <protection hidden="1"/>
    </xf>
    <xf numFmtId="0" fontId="0" fillId="0" borderId="12" xfId="0" applyBorder="1" applyProtection="1">
      <protection hidden="1"/>
    </xf>
    <xf numFmtId="0" fontId="6" fillId="2" borderId="18" xfId="0" applyFont="1" applyFill="1" applyBorder="1" applyAlignment="1" applyProtection="1">
      <alignment horizontal="center" wrapText="1"/>
      <protection hidden="1"/>
    </xf>
    <xf numFmtId="0" fontId="7" fillId="2" borderId="6" xfId="0" applyFont="1" applyFill="1" applyBorder="1" applyProtection="1">
      <protection hidden="1"/>
    </xf>
    <xf numFmtId="164" fontId="2" fillId="0" borderId="1" xfId="1" applyNumberFormat="1" applyFont="1" applyBorder="1" applyAlignment="1" applyProtection="1">
      <alignment horizontal="right"/>
      <protection hidden="1"/>
    </xf>
    <xf numFmtId="9" fontId="2" fillId="0" borderId="1" xfId="2" applyNumberFormat="1" applyFont="1" applyBorder="1" applyAlignment="1" applyProtection="1">
      <alignment horizontal="center"/>
      <protection hidden="1"/>
    </xf>
    <xf numFmtId="164" fontId="2" fillId="0" borderId="2" xfId="1" applyNumberFormat="1" applyFont="1" applyBorder="1" applyAlignment="1" applyProtection="1">
      <alignment horizontal="right"/>
      <protection hidden="1"/>
    </xf>
    <xf numFmtId="9" fontId="2" fillId="0" borderId="2" xfId="2" applyNumberFormat="1" applyFont="1" applyBorder="1" applyAlignment="1" applyProtection="1">
      <alignment horizontal="center"/>
      <protection hidden="1"/>
    </xf>
    <xf numFmtId="0" fontId="2" fillId="0" borderId="0" xfId="0" applyFont="1" applyBorder="1" applyProtection="1">
      <protection hidden="1"/>
    </xf>
    <xf numFmtId="0" fontId="2" fillId="0" borderId="0" xfId="1" applyFont="1" applyBorder="1" applyAlignment="1" applyProtection="1">
      <alignment horizontal="right"/>
      <protection hidden="1"/>
    </xf>
    <xf numFmtId="9" fontId="2" fillId="0" borderId="20" xfId="1" applyNumberFormat="1" applyFont="1" applyBorder="1" applyAlignment="1" applyProtection="1">
      <alignment horizontal="center"/>
      <protection hidden="1"/>
    </xf>
    <xf numFmtId="0" fontId="2" fillId="0" borderId="20" xfId="1" applyFont="1" applyBorder="1" applyAlignment="1" applyProtection="1">
      <alignment horizontal="right"/>
      <protection hidden="1"/>
    </xf>
    <xf numFmtId="9" fontId="4" fillId="0" borderId="1" xfId="2" applyNumberFormat="1" applyFont="1" applyBorder="1" applyAlignment="1" applyProtection="1">
      <alignment horizontal="center"/>
      <protection hidden="1"/>
    </xf>
    <xf numFmtId="164" fontId="4" fillId="0" borderId="1" xfId="1" applyNumberFormat="1" applyFont="1" applyBorder="1" applyAlignment="1" applyProtection="1">
      <alignment horizontal="right"/>
      <protection hidden="1"/>
    </xf>
    <xf numFmtId="0" fontId="0" fillId="0" borderId="13" xfId="0" applyBorder="1" applyProtection="1">
      <protection hidden="1"/>
    </xf>
    <xf numFmtId="0" fontId="0" fillId="0" borderId="14" xfId="0" applyBorder="1" applyProtection="1">
      <protection hidden="1"/>
    </xf>
    <xf numFmtId="0" fontId="2" fillId="0" borderId="14" xfId="1" applyFont="1" applyBorder="1" applyAlignment="1" applyProtection="1">
      <alignment horizontal="right"/>
      <protection hidden="1"/>
    </xf>
    <xf numFmtId="0" fontId="0" fillId="0" borderId="15" xfId="0" applyBorder="1" applyProtection="1">
      <protection hidden="1"/>
    </xf>
    <xf numFmtId="0" fontId="4" fillId="0" borderId="0" xfId="0" applyFont="1" applyBorder="1" applyProtection="1">
      <protection hidden="1"/>
    </xf>
    <xf numFmtId="164" fontId="4" fillId="0" borderId="1" xfId="0" applyNumberFormat="1" applyFont="1" applyBorder="1" applyProtection="1">
      <protection hidden="1"/>
    </xf>
    <xf numFmtId="0" fontId="8" fillId="0" borderId="0" xfId="0" applyFont="1" applyProtection="1">
      <protection hidden="1"/>
    </xf>
    <xf numFmtId="0" fontId="2" fillId="0" borderId="0" xfId="0" applyFont="1" applyProtection="1">
      <protection hidden="1"/>
    </xf>
    <xf numFmtId="164" fontId="0" fillId="3" borderId="1" xfId="0" applyNumberFormat="1" applyFill="1" applyBorder="1" applyProtection="1">
      <protection locked="0"/>
    </xf>
    <xf numFmtId="164" fontId="0" fillId="3" borderId="2" xfId="0" applyNumberFormat="1" applyFill="1" applyBorder="1" applyProtection="1">
      <protection locked="0"/>
    </xf>
  </cellXfs>
  <cellStyles count="3">
    <cellStyle name="Normal" xfId="0" builtinId="0"/>
    <cellStyle name="Percent" xfId="2" builtinId="5"/>
    <cellStyle name="Standaard 2" xfId="1" xr:uid="{A188757C-D33D-4005-A82E-AFFFF899C2C7}"/>
  </cellStyles>
  <dxfs count="130">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ill>
        <patternFill>
          <bgColor rgb="FFFFFFCC"/>
        </patternFill>
      </fill>
      <border>
        <bottom style="hair">
          <color auto="1"/>
        </bottom>
        <vertical/>
        <horizontal/>
      </border>
    </dxf>
    <dxf>
      <font>
        <color theme="0"/>
      </font>
      <fill>
        <patternFill patternType="none">
          <bgColor auto="1"/>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ill>
        <patternFill>
          <bgColor rgb="FFFFFFCC"/>
        </patternFill>
      </fill>
      <border>
        <bottom style="hair">
          <color auto="1"/>
        </bottom>
        <vertical/>
        <horizontal/>
      </border>
    </dxf>
    <dxf>
      <font>
        <color theme="0"/>
      </font>
      <fill>
        <patternFill patternType="none">
          <bgColor auto="1"/>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ill>
        <patternFill>
          <bgColor rgb="FFFFFFCC"/>
        </patternFill>
      </fill>
      <border>
        <bottom style="hair">
          <color auto="1"/>
        </bottom>
        <vertical/>
        <horizontal/>
      </border>
    </dxf>
    <dxf>
      <fill>
        <patternFill>
          <bgColor rgb="FFFFFFCC"/>
        </patternFill>
      </fill>
      <border>
        <bottom style="hair">
          <color auto="1"/>
        </bottom>
        <vertical/>
        <horizontal/>
      </border>
    </dxf>
    <dxf>
      <fill>
        <patternFill>
          <bgColor rgb="FFFFFFCC"/>
        </patternFill>
      </fill>
      <border>
        <bottom style="hair">
          <color auto="1"/>
        </bottom>
        <vertical/>
        <horizontal/>
      </border>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ill>
        <patternFill>
          <bgColor rgb="FFFFFFCC"/>
        </patternFill>
      </fill>
      <border>
        <bottom style="hair">
          <color auto="1"/>
        </bottom>
        <vertical/>
        <horizontal/>
      </border>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ill>
        <patternFill>
          <bgColor rgb="FFFFFFCC"/>
        </patternFill>
      </fill>
      <border>
        <bottom style="hair">
          <color auto="1"/>
        </bottom>
        <vertical/>
        <horizontal/>
      </border>
    </dxf>
    <dxf>
      <fill>
        <patternFill>
          <bgColor rgb="FFFFFFCC"/>
        </patternFill>
      </fill>
      <border>
        <bottom style="hair">
          <color auto="1"/>
        </bottom>
        <vertical/>
        <horizontal/>
      </border>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
      <font>
        <color theme="0"/>
      </font>
      <fill>
        <patternFill>
          <bgColor rgb="FF00B0F0"/>
        </patternFill>
      </fill>
    </dxf>
    <dxf>
      <font>
        <color theme="0"/>
      </font>
      <fill>
        <patternFill>
          <bgColor rgb="FF00B0F0"/>
        </patternFill>
      </fill>
    </dxf>
    <dxf>
      <fill>
        <patternFill>
          <bgColor theme="8" tint="0.79998168889431442"/>
        </patternFill>
      </fill>
    </dxf>
  </dxfs>
  <tableStyles count="0" defaultTableStyle="TableStyleMedium9" defaultPivotStyle="PivotStyleLight16"/>
  <colors>
    <mruColors>
      <color rgb="FF0089C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8D62B-5BBF-4D68-BFF3-750C9B668999}">
  <sheetPr>
    <pageSetUpPr fitToPage="1"/>
  </sheetPr>
  <dimension ref="B2:J61"/>
  <sheetViews>
    <sheetView showGridLines="0" tabSelected="1" workbookViewId="0"/>
  </sheetViews>
  <sheetFormatPr defaultRowHeight="13.2" x14ac:dyDescent="0.25"/>
  <cols>
    <col min="1" max="1" width="2.77734375" style="50" customWidth="1"/>
    <col min="2" max="2" width="2.6640625" style="50" customWidth="1"/>
    <col min="3" max="3" width="3.6640625" style="50" customWidth="1"/>
    <col min="4" max="4" width="40.77734375" style="50" customWidth="1"/>
    <col min="5" max="7" width="20.77734375" style="50" customWidth="1"/>
    <col min="8" max="9" width="2.77734375" style="50" customWidth="1"/>
    <col min="10" max="15" width="8.88671875" style="50"/>
    <col min="16" max="16" width="19.6640625" style="50" bestFit="1" customWidth="1"/>
    <col min="17" max="17" width="17.44140625" style="50" bestFit="1" customWidth="1"/>
    <col min="18" max="18" width="9.33203125" style="50" bestFit="1" customWidth="1"/>
    <col min="19" max="19" width="17.44140625" style="50" bestFit="1" customWidth="1"/>
    <col min="20" max="16384" width="8.88671875" style="50"/>
  </cols>
  <sheetData>
    <row r="2" spans="2:10" s="1" customFormat="1" ht="21" x14ac:dyDescent="0.4">
      <c r="B2" s="4" t="s">
        <v>253</v>
      </c>
      <c r="C2" s="4"/>
      <c r="D2" s="4"/>
      <c r="E2" s="4"/>
      <c r="F2" s="4"/>
      <c r="G2" s="4"/>
      <c r="H2" s="4"/>
      <c r="I2" s="4"/>
      <c r="J2" s="3"/>
    </row>
    <row r="4" spans="2:10" x14ac:dyDescent="0.25">
      <c r="C4" s="86" t="s">
        <v>255</v>
      </c>
      <c r="D4" s="86"/>
      <c r="E4" s="86"/>
      <c r="F4" s="86"/>
      <c r="G4" s="86"/>
      <c r="H4" s="86"/>
    </row>
    <row r="6" spans="2:10" x14ac:dyDescent="0.25">
      <c r="C6" s="87" t="s">
        <v>266</v>
      </c>
      <c r="D6" s="88"/>
      <c r="E6" s="88"/>
      <c r="F6" s="88"/>
      <c r="G6" s="88"/>
      <c r="H6" s="88"/>
    </row>
    <row r="7" spans="2:10" x14ac:dyDescent="0.25">
      <c r="C7" s="88"/>
      <c r="D7" s="88"/>
      <c r="E7" s="88"/>
      <c r="F7" s="88"/>
      <c r="G7" s="88"/>
      <c r="H7" s="88"/>
    </row>
    <row r="8" spans="2:10" x14ac:dyDescent="0.25">
      <c r="C8" s="87" t="s">
        <v>267</v>
      </c>
      <c r="D8" s="88"/>
      <c r="E8" s="88"/>
      <c r="F8" s="88"/>
      <c r="G8" s="88"/>
      <c r="H8" s="88"/>
    </row>
    <row r="9" spans="2:10" x14ac:dyDescent="0.25">
      <c r="C9" s="88"/>
      <c r="D9" s="88"/>
      <c r="E9" s="88"/>
      <c r="F9" s="88"/>
      <c r="G9" s="88"/>
      <c r="H9" s="88"/>
    </row>
    <row r="10" spans="2:10" x14ac:dyDescent="0.25">
      <c r="C10" s="87" t="s">
        <v>268</v>
      </c>
      <c r="D10" s="87"/>
      <c r="E10" s="87"/>
      <c r="F10" s="87"/>
      <c r="G10" s="87"/>
      <c r="H10" s="87"/>
    </row>
    <row r="11" spans="2:10" x14ac:dyDescent="0.25">
      <c r="C11" s="87"/>
      <c r="D11" s="87"/>
      <c r="E11" s="87"/>
      <c r="F11" s="87"/>
      <c r="G11" s="87"/>
      <c r="H11" s="87"/>
    </row>
    <row r="12" spans="2:10" ht="13.2" customHeight="1" x14ac:dyDescent="0.25">
      <c r="C12" s="87" t="s">
        <v>269</v>
      </c>
      <c r="D12" s="88"/>
      <c r="E12" s="88"/>
      <c r="F12" s="88"/>
      <c r="G12" s="88"/>
      <c r="H12" s="88"/>
    </row>
    <row r="13" spans="2:10" x14ac:dyDescent="0.25">
      <c r="C13" s="88"/>
      <c r="D13" s="88"/>
      <c r="E13" s="88"/>
      <c r="F13" s="88"/>
      <c r="G13" s="88"/>
      <c r="H13" s="88"/>
    </row>
    <row r="14" spans="2:10" x14ac:dyDescent="0.25">
      <c r="C14" s="88"/>
      <c r="D14" s="88"/>
      <c r="E14" s="88"/>
      <c r="F14" s="88"/>
      <c r="G14" s="88"/>
      <c r="H14" s="88"/>
    </row>
    <row r="15" spans="2:10" ht="13.2" customHeight="1" x14ac:dyDescent="0.25">
      <c r="C15" s="88" t="s">
        <v>259</v>
      </c>
      <c r="D15" s="88"/>
      <c r="E15" s="88"/>
      <c r="F15" s="88"/>
      <c r="G15" s="88"/>
      <c r="H15" s="88"/>
    </row>
    <row r="16" spans="2:10" x14ac:dyDescent="0.25">
      <c r="C16" s="88"/>
      <c r="D16" s="88"/>
      <c r="E16" s="88"/>
      <c r="F16" s="88"/>
      <c r="G16" s="88"/>
      <c r="H16" s="88"/>
    </row>
    <row r="17" spans="2:9" ht="13.8" thickBot="1" x14ac:dyDescent="0.3"/>
    <row r="18" spans="2:9" ht="14.4" thickTop="1" thickBot="1" x14ac:dyDescent="0.3">
      <c r="B18" s="89"/>
      <c r="C18" s="89" t="s">
        <v>270</v>
      </c>
      <c r="D18" s="89"/>
      <c r="E18" s="89"/>
      <c r="F18" s="89"/>
      <c r="G18" s="89"/>
      <c r="H18" s="89"/>
      <c r="I18" s="90"/>
    </row>
    <row r="19" spans="2:9" ht="14.4" thickTop="1" thickBot="1" x14ac:dyDescent="0.3">
      <c r="B19" s="91"/>
      <c r="C19" s="92"/>
      <c r="D19" s="92"/>
      <c r="E19" s="92"/>
      <c r="F19" s="92"/>
      <c r="G19" s="92"/>
      <c r="H19" s="92"/>
      <c r="I19" s="93"/>
    </row>
    <row r="20" spans="2:9" ht="40.799999999999997" thickTop="1" thickBot="1" x14ac:dyDescent="0.3">
      <c r="B20" s="91"/>
      <c r="C20" s="89"/>
      <c r="D20" s="89" t="s">
        <v>257</v>
      </c>
      <c r="E20" s="94" t="s">
        <v>258</v>
      </c>
      <c r="F20" s="94" t="s">
        <v>264</v>
      </c>
      <c r="G20" s="94" t="s">
        <v>265</v>
      </c>
      <c r="H20" s="95"/>
      <c r="I20" s="93"/>
    </row>
    <row r="21" spans="2:9" ht="13.8" thickTop="1" x14ac:dyDescent="0.25">
      <c r="B21" s="91"/>
      <c r="C21" s="91"/>
      <c r="D21" s="16" t="s">
        <v>241</v>
      </c>
      <c r="E21" s="96">
        <f>'Collegezaal schuin'!J48</f>
        <v>0</v>
      </c>
      <c r="F21" s="97" t="e">
        <f>'Collegezaal schuin'!K49</f>
        <v>#DIV/0!</v>
      </c>
      <c r="G21" s="96">
        <f>'Collegezaal schuin'!L50</f>
        <v>0</v>
      </c>
      <c r="H21" s="93"/>
      <c r="I21" s="93"/>
    </row>
    <row r="22" spans="2:9" x14ac:dyDescent="0.25">
      <c r="B22" s="91"/>
      <c r="C22" s="91"/>
      <c r="D22" s="16" t="s">
        <v>250</v>
      </c>
      <c r="E22" s="98">
        <f>'Mobiel Hybride Vergadersysteem'!K20</f>
        <v>0</v>
      </c>
      <c r="F22" s="99" t="e">
        <f>'Mobiel Hybride Vergadersysteem'!L21</f>
        <v>#DIV/0!</v>
      </c>
      <c r="G22" s="98">
        <f>'Mobiel Hybride Vergadersysteem'!M22</f>
        <v>0</v>
      </c>
      <c r="H22" s="93"/>
      <c r="I22" s="93"/>
    </row>
    <row r="23" spans="2:9" x14ac:dyDescent="0.25">
      <c r="B23" s="91"/>
      <c r="C23" s="91"/>
      <c r="D23" s="100" t="s">
        <v>251</v>
      </c>
      <c r="E23" s="98">
        <f>'Algemene componenten'!K50</f>
        <v>0</v>
      </c>
      <c r="F23" s="99" t="e">
        <f>'Algemene componenten'!L51</f>
        <v>#DIV/0!</v>
      </c>
      <c r="G23" s="98">
        <f>'Algemene componenten'!M52</f>
        <v>0</v>
      </c>
      <c r="H23" s="93"/>
      <c r="I23" s="93"/>
    </row>
    <row r="24" spans="2:9" x14ac:dyDescent="0.25">
      <c r="B24" s="91"/>
      <c r="C24" s="91"/>
      <c r="D24" s="92"/>
      <c r="E24" s="101"/>
      <c r="F24" s="102"/>
      <c r="G24" s="103"/>
      <c r="H24" s="93"/>
      <c r="I24" s="93"/>
    </row>
    <row r="25" spans="2:9" x14ac:dyDescent="0.25">
      <c r="B25" s="91"/>
      <c r="C25" s="91"/>
      <c r="D25" s="92"/>
      <c r="E25" s="101"/>
      <c r="F25" s="104" t="e">
        <f>AVERAGE(F21:F23)</f>
        <v>#DIV/0!</v>
      </c>
      <c r="G25" s="105">
        <f>SUM(G21:G23)</f>
        <v>0</v>
      </c>
      <c r="H25" s="93"/>
      <c r="I25" s="93"/>
    </row>
    <row r="26" spans="2:9" ht="13.8" thickBot="1" x14ac:dyDescent="0.3">
      <c r="B26" s="91"/>
      <c r="C26" s="106"/>
      <c r="D26" s="107"/>
      <c r="E26" s="108"/>
      <c r="F26" s="108"/>
      <c r="G26" s="108"/>
      <c r="H26" s="109"/>
      <c r="I26" s="93"/>
    </row>
    <row r="27" spans="2:9" ht="14.4" thickTop="1" thickBot="1" x14ac:dyDescent="0.3">
      <c r="B27" s="106"/>
      <c r="C27" s="107"/>
      <c r="D27" s="107"/>
      <c r="E27" s="108"/>
      <c r="F27" s="108"/>
      <c r="G27" s="108"/>
      <c r="H27" s="107"/>
      <c r="I27" s="109"/>
    </row>
    <row r="28" spans="2:9" ht="14.4" thickTop="1" thickBot="1" x14ac:dyDescent="0.3">
      <c r="E28" s="101"/>
      <c r="F28" s="101"/>
      <c r="G28" s="101"/>
    </row>
    <row r="29" spans="2:9" ht="14.4" thickTop="1" thickBot="1" x14ac:dyDescent="0.3">
      <c r="B29" s="89"/>
      <c r="C29" s="89" t="s">
        <v>256</v>
      </c>
      <c r="D29" s="89"/>
      <c r="E29" s="89"/>
      <c r="F29" s="89"/>
      <c r="G29" s="89"/>
      <c r="H29" s="89"/>
      <c r="I29" s="90"/>
    </row>
    <row r="30" spans="2:9" ht="14.4" thickTop="1" thickBot="1" x14ac:dyDescent="0.3">
      <c r="B30" s="91"/>
      <c r="C30" s="92"/>
      <c r="D30" s="92"/>
      <c r="E30" s="92"/>
      <c r="F30" s="92"/>
      <c r="G30" s="92"/>
      <c r="H30" s="92"/>
      <c r="I30" s="93"/>
    </row>
    <row r="31" spans="2:9" ht="40.799999999999997" thickTop="1" thickBot="1" x14ac:dyDescent="0.3">
      <c r="B31" s="91"/>
      <c r="C31" s="89"/>
      <c r="D31" s="89" t="s">
        <v>254</v>
      </c>
      <c r="E31" s="94" t="s">
        <v>271</v>
      </c>
      <c r="F31" s="95"/>
      <c r="G31" s="92"/>
      <c r="H31" s="92"/>
      <c r="I31" s="93"/>
    </row>
    <row r="32" spans="2:9" ht="13.8" thickTop="1" x14ac:dyDescent="0.25">
      <c r="B32" s="91"/>
      <c r="C32" s="91"/>
      <c r="D32" s="100" t="s">
        <v>263</v>
      </c>
      <c r="E32" s="114"/>
      <c r="F32" s="93"/>
      <c r="G32" s="92"/>
      <c r="H32" s="92"/>
      <c r="I32" s="93"/>
    </row>
    <row r="33" spans="2:9" x14ac:dyDescent="0.25">
      <c r="B33" s="91"/>
      <c r="C33" s="91"/>
      <c r="D33" s="100" t="s">
        <v>260</v>
      </c>
      <c r="E33" s="115"/>
      <c r="F33" s="93"/>
      <c r="G33" s="92"/>
      <c r="H33" s="92"/>
      <c r="I33" s="93"/>
    </row>
    <row r="34" spans="2:9" x14ac:dyDescent="0.25">
      <c r="B34" s="91"/>
      <c r="C34" s="91"/>
      <c r="D34" s="100" t="s">
        <v>261</v>
      </c>
      <c r="E34" s="115"/>
      <c r="F34" s="93"/>
      <c r="G34" s="92"/>
      <c r="H34" s="92"/>
      <c r="I34" s="93"/>
    </row>
    <row r="35" spans="2:9" x14ac:dyDescent="0.25">
      <c r="B35" s="91"/>
      <c r="C35" s="91"/>
      <c r="D35" s="100" t="s">
        <v>262</v>
      </c>
      <c r="E35" s="115"/>
      <c r="F35" s="93"/>
      <c r="G35" s="92"/>
      <c r="H35" s="92"/>
      <c r="I35" s="93"/>
    </row>
    <row r="36" spans="2:9" x14ac:dyDescent="0.25">
      <c r="B36" s="91"/>
      <c r="C36" s="91"/>
      <c r="D36" s="92"/>
      <c r="E36" s="92"/>
      <c r="F36" s="93"/>
      <c r="G36" s="92"/>
      <c r="H36" s="92"/>
      <c r="I36" s="93"/>
    </row>
    <row r="37" spans="2:9" x14ac:dyDescent="0.25">
      <c r="B37" s="91"/>
      <c r="C37" s="91"/>
      <c r="D37" s="110" t="s">
        <v>272</v>
      </c>
      <c r="E37" s="111">
        <f>SUM(E32:E35)</f>
        <v>0</v>
      </c>
      <c r="F37" s="93"/>
      <c r="G37" s="92"/>
      <c r="H37" s="92"/>
      <c r="I37" s="93"/>
    </row>
    <row r="38" spans="2:9" ht="13.8" thickBot="1" x14ac:dyDescent="0.3">
      <c r="B38" s="91"/>
      <c r="C38" s="106"/>
      <c r="D38" s="107"/>
      <c r="E38" s="107"/>
      <c r="F38" s="109"/>
      <c r="G38" s="92"/>
      <c r="H38" s="92"/>
      <c r="I38" s="93"/>
    </row>
    <row r="39" spans="2:9" ht="14.4" thickTop="1" thickBot="1" x14ac:dyDescent="0.3">
      <c r="B39" s="106"/>
      <c r="C39" s="107"/>
      <c r="D39" s="107"/>
      <c r="E39" s="107"/>
      <c r="F39" s="107"/>
      <c r="G39" s="107"/>
      <c r="H39" s="107"/>
      <c r="I39" s="109"/>
    </row>
    <row r="40" spans="2:9" ht="15.6" thickTop="1" x14ac:dyDescent="0.35">
      <c r="D40" s="112"/>
    </row>
    <row r="43" spans="2:9" x14ac:dyDescent="0.25">
      <c r="E43" s="101"/>
      <c r="F43" s="101"/>
      <c r="G43" s="101"/>
    </row>
    <row r="47" spans="2:9" x14ac:dyDescent="0.25">
      <c r="D47" s="113"/>
    </row>
    <row r="61" spans="4:4" x14ac:dyDescent="0.25">
      <c r="D61" s="113"/>
    </row>
  </sheetData>
  <sheetProtection algorithmName="SHA-512" hashValue="bkbOhPGv+2WrkT9R+Rl/BhKG4SgHR8mIfsaHeZqmdCSfvjo8zM/uL+6RIZo/ki3H6+32Bl//NAXKhszZmC2/cA==" saltValue="Jivth0Y8klqfN/Bee8u0Qg==" spinCount="100000" sheet="1" objects="1" scenarios="1"/>
  <mergeCells count="7">
    <mergeCell ref="C12:H14"/>
    <mergeCell ref="C15:H16"/>
    <mergeCell ref="B2:I2"/>
    <mergeCell ref="C4:H4"/>
    <mergeCell ref="C6:H7"/>
    <mergeCell ref="C8:H9"/>
    <mergeCell ref="C10:H11"/>
  </mergeCells>
  <conditionalFormatting sqref="E43:G43 E21:G28">
    <cfRule type="expression" dxfId="129" priority="10">
      <formula>$F21="AdHoc set"</formula>
    </cfRule>
    <cfRule type="expression" dxfId="128" priority="11">
      <formula>$F21="Titel"</formula>
    </cfRule>
    <cfRule type="expression" dxfId="127" priority="12">
      <formula>$F21="AV-systeem"</formula>
    </cfRule>
  </conditionalFormatting>
  <conditionalFormatting sqref="D21">
    <cfRule type="expression" dxfId="126" priority="201">
      <formula>$D21="AdHoc set"</formula>
    </cfRule>
    <cfRule type="expression" dxfId="125" priority="202">
      <formula>$D21="Titel"</formula>
    </cfRule>
    <cfRule type="expression" dxfId="124" priority="203">
      <formula>$D21="AV-systeem"</formula>
    </cfRule>
  </conditionalFormatting>
  <conditionalFormatting sqref="D22">
    <cfRule type="expression" dxfId="123" priority="204">
      <formula>$D21="AdHoc set"</formula>
    </cfRule>
    <cfRule type="expression" dxfId="122" priority="205">
      <formula>$D21="Titel"</formula>
    </cfRule>
    <cfRule type="expression" dxfId="121" priority="206">
      <formula>$D21="AV-systeem"</formula>
    </cfRule>
  </conditionalFormatting>
  <pageMargins left="0.25" right="0.25"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539AF-916D-4E63-B22C-E39672750C15}">
  <sheetPr>
    <pageSetUpPr fitToPage="1"/>
  </sheetPr>
  <dimension ref="B2:N52"/>
  <sheetViews>
    <sheetView showGridLines="0" workbookViewId="0"/>
  </sheetViews>
  <sheetFormatPr defaultColWidth="9.109375" defaultRowHeight="13.2" x14ac:dyDescent="0.25"/>
  <cols>
    <col min="1" max="1" width="2.77734375" style="1" customWidth="1"/>
    <col min="2" max="2" width="2.6640625" style="1" customWidth="1"/>
    <col min="3" max="3" width="6.77734375" style="2" customWidth="1"/>
    <col min="4" max="4" width="20.77734375" style="1" customWidth="1"/>
    <col min="5" max="6" width="40.77734375" style="1" customWidth="1"/>
    <col min="7" max="7" width="18.77734375" style="1" customWidth="1"/>
    <col min="8" max="8" width="35.77734375" style="1" customWidth="1"/>
    <col min="9" max="10" width="15.77734375" style="1" customWidth="1"/>
    <col min="11" max="11" width="15.77734375" style="3" customWidth="1"/>
    <col min="12" max="12" width="15.77734375" style="1" customWidth="1"/>
    <col min="13" max="13" width="2.6640625" style="1" customWidth="1"/>
    <col min="14" max="14" width="18.33203125" style="1" bestFit="1" customWidth="1"/>
    <col min="15" max="15" width="88.88671875" style="1" bestFit="1" customWidth="1"/>
    <col min="16" max="16384" width="9.109375" style="1"/>
  </cols>
  <sheetData>
    <row r="2" spans="2:14" ht="21" x14ac:dyDescent="0.4">
      <c r="B2" s="4" t="s">
        <v>241</v>
      </c>
      <c r="C2" s="4"/>
      <c r="D2" s="4"/>
      <c r="E2" s="4"/>
      <c r="F2" s="4"/>
      <c r="G2" s="4"/>
      <c r="H2" s="4"/>
      <c r="I2" s="4"/>
      <c r="J2" s="4"/>
      <c r="K2" s="4"/>
      <c r="L2" s="4"/>
      <c r="M2" s="4"/>
    </row>
    <row r="3" spans="2:14" ht="13.8" thickBot="1" x14ac:dyDescent="0.3"/>
    <row r="4" spans="2:14" ht="40.799999999999997" thickTop="1" thickBot="1" x14ac:dyDescent="0.3">
      <c r="B4" s="5"/>
      <c r="C4" s="6" t="s">
        <v>242</v>
      </c>
      <c r="D4" s="7" t="s">
        <v>125</v>
      </c>
      <c r="E4" s="8" t="s">
        <v>0</v>
      </c>
      <c r="F4" s="8" t="s">
        <v>2</v>
      </c>
      <c r="G4" s="8" t="s">
        <v>243</v>
      </c>
      <c r="H4" s="8" t="s">
        <v>244</v>
      </c>
      <c r="I4" s="9" t="s">
        <v>273</v>
      </c>
      <c r="J4" s="9" t="s">
        <v>274</v>
      </c>
      <c r="K4" s="10" t="s">
        <v>275</v>
      </c>
      <c r="L4" s="11" t="s">
        <v>276</v>
      </c>
      <c r="M4" s="12"/>
      <c r="N4" s="13"/>
    </row>
    <row r="5" spans="2:14" ht="13.8" thickTop="1" x14ac:dyDescent="0.25">
      <c r="B5" s="14"/>
      <c r="C5" s="15">
        <v>1</v>
      </c>
      <c r="D5" s="16" t="s">
        <v>143</v>
      </c>
      <c r="E5" s="17" t="s">
        <v>144</v>
      </c>
      <c r="F5" s="17" t="s">
        <v>145</v>
      </c>
      <c r="G5" s="37"/>
      <c r="H5" s="38"/>
      <c r="I5" s="39"/>
      <c r="J5" s="18">
        <f>C5*I5</f>
        <v>0</v>
      </c>
      <c r="K5" s="41"/>
      <c r="L5" s="19">
        <f>(J5*K5)+J5</f>
        <v>0</v>
      </c>
      <c r="M5" s="20"/>
      <c r="N5" s="13" t="s">
        <v>245</v>
      </c>
    </row>
    <row r="6" spans="2:14" x14ac:dyDescent="0.25">
      <c r="B6" s="14"/>
      <c r="C6" s="15">
        <v>1</v>
      </c>
      <c r="D6" s="16" t="s">
        <v>143</v>
      </c>
      <c r="E6" s="17" t="s">
        <v>146</v>
      </c>
      <c r="F6" s="17" t="s">
        <v>147</v>
      </c>
      <c r="G6" s="37"/>
      <c r="H6" s="38"/>
      <c r="I6" s="40"/>
      <c r="J6" s="18">
        <f t="shared" ref="J6:J46" si="0">C6*I6</f>
        <v>0</v>
      </c>
      <c r="K6" s="42"/>
      <c r="L6" s="21">
        <f t="shared" ref="L6:L46" si="1">(J6*K6)+J6</f>
        <v>0</v>
      </c>
      <c r="M6" s="22"/>
      <c r="N6" s="13" t="s">
        <v>246</v>
      </c>
    </row>
    <row r="7" spans="2:14" x14ac:dyDescent="0.25">
      <c r="B7" s="14"/>
      <c r="C7" s="15">
        <v>1</v>
      </c>
      <c r="D7" s="23" t="s">
        <v>143</v>
      </c>
      <c r="E7" s="17" t="s">
        <v>148</v>
      </c>
      <c r="F7" s="17" t="s">
        <v>149</v>
      </c>
      <c r="G7" s="37"/>
      <c r="H7" s="38"/>
      <c r="I7" s="40"/>
      <c r="J7" s="18">
        <f t="shared" si="0"/>
        <v>0</v>
      </c>
      <c r="K7" s="42"/>
      <c r="L7" s="21">
        <f t="shared" si="1"/>
        <v>0</v>
      </c>
      <c r="M7" s="22"/>
      <c r="N7" s="13"/>
    </row>
    <row r="8" spans="2:14" x14ac:dyDescent="0.25">
      <c r="B8" s="14"/>
      <c r="C8" s="15">
        <v>1</v>
      </c>
      <c r="D8" s="23" t="s">
        <v>150</v>
      </c>
      <c r="E8" s="17" t="s">
        <v>151</v>
      </c>
      <c r="F8" s="17" t="s">
        <v>152</v>
      </c>
      <c r="G8" s="37"/>
      <c r="H8" s="38"/>
      <c r="I8" s="40"/>
      <c r="J8" s="18">
        <f t="shared" si="0"/>
        <v>0</v>
      </c>
      <c r="K8" s="42"/>
      <c r="L8" s="21">
        <f t="shared" si="1"/>
        <v>0</v>
      </c>
      <c r="M8" s="22"/>
      <c r="N8" s="13"/>
    </row>
    <row r="9" spans="2:14" x14ac:dyDescent="0.25">
      <c r="B9" s="14"/>
      <c r="C9" s="15">
        <v>1</v>
      </c>
      <c r="D9" s="23" t="s">
        <v>153</v>
      </c>
      <c r="E9" s="17" t="s">
        <v>154</v>
      </c>
      <c r="F9" s="17" t="s">
        <v>155</v>
      </c>
      <c r="G9" s="37"/>
      <c r="H9" s="38"/>
      <c r="I9" s="40"/>
      <c r="J9" s="18">
        <f t="shared" si="0"/>
        <v>0</v>
      </c>
      <c r="K9" s="42"/>
      <c r="L9" s="21">
        <f t="shared" si="1"/>
        <v>0</v>
      </c>
      <c r="M9" s="22"/>
      <c r="N9" s="13"/>
    </row>
    <row r="10" spans="2:14" x14ac:dyDescent="0.25">
      <c r="B10" s="14"/>
      <c r="C10" s="15">
        <v>1</v>
      </c>
      <c r="D10" s="23" t="s">
        <v>141</v>
      </c>
      <c r="E10" s="17" t="s">
        <v>156</v>
      </c>
      <c r="F10" s="17" t="s">
        <v>105</v>
      </c>
      <c r="G10" s="37"/>
      <c r="H10" s="38"/>
      <c r="I10" s="40"/>
      <c r="J10" s="18">
        <f t="shared" si="0"/>
        <v>0</v>
      </c>
      <c r="K10" s="42"/>
      <c r="L10" s="21">
        <f t="shared" si="1"/>
        <v>0</v>
      </c>
      <c r="M10" s="22"/>
    </row>
    <row r="11" spans="2:14" x14ac:dyDescent="0.25">
      <c r="B11" s="14"/>
      <c r="C11" s="15">
        <v>1</v>
      </c>
      <c r="D11" s="23" t="s">
        <v>141</v>
      </c>
      <c r="E11" s="17" t="s">
        <v>157</v>
      </c>
      <c r="F11" s="17" t="s">
        <v>158</v>
      </c>
      <c r="G11" s="37"/>
      <c r="H11" s="38"/>
      <c r="I11" s="40"/>
      <c r="J11" s="18">
        <f t="shared" si="0"/>
        <v>0</v>
      </c>
      <c r="K11" s="42"/>
      <c r="L11" s="21">
        <f t="shared" si="1"/>
        <v>0</v>
      </c>
      <c r="M11" s="22"/>
    </row>
    <row r="12" spans="2:14" x14ac:dyDescent="0.25">
      <c r="B12" s="14"/>
      <c r="C12" s="15">
        <v>3</v>
      </c>
      <c r="D12" s="23" t="s">
        <v>141</v>
      </c>
      <c r="E12" s="17" t="s">
        <v>159</v>
      </c>
      <c r="F12" s="17" t="s">
        <v>160</v>
      </c>
      <c r="G12" s="37"/>
      <c r="H12" s="38"/>
      <c r="I12" s="40"/>
      <c r="J12" s="18">
        <f t="shared" si="0"/>
        <v>0</v>
      </c>
      <c r="K12" s="42"/>
      <c r="L12" s="21">
        <f t="shared" si="1"/>
        <v>0</v>
      </c>
      <c r="M12" s="22"/>
    </row>
    <row r="13" spans="2:14" x14ac:dyDescent="0.25">
      <c r="B13" s="14"/>
      <c r="C13" s="15">
        <v>3</v>
      </c>
      <c r="D13" s="23" t="s">
        <v>141</v>
      </c>
      <c r="E13" s="17" t="s">
        <v>161</v>
      </c>
      <c r="F13" s="17" t="s">
        <v>162</v>
      </c>
      <c r="G13" s="37"/>
      <c r="H13" s="38"/>
      <c r="I13" s="40"/>
      <c r="J13" s="18">
        <f t="shared" si="0"/>
        <v>0</v>
      </c>
      <c r="K13" s="42"/>
      <c r="L13" s="21">
        <f t="shared" si="1"/>
        <v>0</v>
      </c>
      <c r="M13" s="22"/>
    </row>
    <row r="14" spans="2:14" x14ac:dyDescent="0.25">
      <c r="B14" s="14"/>
      <c r="C14" s="24">
        <v>1</v>
      </c>
      <c r="D14" s="23" t="s">
        <v>126</v>
      </c>
      <c r="E14" s="16" t="s">
        <v>163</v>
      </c>
      <c r="F14" s="16" t="s">
        <v>164</v>
      </c>
      <c r="G14" s="37"/>
      <c r="H14" s="38"/>
      <c r="I14" s="40"/>
      <c r="J14" s="18">
        <f t="shared" si="0"/>
        <v>0</v>
      </c>
      <c r="K14" s="42"/>
      <c r="L14" s="21">
        <f t="shared" si="1"/>
        <v>0</v>
      </c>
      <c r="M14" s="22"/>
    </row>
    <row r="15" spans="2:14" x14ac:dyDescent="0.25">
      <c r="B15" s="14"/>
      <c r="C15" s="15">
        <v>1</v>
      </c>
      <c r="D15" s="23" t="s">
        <v>165</v>
      </c>
      <c r="E15" s="17" t="s">
        <v>166</v>
      </c>
      <c r="F15" s="17" t="s">
        <v>167</v>
      </c>
      <c r="G15" s="37"/>
      <c r="H15" s="38"/>
      <c r="I15" s="40"/>
      <c r="J15" s="18">
        <f t="shared" si="0"/>
        <v>0</v>
      </c>
      <c r="K15" s="42"/>
      <c r="L15" s="21">
        <f t="shared" si="1"/>
        <v>0</v>
      </c>
      <c r="M15" s="22"/>
    </row>
    <row r="16" spans="2:14" x14ac:dyDescent="0.25">
      <c r="B16" s="14"/>
      <c r="C16" s="15">
        <v>1</v>
      </c>
      <c r="D16" s="23" t="s">
        <v>153</v>
      </c>
      <c r="E16" s="17" t="s">
        <v>168</v>
      </c>
      <c r="F16" s="17" t="s">
        <v>169</v>
      </c>
      <c r="G16" s="37"/>
      <c r="H16" s="38"/>
      <c r="I16" s="40"/>
      <c r="J16" s="18">
        <f t="shared" si="0"/>
        <v>0</v>
      </c>
      <c r="K16" s="42"/>
      <c r="L16" s="21">
        <f t="shared" si="1"/>
        <v>0</v>
      </c>
      <c r="M16" s="22"/>
    </row>
    <row r="17" spans="2:13" x14ac:dyDescent="0.25">
      <c r="B17" s="14"/>
      <c r="C17" s="15">
        <v>1</v>
      </c>
      <c r="D17" s="23" t="s">
        <v>128</v>
      </c>
      <c r="E17" s="17" t="s">
        <v>170</v>
      </c>
      <c r="F17" s="17" t="s">
        <v>170</v>
      </c>
      <c r="G17" s="37"/>
      <c r="H17" s="38"/>
      <c r="I17" s="40"/>
      <c r="J17" s="18">
        <f t="shared" si="0"/>
        <v>0</v>
      </c>
      <c r="K17" s="42"/>
      <c r="L17" s="21">
        <f t="shared" si="1"/>
        <v>0</v>
      </c>
      <c r="M17" s="22"/>
    </row>
    <row r="18" spans="2:13" x14ac:dyDescent="0.25">
      <c r="B18" s="14"/>
      <c r="C18" s="15">
        <v>1</v>
      </c>
      <c r="D18" s="23" t="s">
        <v>171</v>
      </c>
      <c r="E18" s="17" t="s">
        <v>172</v>
      </c>
      <c r="F18" s="17" t="s">
        <v>173</v>
      </c>
      <c r="G18" s="37"/>
      <c r="H18" s="38"/>
      <c r="I18" s="40"/>
      <c r="J18" s="18">
        <f t="shared" si="0"/>
        <v>0</v>
      </c>
      <c r="K18" s="42"/>
      <c r="L18" s="21">
        <f t="shared" si="1"/>
        <v>0</v>
      </c>
      <c r="M18" s="22"/>
    </row>
    <row r="19" spans="2:13" x14ac:dyDescent="0.25">
      <c r="B19" s="14"/>
      <c r="C19" s="15">
        <v>1</v>
      </c>
      <c r="D19" s="23" t="s">
        <v>174</v>
      </c>
      <c r="E19" s="17" t="s">
        <v>175</v>
      </c>
      <c r="F19" s="17" t="s">
        <v>176</v>
      </c>
      <c r="G19" s="37"/>
      <c r="H19" s="38"/>
      <c r="I19" s="40"/>
      <c r="J19" s="18">
        <f t="shared" si="0"/>
        <v>0</v>
      </c>
      <c r="K19" s="42"/>
      <c r="L19" s="21">
        <f t="shared" si="1"/>
        <v>0</v>
      </c>
      <c r="M19" s="22"/>
    </row>
    <row r="20" spans="2:13" x14ac:dyDescent="0.25">
      <c r="B20" s="14"/>
      <c r="C20" s="24">
        <v>1</v>
      </c>
      <c r="D20" s="23" t="s">
        <v>171</v>
      </c>
      <c r="E20" s="16" t="s">
        <v>177</v>
      </c>
      <c r="F20" s="16" t="s">
        <v>178</v>
      </c>
      <c r="G20" s="37"/>
      <c r="H20" s="38"/>
      <c r="I20" s="40"/>
      <c r="J20" s="18">
        <f t="shared" si="0"/>
        <v>0</v>
      </c>
      <c r="K20" s="42"/>
      <c r="L20" s="21">
        <f t="shared" si="1"/>
        <v>0</v>
      </c>
      <c r="M20" s="20"/>
    </row>
    <row r="21" spans="2:13" x14ac:dyDescent="0.25">
      <c r="B21" s="14"/>
      <c r="C21" s="24">
        <v>1</v>
      </c>
      <c r="D21" s="23" t="s">
        <v>141</v>
      </c>
      <c r="E21" s="16" t="s">
        <v>179</v>
      </c>
      <c r="F21" s="16" t="s">
        <v>180</v>
      </c>
      <c r="G21" s="37"/>
      <c r="H21" s="38"/>
      <c r="I21" s="40"/>
      <c r="J21" s="18">
        <f t="shared" si="0"/>
        <v>0</v>
      </c>
      <c r="K21" s="42"/>
      <c r="L21" s="21">
        <f t="shared" si="1"/>
        <v>0</v>
      </c>
      <c r="M21" s="20"/>
    </row>
    <row r="22" spans="2:13" x14ac:dyDescent="0.25">
      <c r="B22" s="14"/>
      <c r="C22" s="24">
        <v>1</v>
      </c>
      <c r="D22" s="23" t="s">
        <v>141</v>
      </c>
      <c r="E22" s="16" t="s">
        <v>157</v>
      </c>
      <c r="F22" s="16" t="s">
        <v>158</v>
      </c>
      <c r="G22" s="37"/>
      <c r="H22" s="38"/>
      <c r="I22" s="40"/>
      <c r="J22" s="18">
        <f t="shared" si="0"/>
        <v>0</v>
      </c>
      <c r="K22" s="42"/>
      <c r="L22" s="21">
        <f t="shared" si="1"/>
        <v>0</v>
      </c>
      <c r="M22" s="20"/>
    </row>
    <row r="23" spans="2:13" x14ac:dyDescent="0.25">
      <c r="B23" s="14"/>
      <c r="C23" s="24">
        <v>1</v>
      </c>
      <c r="D23" s="23" t="s">
        <v>181</v>
      </c>
      <c r="E23" s="16" t="s">
        <v>182</v>
      </c>
      <c r="F23" s="16" t="s">
        <v>183</v>
      </c>
      <c r="G23" s="37"/>
      <c r="H23" s="38"/>
      <c r="I23" s="40"/>
      <c r="J23" s="18">
        <f t="shared" si="0"/>
        <v>0</v>
      </c>
      <c r="K23" s="42"/>
      <c r="L23" s="21">
        <f t="shared" si="1"/>
        <v>0</v>
      </c>
      <c r="M23" s="20"/>
    </row>
    <row r="24" spans="2:13" x14ac:dyDescent="0.25">
      <c r="B24" s="14"/>
      <c r="C24" s="24">
        <v>1</v>
      </c>
      <c r="D24" s="23" t="s">
        <v>181</v>
      </c>
      <c r="E24" s="16" t="s">
        <v>184</v>
      </c>
      <c r="F24" s="16" t="s">
        <v>185</v>
      </c>
      <c r="G24" s="37"/>
      <c r="H24" s="38"/>
      <c r="I24" s="40"/>
      <c r="J24" s="18">
        <f t="shared" si="0"/>
        <v>0</v>
      </c>
      <c r="K24" s="42"/>
      <c r="L24" s="21">
        <f t="shared" si="1"/>
        <v>0</v>
      </c>
      <c r="M24" s="20"/>
    </row>
    <row r="25" spans="2:13" x14ac:dyDescent="0.25">
      <c r="B25" s="14"/>
      <c r="C25" s="24">
        <v>1</v>
      </c>
      <c r="D25" s="23" t="s">
        <v>153</v>
      </c>
      <c r="E25" s="16" t="s">
        <v>186</v>
      </c>
      <c r="F25" s="16" t="s">
        <v>187</v>
      </c>
      <c r="G25" s="37"/>
      <c r="H25" s="38"/>
      <c r="I25" s="40"/>
      <c r="J25" s="18">
        <f t="shared" si="0"/>
        <v>0</v>
      </c>
      <c r="K25" s="42"/>
      <c r="L25" s="21">
        <f t="shared" si="1"/>
        <v>0</v>
      </c>
      <c r="M25" s="20"/>
    </row>
    <row r="26" spans="2:13" x14ac:dyDescent="0.25">
      <c r="B26" s="14"/>
      <c r="C26" s="24">
        <v>1</v>
      </c>
      <c r="D26" s="23" t="s">
        <v>188</v>
      </c>
      <c r="E26" s="16" t="s">
        <v>189</v>
      </c>
      <c r="F26" s="16" t="s">
        <v>190</v>
      </c>
      <c r="G26" s="37"/>
      <c r="H26" s="38"/>
      <c r="I26" s="40"/>
      <c r="J26" s="18">
        <f t="shared" si="0"/>
        <v>0</v>
      </c>
      <c r="K26" s="42"/>
      <c r="L26" s="21">
        <f t="shared" si="1"/>
        <v>0</v>
      </c>
      <c r="M26" s="20"/>
    </row>
    <row r="27" spans="2:13" x14ac:dyDescent="0.25">
      <c r="B27" s="14"/>
      <c r="C27" s="24">
        <v>1</v>
      </c>
      <c r="D27" s="23" t="s">
        <v>141</v>
      </c>
      <c r="E27" s="16" t="s">
        <v>191</v>
      </c>
      <c r="F27" s="16" t="s">
        <v>116</v>
      </c>
      <c r="G27" s="37"/>
      <c r="H27" s="38"/>
      <c r="I27" s="40"/>
      <c r="J27" s="18">
        <f t="shared" si="0"/>
        <v>0</v>
      </c>
      <c r="K27" s="42"/>
      <c r="L27" s="21">
        <f t="shared" si="1"/>
        <v>0</v>
      </c>
      <c r="M27" s="20"/>
    </row>
    <row r="28" spans="2:13" x14ac:dyDescent="0.25">
      <c r="B28" s="14"/>
      <c r="C28" s="24">
        <v>1</v>
      </c>
      <c r="D28" s="23" t="s">
        <v>141</v>
      </c>
      <c r="E28" s="16" t="s">
        <v>192</v>
      </c>
      <c r="F28" s="16" t="s">
        <v>106</v>
      </c>
      <c r="G28" s="37"/>
      <c r="H28" s="38"/>
      <c r="I28" s="40"/>
      <c r="J28" s="18">
        <f t="shared" si="0"/>
        <v>0</v>
      </c>
      <c r="K28" s="42"/>
      <c r="L28" s="21">
        <f t="shared" si="1"/>
        <v>0</v>
      </c>
      <c r="M28" s="20"/>
    </row>
    <row r="29" spans="2:13" x14ac:dyDescent="0.25">
      <c r="B29" s="14"/>
      <c r="C29" s="24">
        <v>1</v>
      </c>
      <c r="D29" s="23" t="s">
        <v>193</v>
      </c>
      <c r="E29" s="16" t="s">
        <v>194</v>
      </c>
      <c r="F29" s="16" t="s">
        <v>195</v>
      </c>
      <c r="G29" s="37"/>
      <c r="H29" s="38"/>
      <c r="I29" s="40"/>
      <c r="J29" s="18">
        <f t="shared" si="0"/>
        <v>0</v>
      </c>
      <c r="K29" s="42"/>
      <c r="L29" s="21">
        <f t="shared" si="1"/>
        <v>0</v>
      </c>
      <c r="M29" s="20"/>
    </row>
    <row r="30" spans="2:13" x14ac:dyDescent="0.25">
      <c r="B30" s="14"/>
      <c r="C30" s="24">
        <v>1</v>
      </c>
      <c r="D30" s="23" t="s">
        <v>141</v>
      </c>
      <c r="E30" s="16" t="s">
        <v>196</v>
      </c>
      <c r="F30" s="16" t="s">
        <v>197</v>
      </c>
      <c r="G30" s="37"/>
      <c r="H30" s="38"/>
      <c r="I30" s="40"/>
      <c r="J30" s="18">
        <f t="shared" si="0"/>
        <v>0</v>
      </c>
      <c r="K30" s="42"/>
      <c r="L30" s="21">
        <f t="shared" si="1"/>
        <v>0</v>
      </c>
      <c r="M30" s="20"/>
    </row>
    <row r="31" spans="2:13" x14ac:dyDescent="0.25">
      <c r="B31" s="14"/>
      <c r="C31" s="24">
        <v>1</v>
      </c>
      <c r="D31" s="23" t="s">
        <v>141</v>
      </c>
      <c r="E31" s="16" t="s">
        <v>198</v>
      </c>
      <c r="F31" s="16" t="s">
        <v>99</v>
      </c>
      <c r="G31" s="37"/>
      <c r="H31" s="38"/>
      <c r="I31" s="40"/>
      <c r="J31" s="18">
        <f t="shared" si="0"/>
        <v>0</v>
      </c>
      <c r="K31" s="42"/>
      <c r="L31" s="21">
        <f t="shared" si="1"/>
        <v>0</v>
      </c>
      <c r="M31" s="20"/>
    </row>
    <row r="32" spans="2:13" x14ac:dyDescent="0.25">
      <c r="B32" s="14"/>
      <c r="C32" s="24">
        <v>1</v>
      </c>
      <c r="D32" s="23" t="s">
        <v>141</v>
      </c>
      <c r="E32" s="16" t="s">
        <v>199</v>
      </c>
      <c r="F32" s="16" t="s">
        <v>200</v>
      </c>
      <c r="G32" s="37"/>
      <c r="H32" s="38"/>
      <c r="I32" s="40"/>
      <c r="J32" s="18">
        <f t="shared" si="0"/>
        <v>0</v>
      </c>
      <c r="K32" s="42"/>
      <c r="L32" s="21">
        <f t="shared" si="1"/>
        <v>0</v>
      </c>
      <c r="M32" s="20"/>
    </row>
    <row r="33" spans="2:13" x14ac:dyDescent="0.25">
      <c r="B33" s="14"/>
      <c r="C33" s="24">
        <v>1</v>
      </c>
      <c r="D33" s="23" t="s">
        <v>137</v>
      </c>
      <c r="E33" s="16" t="s">
        <v>201</v>
      </c>
      <c r="F33" s="16" t="s">
        <v>202</v>
      </c>
      <c r="G33" s="37"/>
      <c r="H33" s="38"/>
      <c r="I33" s="40"/>
      <c r="J33" s="18">
        <f t="shared" si="0"/>
        <v>0</v>
      </c>
      <c r="K33" s="42"/>
      <c r="L33" s="21">
        <f t="shared" si="1"/>
        <v>0</v>
      </c>
      <c r="M33" s="20"/>
    </row>
    <row r="34" spans="2:13" x14ac:dyDescent="0.25">
      <c r="B34" s="14"/>
      <c r="C34" s="24">
        <v>1</v>
      </c>
      <c r="D34" s="23" t="s">
        <v>137</v>
      </c>
      <c r="E34" s="16" t="s">
        <v>203</v>
      </c>
      <c r="F34" s="16" t="s">
        <v>204</v>
      </c>
      <c r="G34" s="37"/>
      <c r="H34" s="38"/>
      <c r="I34" s="40"/>
      <c r="J34" s="18">
        <f t="shared" si="0"/>
        <v>0</v>
      </c>
      <c r="K34" s="42"/>
      <c r="L34" s="21">
        <f t="shared" si="1"/>
        <v>0</v>
      </c>
      <c r="M34" s="20"/>
    </row>
    <row r="35" spans="2:13" x14ac:dyDescent="0.25">
      <c r="B35" s="14"/>
      <c r="C35" s="24">
        <v>1</v>
      </c>
      <c r="D35" s="23" t="s">
        <v>137</v>
      </c>
      <c r="E35" s="16" t="s">
        <v>205</v>
      </c>
      <c r="F35" s="16" t="s">
        <v>206</v>
      </c>
      <c r="G35" s="37"/>
      <c r="H35" s="38"/>
      <c r="I35" s="40"/>
      <c r="J35" s="18">
        <f t="shared" si="0"/>
        <v>0</v>
      </c>
      <c r="K35" s="42"/>
      <c r="L35" s="21">
        <f t="shared" si="1"/>
        <v>0</v>
      </c>
      <c r="M35" s="20"/>
    </row>
    <row r="36" spans="2:13" x14ac:dyDescent="0.25">
      <c r="B36" s="14"/>
      <c r="C36" s="24">
        <v>1</v>
      </c>
      <c r="D36" s="23" t="s">
        <v>137</v>
      </c>
      <c r="E36" s="16" t="s">
        <v>207</v>
      </c>
      <c r="F36" s="16" t="s">
        <v>208</v>
      </c>
      <c r="G36" s="37"/>
      <c r="H36" s="38"/>
      <c r="I36" s="40"/>
      <c r="J36" s="18">
        <f t="shared" si="0"/>
        <v>0</v>
      </c>
      <c r="K36" s="42"/>
      <c r="L36" s="21">
        <f t="shared" si="1"/>
        <v>0</v>
      </c>
      <c r="M36" s="20"/>
    </row>
    <row r="37" spans="2:13" x14ac:dyDescent="0.25">
      <c r="B37" s="14"/>
      <c r="C37" s="24">
        <v>1</v>
      </c>
      <c r="D37" s="23" t="s">
        <v>137</v>
      </c>
      <c r="E37" s="16" t="s">
        <v>209</v>
      </c>
      <c r="F37" s="16" t="s">
        <v>210</v>
      </c>
      <c r="G37" s="37"/>
      <c r="H37" s="38"/>
      <c r="I37" s="40"/>
      <c r="J37" s="18">
        <f t="shared" si="0"/>
        <v>0</v>
      </c>
      <c r="K37" s="42"/>
      <c r="L37" s="21">
        <f t="shared" si="1"/>
        <v>0</v>
      </c>
      <c r="M37" s="20"/>
    </row>
    <row r="38" spans="2:13" x14ac:dyDescent="0.25">
      <c r="B38" s="14"/>
      <c r="C38" s="24">
        <v>1</v>
      </c>
      <c r="D38" s="23" t="s">
        <v>137</v>
      </c>
      <c r="E38" s="16" t="s">
        <v>211</v>
      </c>
      <c r="F38" s="16" t="s">
        <v>212</v>
      </c>
      <c r="G38" s="37"/>
      <c r="H38" s="38"/>
      <c r="I38" s="40"/>
      <c r="J38" s="18">
        <f t="shared" si="0"/>
        <v>0</v>
      </c>
      <c r="K38" s="42"/>
      <c r="L38" s="21">
        <f t="shared" si="1"/>
        <v>0</v>
      </c>
      <c r="M38" s="20"/>
    </row>
    <row r="39" spans="2:13" x14ac:dyDescent="0.25">
      <c r="B39" s="14"/>
      <c r="C39" s="24">
        <v>1</v>
      </c>
      <c r="D39" s="23" t="s">
        <v>137</v>
      </c>
      <c r="E39" s="16" t="s">
        <v>213</v>
      </c>
      <c r="F39" s="16" t="s">
        <v>214</v>
      </c>
      <c r="G39" s="37"/>
      <c r="H39" s="38"/>
      <c r="I39" s="40"/>
      <c r="J39" s="18">
        <f t="shared" si="0"/>
        <v>0</v>
      </c>
      <c r="K39" s="42"/>
      <c r="L39" s="21">
        <f t="shared" si="1"/>
        <v>0</v>
      </c>
      <c r="M39" s="20"/>
    </row>
    <row r="40" spans="2:13" x14ac:dyDescent="0.25">
      <c r="B40" s="14"/>
      <c r="C40" s="24">
        <v>1</v>
      </c>
      <c r="D40" s="23" t="s">
        <v>215</v>
      </c>
      <c r="E40" s="16" t="s">
        <v>216</v>
      </c>
      <c r="F40" s="16" t="s">
        <v>217</v>
      </c>
      <c r="G40" s="37"/>
      <c r="H40" s="38"/>
      <c r="I40" s="40"/>
      <c r="J40" s="18">
        <f t="shared" si="0"/>
        <v>0</v>
      </c>
      <c r="K40" s="42"/>
      <c r="L40" s="21">
        <f t="shared" si="1"/>
        <v>0</v>
      </c>
      <c r="M40" s="20"/>
    </row>
    <row r="41" spans="2:13" x14ac:dyDescent="0.25">
      <c r="B41" s="14"/>
      <c r="C41" s="24">
        <v>2</v>
      </c>
      <c r="D41" s="23" t="s">
        <v>215</v>
      </c>
      <c r="E41" s="16" t="s">
        <v>218</v>
      </c>
      <c r="F41" s="16" t="s">
        <v>219</v>
      </c>
      <c r="G41" s="37"/>
      <c r="H41" s="38"/>
      <c r="I41" s="40"/>
      <c r="J41" s="18">
        <f t="shared" si="0"/>
        <v>0</v>
      </c>
      <c r="K41" s="42"/>
      <c r="L41" s="21">
        <f t="shared" si="1"/>
        <v>0</v>
      </c>
      <c r="M41" s="20"/>
    </row>
    <row r="42" spans="2:13" x14ac:dyDescent="0.25">
      <c r="B42" s="14"/>
      <c r="C42" s="24">
        <v>2</v>
      </c>
      <c r="D42" s="23" t="s">
        <v>215</v>
      </c>
      <c r="E42" s="16" t="s">
        <v>218</v>
      </c>
      <c r="F42" s="16" t="s">
        <v>219</v>
      </c>
      <c r="G42" s="37"/>
      <c r="H42" s="38"/>
      <c r="I42" s="40"/>
      <c r="J42" s="18">
        <f t="shared" si="0"/>
        <v>0</v>
      </c>
      <c r="K42" s="42"/>
      <c r="L42" s="21">
        <f t="shared" si="1"/>
        <v>0</v>
      </c>
      <c r="M42" s="20"/>
    </row>
    <row r="43" spans="2:13" x14ac:dyDescent="0.25">
      <c r="B43" s="14"/>
      <c r="C43" s="24">
        <v>2</v>
      </c>
      <c r="D43" s="23" t="s">
        <v>215</v>
      </c>
      <c r="E43" s="16" t="s">
        <v>220</v>
      </c>
      <c r="F43" s="16" t="s">
        <v>221</v>
      </c>
      <c r="G43" s="37"/>
      <c r="H43" s="38"/>
      <c r="I43" s="40"/>
      <c r="J43" s="18">
        <f t="shared" si="0"/>
        <v>0</v>
      </c>
      <c r="K43" s="42"/>
      <c r="L43" s="21">
        <f t="shared" si="1"/>
        <v>0</v>
      </c>
      <c r="M43" s="20"/>
    </row>
    <row r="44" spans="2:13" x14ac:dyDescent="0.25">
      <c r="B44" s="14"/>
      <c r="C44" s="24">
        <v>2</v>
      </c>
      <c r="D44" s="23" t="s">
        <v>215</v>
      </c>
      <c r="E44" s="16" t="s">
        <v>220</v>
      </c>
      <c r="F44" s="16" t="s">
        <v>221</v>
      </c>
      <c r="G44" s="37"/>
      <c r="H44" s="38"/>
      <c r="I44" s="40"/>
      <c r="J44" s="18">
        <f t="shared" si="0"/>
        <v>0</v>
      </c>
      <c r="K44" s="42"/>
      <c r="L44" s="21">
        <f t="shared" si="1"/>
        <v>0</v>
      </c>
      <c r="M44" s="20"/>
    </row>
    <row r="45" spans="2:13" x14ac:dyDescent="0.25">
      <c r="B45" s="14"/>
      <c r="C45" s="24">
        <v>2</v>
      </c>
      <c r="D45" s="23" t="s">
        <v>153</v>
      </c>
      <c r="E45" s="16" t="s">
        <v>222</v>
      </c>
      <c r="F45" s="16" t="s">
        <v>223</v>
      </c>
      <c r="G45" s="37"/>
      <c r="H45" s="38"/>
      <c r="I45" s="40"/>
      <c r="J45" s="18">
        <f t="shared" si="0"/>
        <v>0</v>
      </c>
      <c r="K45" s="42"/>
      <c r="L45" s="21">
        <f t="shared" si="1"/>
        <v>0</v>
      </c>
      <c r="M45" s="20"/>
    </row>
    <row r="46" spans="2:13" x14ac:dyDescent="0.25">
      <c r="B46" s="14"/>
      <c r="C46" s="24">
        <v>2</v>
      </c>
      <c r="D46" s="23" t="s">
        <v>153</v>
      </c>
      <c r="E46" s="16" t="s">
        <v>222</v>
      </c>
      <c r="F46" s="16" t="s">
        <v>223</v>
      </c>
      <c r="G46" s="37"/>
      <c r="H46" s="38"/>
      <c r="I46" s="40"/>
      <c r="J46" s="18">
        <f t="shared" si="0"/>
        <v>0</v>
      </c>
      <c r="K46" s="42"/>
      <c r="L46" s="21">
        <f t="shared" si="1"/>
        <v>0</v>
      </c>
      <c r="M46" s="20"/>
    </row>
    <row r="47" spans="2:13" x14ac:dyDescent="0.25">
      <c r="B47" s="14"/>
      <c r="C47" s="24"/>
      <c r="D47" s="16"/>
      <c r="E47" s="16"/>
      <c r="F47" s="16"/>
      <c r="G47" s="16"/>
      <c r="H47" s="16"/>
      <c r="I47" s="16"/>
      <c r="J47" s="16"/>
      <c r="K47" s="25"/>
      <c r="L47" s="16"/>
      <c r="M47" s="20"/>
    </row>
    <row r="48" spans="2:13" x14ac:dyDescent="0.25">
      <c r="B48" s="14"/>
      <c r="C48" s="24"/>
      <c r="D48" s="16"/>
      <c r="E48" s="16"/>
      <c r="F48" s="16"/>
      <c r="G48" s="16"/>
      <c r="I48" s="26" t="s">
        <v>248</v>
      </c>
      <c r="J48" s="27">
        <f>SUM(J5:J46)</f>
        <v>0</v>
      </c>
      <c r="K48" s="28"/>
      <c r="L48" s="29"/>
      <c r="M48" s="20"/>
    </row>
    <row r="49" spans="2:13" x14ac:dyDescent="0.25">
      <c r="B49" s="14"/>
      <c r="C49" s="24"/>
      <c r="D49" s="16"/>
      <c r="E49" s="16"/>
      <c r="F49" s="16"/>
      <c r="G49" s="16"/>
      <c r="I49" s="26" t="s">
        <v>247</v>
      </c>
      <c r="J49" s="29"/>
      <c r="K49" s="30" t="e">
        <f>AVERAGE(K5:K46)</f>
        <v>#DIV/0!</v>
      </c>
      <c r="L49" s="29"/>
      <c r="M49" s="20"/>
    </row>
    <row r="50" spans="2:13" x14ac:dyDescent="0.25">
      <c r="B50" s="14"/>
      <c r="C50" s="24"/>
      <c r="D50" s="16"/>
      <c r="E50" s="16"/>
      <c r="F50" s="16"/>
      <c r="G50" s="16"/>
      <c r="I50" s="26" t="s">
        <v>249</v>
      </c>
      <c r="J50" s="29"/>
      <c r="K50" s="31"/>
      <c r="L50" s="27">
        <f>SUM(L5:L46)</f>
        <v>0</v>
      </c>
      <c r="M50" s="20"/>
    </row>
    <row r="51" spans="2:13" ht="13.8" thickBot="1" x14ac:dyDescent="0.3">
      <c r="B51" s="32"/>
      <c r="C51" s="33"/>
      <c r="D51" s="34"/>
      <c r="E51" s="34"/>
      <c r="F51" s="34"/>
      <c r="G51" s="34"/>
      <c r="H51" s="34"/>
      <c r="I51" s="34"/>
      <c r="J51" s="34"/>
      <c r="K51" s="35"/>
      <c r="L51" s="34"/>
      <c r="M51" s="36"/>
    </row>
    <row r="52" spans="2:13" ht="13.8" thickTop="1" x14ac:dyDescent="0.25"/>
  </sheetData>
  <sheetProtection algorithmName="SHA-512" hashValue="SQDeM6Gl6aRMIkLf+3FY7wUI6giTFb111xJMibEIj4g8Vow4RE3aZKLfOW9i+04ZAZsdTrnllddt7L9lg6F2Ag==" saltValue="mX5EHBMKu+E/R/njtknRpg==" spinCount="100000" sheet="1" objects="1" scenarios="1"/>
  <mergeCells count="1">
    <mergeCell ref="B2:M2"/>
  </mergeCells>
  <conditionalFormatting sqref="C14:F14 C20 E20:F20 C21:F24 C25 E25:F25 C26:F44 C45:C46 E45:F46 C3:D3 E3:H4 C47:H47 C48:G50 I48:I50 C51:H1048576">
    <cfRule type="expression" dxfId="120" priority="19">
      <formula>$F3="AdHoc set"</formula>
    </cfRule>
    <cfRule type="expression" dxfId="119" priority="20">
      <formula>$F3="Titel"</formula>
    </cfRule>
    <cfRule type="expression" dxfId="118" priority="21">
      <formula>$F3="AV-systeem"</formula>
    </cfRule>
  </conditionalFormatting>
  <conditionalFormatting sqref="D4">
    <cfRule type="expression" dxfId="117" priority="16">
      <formula>$F4="AdHoc set"</formula>
    </cfRule>
    <cfRule type="expression" dxfId="116" priority="17">
      <formula>$F4="Titel"</formula>
    </cfRule>
    <cfRule type="expression" dxfId="115" priority="18">
      <formula>$F4="AV-systeem"</formula>
    </cfRule>
  </conditionalFormatting>
  <conditionalFormatting sqref="C4">
    <cfRule type="expression" dxfId="114" priority="25">
      <formula>#REF!="AdHoc set"</formula>
    </cfRule>
    <cfRule type="expression" dxfId="113" priority="26">
      <formula>#REF!="Titel"</formula>
    </cfRule>
    <cfRule type="expression" dxfId="112" priority="27">
      <formula>#REF!="AV-systeem"</formula>
    </cfRule>
  </conditionalFormatting>
  <conditionalFormatting sqref="I4:K4">
    <cfRule type="expression" dxfId="111" priority="13">
      <formula>$F4="AdHoc set"</formula>
    </cfRule>
    <cfRule type="expression" dxfId="110" priority="14">
      <formula>$F4="Titel"</formula>
    </cfRule>
    <cfRule type="expression" dxfId="109" priority="15">
      <formula>$F4="AV-systeem"</formula>
    </cfRule>
  </conditionalFormatting>
  <conditionalFormatting sqref="L4">
    <cfRule type="expression" dxfId="108" priority="10">
      <formula>$F4="AdHoc set"</formula>
    </cfRule>
    <cfRule type="expression" dxfId="107" priority="11">
      <formula>$F4="Titel"</formula>
    </cfRule>
    <cfRule type="expression" dxfId="106" priority="12">
      <formula>$F4="AV-systeem"</formula>
    </cfRule>
  </conditionalFormatting>
  <conditionalFormatting sqref="H5">
    <cfRule type="expression" dxfId="105" priority="8">
      <formula>$G5="Nee. Geef alternatief:"</formula>
    </cfRule>
  </conditionalFormatting>
  <conditionalFormatting sqref="H6:H46">
    <cfRule type="expression" dxfId="104" priority="7">
      <formula>$G6="Nee. Geef alternatief:"</formula>
    </cfRule>
  </conditionalFormatting>
  <conditionalFormatting sqref="B4">
    <cfRule type="expression" dxfId="103" priority="4">
      <formula>#REF!="AdHoc set"</formula>
    </cfRule>
    <cfRule type="expression" dxfId="102" priority="5">
      <formula>#REF!="Titel"</formula>
    </cfRule>
    <cfRule type="expression" dxfId="101" priority="6">
      <formula>#REF!="AV-systeem"</formula>
    </cfRule>
  </conditionalFormatting>
  <conditionalFormatting sqref="M4">
    <cfRule type="expression" dxfId="100" priority="1">
      <formula>#REF!="AdHoc set"</formula>
    </cfRule>
    <cfRule type="expression" dxfId="99" priority="2">
      <formula>#REF!="Titel"</formula>
    </cfRule>
    <cfRule type="expression" dxfId="98" priority="3">
      <formula>#REF!="AV-systeem"</formula>
    </cfRule>
  </conditionalFormatting>
  <dataValidations count="1">
    <dataValidation type="list" allowBlank="1" showInputMessage="1" showErrorMessage="1" sqref="G5:G46" xr:uid="{D0EB6AF9-A417-49A8-B40E-D198402142B9}">
      <formula1>$N$4:$N$6</formula1>
    </dataValidation>
  </dataValidations>
  <pageMargins left="0.25" right="0.25" top="0.75" bottom="0.75" header="0.3" footer="0.3"/>
  <pageSetup paperSize="9"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65B5B-5593-42C2-BC2F-64E352EBEC7D}">
  <sheetPr>
    <pageSetUpPr fitToPage="1"/>
  </sheetPr>
  <dimension ref="B2:S24"/>
  <sheetViews>
    <sheetView showGridLines="0" workbookViewId="0"/>
  </sheetViews>
  <sheetFormatPr defaultColWidth="9.109375" defaultRowHeight="13.2" x14ac:dyDescent="0.25"/>
  <cols>
    <col min="1" max="1" width="2.77734375" style="43" customWidth="1"/>
    <col min="2" max="2" width="2.6640625" style="43" customWidth="1"/>
    <col min="3" max="3" width="6.77734375" style="44" customWidth="1"/>
    <col min="4" max="5" width="20.77734375" style="43" customWidth="1"/>
    <col min="6" max="7" width="40.77734375" style="56" customWidth="1"/>
    <col min="8" max="8" width="18.77734375" style="1" customWidth="1"/>
    <col min="9" max="9" width="35.77734375" style="1" customWidth="1"/>
    <col min="10" max="13" width="15.77734375" style="1" customWidth="1"/>
    <col min="14" max="14" width="2.6640625" style="1" customWidth="1"/>
    <col min="15" max="15" width="18.33203125" style="1" bestFit="1" customWidth="1"/>
    <col min="16" max="16" width="5.44140625" style="43" bestFit="1" customWidth="1"/>
    <col min="17" max="17" width="7.88671875" style="43" bestFit="1" customWidth="1"/>
    <col min="18" max="18" width="10.6640625" style="43" bestFit="1" customWidth="1"/>
    <col min="19" max="19" width="9" style="43" bestFit="1" customWidth="1"/>
    <col min="20" max="20" width="15.6640625" style="43" bestFit="1" customWidth="1"/>
    <col min="21" max="21" width="88.88671875" style="43" bestFit="1" customWidth="1"/>
    <col min="22" max="16384" width="9.109375" style="43"/>
  </cols>
  <sheetData>
    <row r="2" spans="2:19" s="1" customFormat="1" ht="21" x14ac:dyDescent="0.4">
      <c r="B2" s="4" t="s">
        <v>250</v>
      </c>
      <c r="C2" s="4"/>
      <c r="D2" s="4"/>
      <c r="E2" s="4"/>
      <c r="F2" s="4"/>
      <c r="G2" s="4"/>
      <c r="H2" s="4"/>
      <c r="I2" s="4"/>
      <c r="J2" s="4"/>
      <c r="K2" s="4"/>
      <c r="L2" s="4"/>
      <c r="M2" s="4"/>
      <c r="N2" s="4"/>
    </row>
    <row r="3" spans="2:19" ht="13.8" thickBot="1" x14ac:dyDescent="0.3"/>
    <row r="4" spans="2:19" ht="40.799999999999997" thickTop="1" thickBot="1" x14ac:dyDescent="0.3">
      <c r="B4" s="45"/>
      <c r="C4" s="46" t="s">
        <v>242</v>
      </c>
      <c r="D4" s="47" t="s">
        <v>125</v>
      </c>
      <c r="E4" s="47" t="s">
        <v>0</v>
      </c>
      <c r="F4" s="57" t="s">
        <v>1</v>
      </c>
      <c r="G4" s="57" t="s">
        <v>2</v>
      </c>
      <c r="H4" s="8" t="s">
        <v>243</v>
      </c>
      <c r="I4" s="8" t="s">
        <v>244</v>
      </c>
      <c r="J4" s="9" t="s">
        <v>273</v>
      </c>
      <c r="K4" s="9" t="s">
        <v>274</v>
      </c>
      <c r="L4" s="10" t="s">
        <v>275</v>
      </c>
      <c r="M4" s="11" t="s">
        <v>276</v>
      </c>
      <c r="N4" s="12"/>
    </row>
    <row r="5" spans="2:19" ht="13.8" thickTop="1" x14ac:dyDescent="0.25">
      <c r="B5" s="48"/>
      <c r="C5" s="60">
        <v>1</v>
      </c>
      <c r="D5" s="61" t="s">
        <v>127</v>
      </c>
      <c r="E5" s="61" t="s">
        <v>30</v>
      </c>
      <c r="F5" s="62" t="s">
        <v>31</v>
      </c>
      <c r="G5" s="62" t="s">
        <v>32</v>
      </c>
      <c r="H5" s="67"/>
      <c r="I5" s="68"/>
      <c r="J5" s="69"/>
      <c r="K5" s="63">
        <f>C5*J5</f>
        <v>0</v>
      </c>
      <c r="L5" s="71"/>
      <c r="M5" s="64">
        <f>(K5*L5)+K5</f>
        <v>0</v>
      </c>
      <c r="N5" s="20"/>
      <c r="O5" s="49" t="s">
        <v>245</v>
      </c>
      <c r="P5" s="50"/>
    </row>
    <row r="6" spans="2:19" ht="26.4" x14ac:dyDescent="0.25">
      <c r="B6" s="48"/>
      <c r="C6" s="60">
        <v>1</v>
      </c>
      <c r="D6" s="61" t="s">
        <v>126</v>
      </c>
      <c r="E6" s="61" t="s">
        <v>13</v>
      </c>
      <c r="F6" s="62" t="s">
        <v>14</v>
      </c>
      <c r="G6" s="62" t="s">
        <v>15</v>
      </c>
      <c r="H6" s="67"/>
      <c r="I6" s="68"/>
      <c r="J6" s="70"/>
      <c r="K6" s="65">
        <f t="shared" ref="K6:K18" si="0">C6*J6</f>
        <v>0</v>
      </c>
      <c r="L6" s="72"/>
      <c r="M6" s="64">
        <f t="shared" ref="M6:M18" si="1">(K6*L6)+K6</f>
        <v>0</v>
      </c>
      <c r="N6" s="22"/>
      <c r="O6" s="49" t="s">
        <v>246</v>
      </c>
    </row>
    <row r="7" spans="2:19" ht="26.4" x14ac:dyDescent="0.25">
      <c r="B7" s="48"/>
      <c r="C7" s="60">
        <v>1</v>
      </c>
      <c r="D7" s="61" t="s">
        <v>132</v>
      </c>
      <c r="E7" s="61" t="s">
        <v>48</v>
      </c>
      <c r="F7" s="62" t="s">
        <v>48</v>
      </c>
      <c r="G7" s="62" t="s">
        <v>49</v>
      </c>
      <c r="H7" s="67"/>
      <c r="I7" s="68"/>
      <c r="J7" s="70"/>
      <c r="K7" s="65">
        <f t="shared" si="0"/>
        <v>0</v>
      </c>
      <c r="L7" s="72"/>
      <c r="M7" s="64">
        <f t="shared" si="1"/>
        <v>0</v>
      </c>
      <c r="N7" s="22"/>
      <c r="Q7" s="44"/>
      <c r="R7" s="44"/>
      <c r="S7" s="44"/>
    </row>
    <row r="8" spans="2:19" x14ac:dyDescent="0.25">
      <c r="B8" s="48"/>
      <c r="C8" s="60">
        <v>1</v>
      </c>
      <c r="D8" s="61" t="s">
        <v>132</v>
      </c>
      <c r="E8" s="61" t="s">
        <v>224</v>
      </c>
      <c r="F8" s="62" t="s">
        <v>224</v>
      </c>
      <c r="G8" s="62" t="s">
        <v>225</v>
      </c>
      <c r="H8" s="67"/>
      <c r="I8" s="68"/>
      <c r="J8" s="70"/>
      <c r="K8" s="65">
        <f t="shared" si="0"/>
        <v>0</v>
      </c>
      <c r="L8" s="72"/>
      <c r="M8" s="64">
        <f t="shared" si="1"/>
        <v>0</v>
      </c>
      <c r="N8" s="22"/>
      <c r="Q8" s="44"/>
      <c r="R8" s="44"/>
      <c r="S8" s="44"/>
    </row>
    <row r="9" spans="2:19" x14ac:dyDescent="0.25">
      <c r="B9" s="48"/>
      <c r="C9" s="60">
        <v>1</v>
      </c>
      <c r="D9" s="61" t="s">
        <v>132</v>
      </c>
      <c r="E9" s="61" t="s">
        <v>37</v>
      </c>
      <c r="F9" s="62" t="s">
        <v>37</v>
      </c>
      <c r="G9" s="62" t="s">
        <v>38</v>
      </c>
      <c r="H9" s="67"/>
      <c r="I9" s="68"/>
      <c r="J9" s="70"/>
      <c r="K9" s="65">
        <f t="shared" si="0"/>
        <v>0</v>
      </c>
      <c r="L9" s="72"/>
      <c r="M9" s="64">
        <f t="shared" si="1"/>
        <v>0</v>
      </c>
      <c r="N9" s="22"/>
      <c r="Q9" s="44"/>
      <c r="R9" s="44"/>
      <c r="S9" s="44"/>
    </row>
    <row r="10" spans="2:19" x14ac:dyDescent="0.25">
      <c r="B10" s="48"/>
      <c r="C10" s="60">
        <v>2</v>
      </c>
      <c r="D10" s="61" t="s">
        <v>132</v>
      </c>
      <c r="E10" s="61" t="s">
        <v>226</v>
      </c>
      <c r="F10" s="62" t="s">
        <v>226</v>
      </c>
      <c r="G10" s="62" t="s">
        <v>43</v>
      </c>
      <c r="H10" s="67"/>
      <c r="I10" s="68"/>
      <c r="J10" s="70"/>
      <c r="K10" s="65">
        <f t="shared" si="0"/>
        <v>0</v>
      </c>
      <c r="L10" s="72"/>
      <c r="M10" s="64">
        <f t="shared" si="1"/>
        <v>0</v>
      </c>
      <c r="N10" s="22"/>
      <c r="Q10" s="44"/>
      <c r="R10" s="44"/>
      <c r="S10" s="44"/>
    </row>
    <row r="11" spans="2:19" x14ac:dyDescent="0.25">
      <c r="B11" s="48"/>
      <c r="C11" s="60">
        <v>1</v>
      </c>
      <c r="D11" s="61" t="s">
        <v>132</v>
      </c>
      <c r="E11" s="61" t="s">
        <v>41</v>
      </c>
      <c r="F11" s="62" t="s">
        <v>41</v>
      </c>
      <c r="G11" s="62" t="s">
        <v>42</v>
      </c>
      <c r="H11" s="67"/>
      <c r="I11" s="68"/>
      <c r="J11" s="70"/>
      <c r="K11" s="65">
        <f t="shared" si="0"/>
        <v>0</v>
      </c>
      <c r="L11" s="72"/>
      <c r="M11" s="64">
        <f t="shared" si="1"/>
        <v>0</v>
      </c>
      <c r="N11" s="22"/>
      <c r="Q11" s="44"/>
      <c r="R11" s="44"/>
      <c r="S11" s="44"/>
    </row>
    <row r="12" spans="2:19" x14ac:dyDescent="0.25">
      <c r="B12" s="48"/>
      <c r="C12" s="60">
        <v>2</v>
      </c>
      <c r="D12" s="61" t="s">
        <v>132</v>
      </c>
      <c r="E12" s="61" t="s">
        <v>50</v>
      </c>
      <c r="F12" s="62" t="s">
        <v>50</v>
      </c>
      <c r="G12" s="62" t="s">
        <v>51</v>
      </c>
      <c r="H12" s="67"/>
      <c r="I12" s="68"/>
      <c r="J12" s="70"/>
      <c r="K12" s="65">
        <f t="shared" si="0"/>
        <v>0</v>
      </c>
      <c r="L12" s="72"/>
      <c r="M12" s="64">
        <f t="shared" si="1"/>
        <v>0</v>
      </c>
      <c r="N12" s="22"/>
      <c r="Q12" s="44"/>
      <c r="R12" s="44"/>
      <c r="S12" s="44"/>
    </row>
    <row r="13" spans="2:19" ht="26.4" x14ac:dyDescent="0.25">
      <c r="B13" s="48"/>
      <c r="C13" s="60">
        <v>1</v>
      </c>
      <c r="D13" s="66" t="s">
        <v>227</v>
      </c>
      <c r="E13" s="61" t="s">
        <v>228</v>
      </c>
      <c r="F13" s="62" t="s">
        <v>228</v>
      </c>
      <c r="G13" s="62" t="s">
        <v>229</v>
      </c>
      <c r="H13" s="67"/>
      <c r="I13" s="68"/>
      <c r="J13" s="70"/>
      <c r="K13" s="65">
        <f t="shared" si="0"/>
        <v>0</v>
      </c>
      <c r="L13" s="72"/>
      <c r="M13" s="64">
        <f t="shared" si="1"/>
        <v>0</v>
      </c>
      <c r="N13" s="22"/>
      <c r="Q13" s="44"/>
      <c r="R13" s="44"/>
      <c r="S13" s="44"/>
    </row>
    <row r="14" spans="2:19" ht="26.4" x14ac:dyDescent="0.25">
      <c r="B14" s="48"/>
      <c r="C14" s="60">
        <v>1</v>
      </c>
      <c r="D14" s="61" t="s">
        <v>230</v>
      </c>
      <c r="E14" s="61">
        <v>1590592</v>
      </c>
      <c r="F14" s="62" t="s">
        <v>231</v>
      </c>
      <c r="G14" s="62" t="s">
        <v>232</v>
      </c>
      <c r="H14" s="67"/>
      <c r="I14" s="68"/>
      <c r="J14" s="70"/>
      <c r="K14" s="65">
        <f t="shared" si="0"/>
        <v>0</v>
      </c>
      <c r="L14" s="72"/>
      <c r="M14" s="64">
        <f t="shared" si="1"/>
        <v>0</v>
      </c>
      <c r="N14" s="22"/>
      <c r="Q14" s="44"/>
      <c r="R14" s="44"/>
      <c r="S14" s="44"/>
    </row>
    <row r="15" spans="2:19" ht="26.4" x14ac:dyDescent="0.25">
      <c r="B15" s="48"/>
      <c r="C15" s="60">
        <v>1</v>
      </c>
      <c r="D15" s="61" t="s">
        <v>140</v>
      </c>
      <c r="E15" s="61" t="s">
        <v>87</v>
      </c>
      <c r="F15" s="62" t="s">
        <v>88</v>
      </c>
      <c r="G15" s="62" t="s">
        <v>89</v>
      </c>
      <c r="H15" s="67"/>
      <c r="I15" s="68"/>
      <c r="J15" s="70"/>
      <c r="K15" s="65">
        <f t="shared" si="0"/>
        <v>0</v>
      </c>
      <c r="L15" s="72"/>
      <c r="M15" s="64">
        <f t="shared" si="1"/>
        <v>0</v>
      </c>
      <c r="N15" s="22"/>
      <c r="Q15" s="44"/>
      <c r="R15" s="44"/>
      <c r="S15" s="44"/>
    </row>
    <row r="16" spans="2:19" x14ac:dyDescent="0.25">
      <c r="B16" s="48"/>
      <c r="C16" s="60">
        <v>1</v>
      </c>
      <c r="D16" s="61" t="s">
        <v>233</v>
      </c>
      <c r="E16" s="61">
        <v>1286810</v>
      </c>
      <c r="F16" s="62" t="s">
        <v>234</v>
      </c>
      <c r="G16" s="62" t="s">
        <v>235</v>
      </c>
      <c r="H16" s="67"/>
      <c r="I16" s="68"/>
      <c r="J16" s="70"/>
      <c r="K16" s="65">
        <f t="shared" si="0"/>
        <v>0</v>
      </c>
      <c r="L16" s="72"/>
      <c r="M16" s="64">
        <f t="shared" si="1"/>
        <v>0</v>
      </c>
      <c r="N16" s="22"/>
      <c r="Q16" s="44"/>
      <c r="R16" s="44"/>
      <c r="S16" s="44"/>
    </row>
    <row r="17" spans="2:19" x14ac:dyDescent="0.25">
      <c r="B17" s="48"/>
      <c r="C17" s="60">
        <v>1</v>
      </c>
      <c r="D17" s="61" t="s">
        <v>233</v>
      </c>
      <c r="E17" s="61">
        <v>1286806</v>
      </c>
      <c r="F17" s="62" t="s">
        <v>236</v>
      </c>
      <c r="G17" s="62" t="s">
        <v>237</v>
      </c>
      <c r="H17" s="67"/>
      <c r="I17" s="68"/>
      <c r="J17" s="70"/>
      <c r="K17" s="65">
        <f t="shared" si="0"/>
        <v>0</v>
      </c>
      <c r="L17" s="72"/>
      <c r="M17" s="64">
        <f t="shared" si="1"/>
        <v>0</v>
      </c>
      <c r="N17" s="22"/>
      <c r="Q17" s="44"/>
      <c r="R17" s="44"/>
      <c r="S17" s="44"/>
    </row>
    <row r="18" spans="2:19" x14ac:dyDescent="0.25">
      <c r="B18" s="48"/>
      <c r="C18" s="60">
        <v>1</v>
      </c>
      <c r="D18" s="61" t="s">
        <v>238</v>
      </c>
      <c r="E18" s="61">
        <v>3377437</v>
      </c>
      <c r="F18" s="62" t="s">
        <v>239</v>
      </c>
      <c r="G18" s="62" t="s">
        <v>239</v>
      </c>
      <c r="H18" s="67"/>
      <c r="I18" s="68"/>
      <c r="J18" s="70"/>
      <c r="K18" s="65">
        <f t="shared" si="0"/>
        <v>0</v>
      </c>
      <c r="L18" s="72"/>
      <c r="M18" s="64">
        <f t="shared" si="1"/>
        <v>0</v>
      </c>
      <c r="N18" s="22"/>
      <c r="Q18" s="44"/>
      <c r="R18" s="44"/>
      <c r="S18" s="44"/>
    </row>
    <row r="19" spans="2:19" x14ac:dyDescent="0.25">
      <c r="B19" s="48"/>
      <c r="C19" s="51"/>
      <c r="D19" s="52"/>
      <c r="E19" s="52"/>
      <c r="F19" s="58"/>
      <c r="G19" s="58"/>
      <c r="H19" s="16"/>
      <c r="I19" s="16"/>
      <c r="J19" s="16"/>
      <c r="K19" s="16"/>
      <c r="L19" s="25"/>
      <c r="M19" s="16"/>
      <c r="N19" s="20"/>
    </row>
    <row r="20" spans="2:19" x14ac:dyDescent="0.25">
      <c r="B20" s="48"/>
      <c r="C20" s="51"/>
      <c r="D20" s="52"/>
      <c r="E20" s="52"/>
      <c r="F20" s="58"/>
      <c r="G20" s="58"/>
      <c r="H20" s="16"/>
      <c r="J20" s="26" t="s">
        <v>248</v>
      </c>
      <c r="K20" s="27">
        <f>SUM(K5:K18)</f>
        <v>0</v>
      </c>
      <c r="L20" s="28"/>
      <c r="M20" s="29"/>
      <c r="N20" s="20"/>
    </row>
    <row r="21" spans="2:19" x14ac:dyDescent="0.25">
      <c r="B21" s="48"/>
      <c r="C21" s="51"/>
      <c r="D21" s="52"/>
      <c r="E21" s="52"/>
      <c r="F21" s="58"/>
      <c r="G21" s="58"/>
      <c r="H21" s="16"/>
      <c r="J21" s="26" t="s">
        <v>247</v>
      </c>
      <c r="K21" s="29"/>
      <c r="L21" s="30" t="e">
        <f>AVERAGE(L5:L18)</f>
        <v>#DIV/0!</v>
      </c>
      <c r="M21" s="29"/>
      <c r="N21" s="20"/>
    </row>
    <row r="22" spans="2:19" x14ac:dyDescent="0.25">
      <c r="B22" s="48"/>
      <c r="C22" s="51"/>
      <c r="D22" s="52"/>
      <c r="E22" s="52"/>
      <c r="F22" s="58"/>
      <c r="G22" s="58"/>
      <c r="H22" s="16"/>
      <c r="J22" s="26" t="s">
        <v>249</v>
      </c>
      <c r="K22" s="29"/>
      <c r="L22" s="31"/>
      <c r="M22" s="27">
        <f>SUM(M5:M18)</f>
        <v>0</v>
      </c>
      <c r="N22" s="20"/>
    </row>
    <row r="23" spans="2:19" ht="13.8" thickBot="1" x14ac:dyDescent="0.3">
      <c r="B23" s="53"/>
      <c r="C23" s="54"/>
      <c r="D23" s="55"/>
      <c r="E23" s="55"/>
      <c r="F23" s="59"/>
      <c r="G23" s="59"/>
      <c r="H23" s="34"/>
      <c r="I23" s="34"/>
      <c r="J23" s="34"/>
      <c r="K23" s="34"/>
      <c r="L23" s="34"/>
      <c r="M23" s="34"/>
      <c r="N23" s="36"/>
    </row>
    <row r="24" spans="2:19" ht="13.8" thickTop="1" x14ac:dyDescent="0.25"/>
  </sheetData>
  <sheetProtection algorithmName="SHA-512" hashValue="BzuoNEBz+WkcdvS7f5/0AM1ubXSR/LgCUFyEJeg/rk1X5RRzice9jf4bHePOcJ1i2UqjAsefv6OQyI1SJwMr/A==" saltValue="1SRQCXgWelZ+rMpOE8Q3Sw==" spinCount="100000" sheet="1" objects="1" scenarios="1"/>
  <mergeCells count="1">
    <mergeCell ref="B2:N2"/>
  </mergeCells>
  <conditionalFormatting sqref="E4:F4 H3:I3 C19:G1048576">
    <cfRule type="expression" dxfId="97" priority="30">
      <formula>$F3="AdHoc set"</formula>
    </cfRule>
    <cfRule type="expression" dxfId="96" priority="31">
      <formula>$F3="Titel"</formula>
    </cfRule>
    <cfRule type="expression" dxfId="95" priority="32">
      <formula>$F3="AV-systeem"</formula>
    </cfRule>
  </conditionalFormatting>
  <conditionalFormatting sqref="C3:D3 G3">
    <cfRule type="expression" dxfId="94" priority="63">
      <formula>$F4="AdHoc set"</formula>
    </cfRule>
    <cfRule type="expression" dxfId="93" priority="64">
      <formula>$F4="Titel"</formula>
    </cfRule>
    <cfRule type="expression" dxfId="92" priority="65">
      <formula>$F4="AV-systeem"</formula>
    </cfRule>
  </conditionalFormatting>
  <conditionalFormatting sqref="C4:D4 G4:I4">
    <cfRule type="expression" dxfId="91" priority="72">
      <formula>#REF!="AdHoc set"</formula>
    </cfRule>
    <cfRule type="expression" dxfId="90" priority="73">
      <formula>#REF!="Titel"</formula>
    </cfRule>
    <cfRule type="expression" dxfId="89" priority="74">
      <formula>#REF!="AV-systeem"</formula>
    </cfRule>
  </conditionalFormatting>
  <conditionalFormatting sqref="I5">
    <cfRule type="expression" dxfId="88" priority="20">
      <formula>$G4="Nee. Geef alternatief:"</formula>
    </cfRule>
  </conditionalFormatting>
  <conditionalFormatting sqref="N4">
    <cfRule type="expression" dxfId="87" priority="16">
      <formula>#REF!="AdHoc set"</formula>
    </cfRule>
    <cfRule type="expression" dxfId="86" priority="17">
      <formula>#REF!="Titel"</formula>
    </cfRule>
    <cfRule type="expression" dxfId="85" priority="18">
      <formula>#REF!="AV-systeem"</formula>
    </cfRule>
  </conditionalFormatting>
  <conditionalFormatting sqref="H23:I1048576 H20:H22 J20:J22">
    <cfRule type="expression" dxfId="84" priority="90">
      <formula>$F19="AdHoc set"</formula>
    </cfRule>
    <cfRule type="expression" dxfId="83" priority="91">
      <formula>$F19="Titel"</formula>
    </cfRule>
    <cfRule type="expression" dxfId="82" priority="92">
      <formula>$F19="AV-systeem"</formula>
    </cfRule>
  </conditionalFormatting>
  <conditionalFormatting sqref="H19:I19">
    <cfRule type="expression" dxfId="81" priority="111">
      <formula>#REF!="AdHoc set"</formula>
    </cfRule>
    <cfRule type="expression" dxfId="80" priority="112">
      <formula>#REF!="Titel"</formula>
    </cfRule>
    <cfRule type="expression" dxfId="79" priority="113">
      <formula>#REF!="AV-systeem"</formula>
    </cfRule>
  </conditionalFormatting>
  <conditionalFormatting sqref="I5">
    <cfRule type="expression" dxfId="78" priority="15">
      <formula>$H5="Nee. Geef alternatief:"</formula>
    </cfRule>
  </conditionalFormatting>
  <conditionalFormatting sqref="I6:I18">
    <cfRule type="expression" dxfId="77" priority="14">
      <formula>$G5="Nee. Geef alternatief:"</formula>
    </cfRule>
  </conditionalFormatting>
  <conditionalFormatting sqref="I6:I18">
    <cfRule type="expression" dxfId="76" priority="13">
      <formula>$H6="Nee. Geef alternatief:"</formula>
    </cfRule>
  </conditionalFormatting>
  <conditionalFormatting sqref="J4:L4">
    <cfRule type="expression" dxfId="11" priority="4">
      <formula>$F4="AdHoc set"</formula>
    </cfRule>
    <cfRule type="expression" dxfId="10" priority="5">
      <formula>$F4="Titel"</formula>
    </cfRule>
    <cfRule type="expression" dxfId="9" priority="6">
      <formula>$F4="AV-systeem"</formula>
    </cfRule>
  </conditionalFormatting>
  <conditionalFormatting sqref="M4">
    <cfRule type="expression" dxfId="8" priority="1">
      <formula>$F4="AdHoc set"</formula>
    </cfRule>
    <cfRule type="expression" dxfId="7" priority="2">
      <formula>$F4="Titel"</formula>
    </cfRule>
    <cfRule type="expression" dxfId="6" priority="3">
      <formula>$F4="AV-systeem"</formula>
    </cfRule>
  </conditionalFormatting>
  <dataValidations count="1">
    <dataValidation type="list" allowBlank="1" showInputMessage="1" showErrorMessage="1" sqref="H5:H18" xr:uid="{CB4143FA-4BA9-405F-AA14-48C31C0D0CE9}">
      <formula1>$O$4:$O$6</formula1>
    </dataValidation>
  </dataValidations>
  <pageMargins left="0.25" right="0.25" top="0.75" bottom="0.75" header="0.3" footer="0.3"/>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O54"/>
  <sheetViews>
    <sheetView showGridLines="0" workbookViewId="0"/>
  </sheetViews>
  <sheetFormatPr defaultColWidth="9.109375" defaultRowHeight="13.2" x14ac:dyDescent="0.25"/>
  <cols>
    <col min="1" max="1" width="2.77734375" style="43" customWidth="1"/>
    <col min="2" max="2" width="2.6640625" style="43" customWidth="1"/>
    <col min="3" max="3" width="7.77734375" style="73" bestFit="1" customWidth="1"/>
    <col min="4" max="5" width="20.77734375" style="43" customWidth="1"/>
    <col min="6" max="7" width="40.77734375" style="43" customWidth="1"/>
    <col min="8" max="8" width="18.77734375" style="1" customWidth="1"/>
    <col min="9" max="9" width="35.77734375" style="1" customWidth="1"/>
    <col min="10" max="13" width="15.77734375" style="1" customWidth="1"/>
    <col min="14" max="14" width="2.6640625" style="1" customWidth="1"/>
    <col min="15" max="15" width="18.33203125" style="1" bestFit="1" customWidth="1"/>
    <col min="16" max="16" width="5.44140625" style="43" bestFit="1" customWidth="1"/>
    <col min="17" max="17" width="7.88671875" style="43" bestFit="1" customWidth="1"/>
    <col min="18" max="18" width="10.6640625" style="43" bestFit="1" customWidth="1"/>
    <col min="19" max="19" width="9" style="43" bestFit="1" customWidth="1"/>
    <col min="20" max="20" width="15.6640625" style="43" bestFit="1" customWidth="1"/>
    <col min="21" max="21" width="88.88671875" style="43" bestFit="1" customWidth="1"/>
    <col min="22" max="16384" width="9.109375" style="43"/>
  </cols>
  <sheetData>
    <row r="2" spans="2:15" s="1" customFormat="1" ht="21" x14ac:dyDescent="0.4">
      <c r="B2" s="4" t="s">
        <v>251</v>
      </c>
      <c r="C2" s="4"/>
      <c r="D2" s="4"/>
      <c r="E2" s="4"/>
      <c r="F2" s="4"/>
      <c r="G2" s="4"/>
      <c r="H2" s="4"/>
      <c r="I2" s="4"/>
      <c r="J2" s="4"/>
      <c r="K2" s="4"/>
      <c r="L2" s="4"/>
      <c r="M2" s="4"/>
      <c r="N2" s="4"/>
    </row>
    <row r="3" spans="2:15" ht="13.8" thickBot="1" x14ac:dyDescent="0.3">
      <c r="C3" s="74"/>
    </row>
    <row r="4" spans="2:15" ht="40.799999999999997" thickTop="1" thickBot="1" x14ac:dyDescent="0.3">
      <c r="B4" s="75"/>
      <c r="C4" s="76" t="s">
        <v>252</v>
      </c>
      <c r="D4" s="76" t="s">
        <v>125</v>
      </c>
      <c r="E4" s="76" t="s">
        <v>0</v>
      </c>
      <c r="F4" s="76" t="s">
        <v>1</v>
      </c>
      <c r="G4" s="76" t="s">
        <v>2</v>
      </c>
      <c r="H4" s="77" t="s">
        <v>243</v>
      </c>
      <c r="I4" s="77" t="s">
        <v>244</v>
      </c>
      <c r="J4" s="9" t="s">
        <v>273</v>
      </c>
      <c r="K4" s="9" t="s">
        <v>274</v>
      </c>
      <c r="L4" s="10" t="s">
        <v>275</v>
      </c>
      <c r="M4" s="11" t="s">
        <v>276</v>
      </c>
      <c r="N4" s="12"/>
      <c r="O4" s="49"/>
    </row>
    <row r="5" spans="2:15" ht="27" thickTop="1" x14ac:dyDescent="0.25">
      <c r="B5" s="48"/>
      <c r="C5" s="82">
        <v>3</v>
      </c>
      <c r="D5" s="83" t="s">
        <v>126</v>
      </c>
      <c r="E5" s="61">
        <v>60004315</v>
      </c>
      <c r="F5" s="62" t="s">
        <v>3</v>
      </c>
      <c r="G5" s="62" t="s">
        <v>4</v>
      </c>
      <c r="H5" s="67"/>
      <c r="I5" s="68"/>
      <c r="J5" s="69"/>
      <c r="K5" s="63">
        <f>C5*J5</f>
        <v>0</v>
      </c>
      <c r="L5" s="71"/>
      <c r="M5" s="84">
        <f>(K5*L5)+K5</f>
        <v>0</v>
      </c>
      <c r="N5" s="20"/>
      <c r="O5" s="49" t="s">
        <v>245</v>
      </c>
    </row>
    <row r="6" spans="2:15" s="78" customFormat="1" ht="26.4" x14ac:dyDescent="0.25">
      <c r="B6" s="79"/>
      <c r="C6" s="82">
        <v>2</v>
      </c>
      <c r="D6" s="83" t="s">
        <v>126</v>
      </c>
      <c r="E6" s="61">
        <v>60005461</v>
      </c>
      <c r="F6" s="62" t="s">
        <v>5</v>
      </c>
      <c r="G6" s="62" t="s">
        <v>6</v>
      </c>
      <c r="H6" s="67"/>
      <c r="I6" s="68"/>
      <c r="J6" s="70"/>
      <c r="K6" s="65">
        <f t="shared" ref="K6:K48" si="0">C6*J6</f>
        <v>0</v>
      </c>
      <c r="L6" s="72"/>
      <c r="M6" s="84">
        <f t="shared" ref="M6:M48" si="1">(K6*L6)+K6</f>
        <v>0</v>
      </c>
      <c r="N6" s="22"/>
      <c r="O6" s="49" t="s">
        <v>246</v>
      </c>
    </row>
    <row r="7" spans="2:15" s="78" customFormat="1" ht="26.4" x14ac:dyDescent="0.25">
      <c r="B7" s="79"/>
      <c r="C7" s="82">
        <v>3</v>
      </c>
      <c r="D7" s="83" t="s">
        <v>126</v>
      </c>
      <c r="E7" s="61" t="s">
        <v>7</v>
      </c>
      <c r="F7" s="62" t="s">
        <v>8</v>
      </c>
      <c r="G7" s="62" t="s">
        <v>9</v>
      </c>
      <c r="H7" s="67"/>
      <c r="I7" s="68"/>
      <c r="J7" s="70"/>
      <c r="K7" s="65">
        <f t="shared" si="0"/>
        <v>0</v>
      </c>
      <c r="L7" s="72"/>
      <c r="M7" s="84">
        <f t="shared" si="1"/>
        <v>0</v>
      </c>
      <c r="N7" s="22"/>
      <c r="O7" s="49"/>
    </row>
    <row r="8" spans="2:15" s="78" customFormat="1" ht="26.4" x14ac:dyDescent="0.25">
      <c r="B8" s="79"/>
      <c r="C8" s="82">
        <v>3</v>
      </c>
      <c r="D8" s="83" t="s">
        <v>126</v>
      </c>
      <c r="E8" s="61" t="s">
        <v>10</v>
      </c>
      <c r="F8" s="62" t="s">
        <v>11</v>
      </c>
      <c r="G8" s="62" t="s">
        <v>12</v>
      </c>
      <c r="H8" s="67"/>
      <c r="I8" s="68"/>
      <c r="J8" s="70"/>
      <c r="K8" s="65">
        <f t="shared" si="0"/>
        <v>0</v>
      </c>
      <c r="L8" s="72"/>
      <c r="M8" s="84">
        <f t="shared" si="1"/>
        <v>0</v>
      </c>
      <c r="N8" s="22"/>
      <c r="O8" s="49"/>
    </row>
    <row r="9" spans="2:15" s="78" customFormat="1" ht="39.6" x14ac:dyDescent="0.25">
      <c r="B9" s="79"/>
      <c r="C9" s="82">
        <v>3</v>
      </c>
      <c r="D9" s="83" t="s">
        <v>126</v>
      </c>
      <c r="E9" s="61">
        <v>60004936</v>
      </c>
      <c r="F9" s="62" t="s">
        <v>16</v>
      </c>
      <c r="G9" s="62" t="s">
        <v>17</v>
      </c>
      <c r="H9" s="67"/>
      <c r="I9" s="68"/>
      <c r="J9" s="70"/>
      <c r="K9" s="65">
        <f t="shared" si="0"/>
        <v>0</v>
      </c>
      <c r="L9" s="72"/>
      <c r="M9" s="84">
        <f t="shared" si="1"/>
        <v>0</v>
      </c>
      <c r="N9" s="22"/>
      <c r="O9" s="1"/>
    </row>
    <row r="10" spans="2:15" s="78" customFormat="1" ht="39.6" x14ac:dyDescent="0.25">
      <c r="B10" s="79"/>
      <c r="C10" s="82">
        <v>3</v>
      </c>
      <c r="D10" s="83" t="s">
        <v>126</v>
      </c>
      <c r="E10" s="61">
        <v>60004678</v>
      </c>
      <c r="F10" s="62" t="s">
        <v>18</v>
      </c>
      <c r="G10" s="62" t="s">
        <v>19</v>
      </c>
      <c r="H10" s="67"/>
      <c r="I10" s="68"/>
      <c r="J10" s="70"/>
      <c r="K10" s="65">
        <f t="shared" si="0"/>
        <v>0</v>
      </c>
      <c r="L10" s="72"/>
      <c r="M10" s="84">
        <f t="shared" si="1"/>
        <v>0</v>
      </c>
      <c r="N10" s="22"/>
      <c r="O10" s="1"/>
    </row>
    <row r="11" spans="2:15" s="78" customFormat="1" ht="39.6" x14ac:dyDescent="0.25">
      <c r="B11" s="79"/>
      <c r="C11" s="82">
        <v>3</v>
      </c>
      <c r="D11" s="83" t="s">
        <v>126</v>
      </c>
      <c r="E11" s="61">
        <v>60004679</v>
      </c>
      <c r="F11" s="62" t="s">
        <v>20</v>
      </c>
      <c r="G11" s="62" t="s">
        <v>21</v>
      </c>
      <c r="H11" s="67"/>
      <c r="I11" s="68"/>
      <c r="J11" s="70"/>
      <c r="K11" s="65">
        <f t="shared" si="0"/>
        <v>0</v>
      </c>
      <c r="L11" s="72"/>
      <c r="M11" s="84">
        <f t="shared" si="1"/>
        <v>0</v>
      </c>
      <c r="N11" s="22"/>
      <c r="O11" s="1"/>
    </row>
    <row r="12" spans="2:15" s="78" customFormat="1" ht="39.6" x14ac:dyDescent="0.25">
      <c r="B12" s="79"/>
      <c r="C12" s="82">
        <v>2</v>
      </c>
      <c r="D12" s="83" t="s">
        <v>126</v>
      </c>
      <c r="E12" s="61">
        <v>60004680</v>
      </c>
      <c r="F12" s="62" t="s">
        <v>22</v>
      </c>
      <c r="G12" s="62" t="s">
        <v>23</v>
      </c>
      <c r="H12" s="67"/>
      <c r="I12" s="68"/>
      <c r="J12" s="70"/>
      <c r="K12" s="65">
        <f t="shared" si="0"/>
        <v>0</v>
      </c>
      <c r="L12" s="72"/>
      <c r="M12" s="84">
        <f t="shared" si="1"/>
        <v>0</v>
      </c>
      <c r="N12" s="22"/>
      <c r="O12" s="1"/>
    </row>
    <row r="13" spans="2:15" s="78" customFormat="1" x14ac:dyDescent="0.25">
      <c r="B13" s="79"/>
      <c r="C13" s="82">
        <v>2</v>
      </c>
      <c r="D13" s="83" t="s">
        <v>127</v>
      </c>
      <c r="E13" s="61" t="s">
        <v>24</v>
      </c>
      <c r="F13" s="85" t="s">
        <v>129</v>
      </c>
      <c r="G13" s="62" t="s">
        <v>25</v>
      </c>
      <c r="H13" s="67"/>
      <c r="I13" s="68"/>
      <c r="J13" s="70"/>
      <c r="K13" s="65">
        <f t="shared" si="0"/>
        <v>0</v>
      </c>
      <c r="L13" s="72"/>
      <c r="M13" s="84">
        <f t="shared" si="1"/>
        <v>0</v>
      </c>
      <c r="N13" s="22"/>
      <c r="O13" s="1"/>
    </row>
    <row r="14" spans="2:15" s="78" customFormat="1" x14ac:dyDescent="0.25">
      <c r="B14" s="79"/>
      <c r="C14" s="82">
        <v>2</v>
      </c>
      <c r="D14" s="83" t="s">
        <v>127</v>
      </c>
      <c r="E14" s="61" t="s">
        <v>26</v>
      </c>
      <c r="F14" s="85" t="s">
        <v>130</v>
      </c>
      <c r="G14" s="62" t="s">
        <v>27</v>
      </c>
      <c r="H14" s="67"/>
      <c r="I14" s="68"/>
      <c r="J14" s="70"/>
      <c r="K14" s="65">
        <f t="shared" si="0"/>
        <v>0</v>
      </c>
      <c r="L14" s="72"/>
      <c r="M14" s="84">
        <f t="shared" si="1"/>
        <v>0</v>
      </c>
      <c r="N14" s="22"/>
      <c r="O14" s="1"/>
    </row>
    <row r="15" spans="2:15" s="78" customFormat="1" x14ac:dyDescent="0.25">
      <c r="B15" s="79"/>
      <c r="C15" s="82">
        <v>2</v>
      </c>
      <c r="D15" s="83" t="s">
        <v>127</v>
      </c>
      <c r="E15" s="61" t="s">
        <v>28</v>
      </c>
      <c r="F15" s="85" t="s">
        <v>131</v>
      </c>
      <c r="G15" s="62" t="s">
        <v>29</v>
      </c>
      <c r="H15" s="67"/>
      <c r="I15" s="68"/>
      <c r="J15" s="70"/>
      <c r="K15" s="65">
        <f t="shared" si="0"/>
        <v>0</v>
      </c>
      <c r="L15" s="72"/>
      <c r="M15" s="84">
        <f t="shared" si="1"/>
        <v>0</v>
      </c>
      <c r="N15" s="22"/>
      <c r="O15" s="1"/>
    </row>
    <row r="16" spans="2:15" s="78" customFormat="1" x14ac:dyDescent="0.25">
      <c r="B16" s="79"/>
      <c r="C16" s="82">
        <v>2</v>
      </c>
      <c r="D16" s="83" t="s">
        <v>127</v>
      </c>
      <c r="E16" s="61" t="s">
        <v>33</v>
      </c>
      <c r="F16" s="62" t="s">
        <v>34</v>
      </c>
      <c r="G16" s="62" t="s">
        <v>35</v>
      </c>
      <c r="H16" s="67"/>
      <c r="I16" s="68"/>
      <c r="J16" s="70"/>
      <c r="K16" s="65">
        <f t="shared" si="0"/>
        <v>0</v>
      </c>
      <c r="L16" s="72"/>
      <c r="M16" s="84">
        <f t="shared" si="1"/>
        <v>0</v>
      </c>
      <c r="N16" s="22"/>
      <c r="O16" s="1"/>
    </row>
    <row r="17" spans="2:15" s="78" customFormat="1" x14ac:dyDescent="0.25">
      <c r="B17" s="79"/>
      <c r="C17" s="82">
        <v>2</v>
      </c>
      <c r="D17" s="83" t="s">
        <v>128</v>
      </c>
      <c r="E17" s="61" t="s">
        <v>36</v>
      </c>
      <c r="F17" s="62" t="s">
        <v>31</v>
      </c>
      <c r="G17" s="62" t="s">
        <v>32</v>
      </c>
      <c r="H17" s="67"/>
      <c r="I17" s="68"/>
      <c r="J17" s="70"/>
      <c r="K17" s="65">
        <f t="shared" si="0"/>
        <v>0</v>
      </c>
      <c r="L17" s="72"/>
      <c r="M17" s="84">
        <f t="shared" si="1"/>
        <v>0</v>
      </c>
      <c r="N17" s="22"/>
      <c r="O17" s="1"/>
    </row>
    <row r="18" spans="2:15" s="78" customFormat="1" ht="26.4" x14ac:dyDescent="0.25">
      <c r="B18" s="79"/>
      <c r="C18" s="82">
        <v>2</v>
      </c>
      <c r="D18" s="61" t="s">
        <v>132</v>
      </c>
      <c r="E18" s="61" t="s">
        <v>39</v>
      </c>
      <c r="F18" s="62" t="s">
        <v>39</v>
      </c>
      <c r="G18" s="62" t="s">
        <v>40</v>
      </c>
      <c r="H18" s="67"/>
      <c r="I18" s="68"/>
      <c r="J18" s="70"/>
      <c r="K18" s="65">
        <f t="shared" si="0"/>
        <v>0</v>
      </c>
      <c r="L18" s="72"/>
      <c r="M18" s="84">
        <f t="shared" si="1"/>
        <v>0</v>
      </c>
      <c r="N18" s="20"/>
      <c r="O18" s="1"/>
    </row>
    <row r="19" spans="2:15" s="78" customFormat="1" x14ac:dyDescent="0.25">
      <c r="B19" s="79"/>
      <c r="C19" s="82">
        <v>2</v>
      </c>
      <c r="D19" s="61" t="s">
        <v>132</v>
      </c>
      <c r="E19" s="61" t="s">
        <v>44</v>
      </c>
      <c r="F19" s="62" t="s">
        <v>44</v>
      </c>
      <c r="G19" s="62" t="s">
        <v>45</v>
      </c>
      <c r="H19" s="67"/>
      <c r="I19" s="68"/>
      <c r="J19" s="70"/>
      <c r="K19" s="65">
        <f t="shared" si="0"/>
        <v>0</v>
      </c>
      <c r="L19" s="72"/>
      <c r="M19" s="84">
        <f t="shared" si="1"/>
        <v>0</v>
      </c>
      <c r="N19" s="20"/>
      <c r="O19" s="1"/>
    </row>
    <row r="20" spans="2:15" s="78" customFormat="1" x14ac:dyDescent="0.25">
      <c r="B20" s="79"/>
      <c r="C20" s="82">
        <v>2</v>
      </c>
      <c r="D20" s="61" t="s">
        <v>132</v>
      </c>
      <c r="E20" s="61" t="s">
        <v>46</v>
      </c>
      <c r="F20" s="62" t="s">
        <v>46</v>
      </c>
      <c r="G20" s="62" t="s">
        <v>47</v>
      </c>
      <c r="H20" s="67"/>
      <c r="I20" s="68"/>
      <c r="J20" s="70"/>
      <c r="K20" s="65">
        <f t="shared" si="0"/>
        <v>0</v>
      </c>
      <c r="L20" s="72"/>
      <c r="M20" s="84">
        <f t="shared" si="1"/>
        <v>0</v>
      </c>
      <c r="N20" s="20"/>
      <c r="O20" s="1"/>
    </row>
    <row r="21" spans="2:15" s="78" customFormat="1" ht="26.4" x14ac:dyDescent="0.25">
      <c r="B21" s="79"/>
      <c r="C21" s="82">
        <v>2</v>
      </c>
      <c r="D21" s="61" t="s">
        <v>132</v>
      </c>
      <c r="E21" s="61" t="s">
        <v>52</v>
      </c>
      <c r="F21" s="62" t="s">
        <v>52</v>
      </c>
      <c r="G21" s="62" t="s">
        <v>53</v>
      </c>
      <c r="H21" s="67"/>
      <c r="I21" s="68"/>
      <c r="J21" s="70"/>
      <c r="K21" s="65">
        <f t="shared" si="0"/>
        <v>0</v>
      </c>
      <c r="L21" s="72"/>
      <c r="M21" s="84">
        <f t="shared" si="1"/>
        <v>0</v>
      </c>
      <c r="N21" s="20"/>
      <c r="O21" s="1"/>
    </row>
    <row r="22" spans="2:15" s="78" customFormat="1" ht="26.4" x14ac:dyDescent="0.25">
      <c r="B22" s="79"/>
      <c r="C22" s="82">
        <v>2</v>
      </c>
      <c r="D22" s="83" t="s">
        <v>133</v>
      </c>
      <c r="E22" s="61" t="s">
        <v>54</v>
      </c>
      <c r="F22" s="62" t="s">
        <v>54</v>
      </c>
      <c r="G22" s="62" t="s">
        <v>55</v>
      </c>
      <c r="H22" s="67"/>
      <c r="I22" s="68"/>
      <c r="J22" s="70"/>
      <c r="K22" s="65">
        <f t="shared" si="0"/>
        <v>0</v>
      </c>
      <c r="L22" s="72"/>
      <c r="M22" s="84">
        <f t="shared" si="1"/>
        <v>0</v>
      </c>
      <c r="N22" s="20"/>
      <c r="O22" s="1"/>
    </row>
    <row r="23" spans="2:15" s="78" customFormat="1" x14ac:dyDescent="0.25">
      <c r="B23" s="79"/>
      <c r="C23" s="82">
        <v>1</v>
      </c>
      <c r="D23" s="83" t="s">
        <v>134</v>
      </c>
      <c r="E23" s="61" t="s">
        <v>56</v>
      </c>
      <c r="F23" s="62" t="s">
        <v>57</v>
      </c>
      <c r="G23" s="62" t="s">
        <v>57</v>
      </c>
      <c r="H23" s="67"/>
      <c r="I23" s="68"/>
      <c r="J23" s="70"/>
      <c r="K23" s="65">
        <f t="shared" si="0"/>
        <v>0</v>
      </c>
      <c r="L23" s="72"/>
      <c r="M23" s="84">
        <f t="shared" si="1"/>
        <v>0</v>
      </c>
      <c r="N23" s="20"/>
      <c r="O23" s="1"/>
    </row>
    <row r="24" spans="2:15" s="78" customFormat="1" x14ac:dyDescent="0.25">
      <c r="B24" s="79"/>
      <c r="C24" s="82">
        <v>1</v>
      </c>
      <c r="D24" s="83" t="s">
        <v>134</v>
      </c>
      <c r="E24" s="61" t="s">
        <v>56</v>
      </c>
      <c r="F24" s="62" t="s">
        <v>58</v>
      </c>
      <c r="G24" s="62" t="s">
        <v>58</v>
      </c>
      <c r="H24" s="67"/>
      <c r="I24" s="68"/>
      <c r="J24" s="70"/>
      <c r="K24" s="65">
        <f t="shared" si="0"/>
        <v>0</v>
      </c>
      <c r="L24" s="72"/>
      <c r="M24" s="84">
        <f t="shared" si="1"/>
        <v>0</v>
      </c>
      <c r="N24" s="20"/>
      <c r="O24" s="1"/>
    </row>
    <row r="25" spans="2:15" s="78" customFormat="1" x14ac:dyDescent="0.25">
      <c r="B25" s="79"/>
      <c r="C25" s="82">
        <v>2</v>
      </c>
      <c r="D25" s="83" t="s">
        <v>127</v>
      </c>
      <c r="E25" s="61" t="s">
        <v>59</v>
      </c>
      <c r="F25" s="62" t="s">
        <v>60</v>
      </c>
      <c r="G25" s="62" t="s">
        <v>60</v>
      </c>
      <c r="H25" s="67"/>
      <c r="I25" s="68"/>
      <c r="J25" s="70"/>
      <c r="K25" s="65">
        <f t="shared" si="0"/>
        <v>0</v>
      </c>
      <c r="L25" s="72"/>
      <c r="M25" s="84">
        <f t="shared" si="1"/>
        <v>0</v>
      </c>
      <c r="N25" s="20"/>
      <c r="O25" s="1"/>
    </row>
    <row r="26" spans="2:15" s="78" customFormat="1" ht="26.4" x14ac:dyDescent="0.25">
      <c r="B26" s="79"/>
      <c r="C26" s="82">
        <v>2</v>
      </c>
      <c r="D26" s="83" t="s">
        <v>135</v>
      </c>
      <c r="E26" s="61" t="s">
        <v>61</v>
      </c>
      <c r="F26" s="62" t="s">
        <v>61</v>
      </c>
      <c r="G26" s="62" t="s">
        <v>62</v>
      </c>
      <c r="H26" s="67"/>
      <c r="I26" s="68"/>
      <c r="J26" s="70"/>
      <c r="K26" s="65">
        <f t="shared" si="0"/>
        <v>0</v>
      </c>
      <c r="L26" s="72"/>
      <c r="M26" s="84">
        <f t="shared" si="1"/>
        <v>0</v>
      </c>
      <c r="N26" s="20"/>
      <c r="O26" s="1"/>
    </row>
    <row r="27" spans="2:15" s="78" customFormat="1" x14ac:dyDescent="0.25">
      <c r="B27" s="79"/>
      <c r="C27" s="82">
        <v>1</v>
      </c>
      <c r="D27" s="83" t="s">
        <v>136</v>
      </c>
      <c r="E27" s="61" t="s">
        <v>63</v>
      </c>
      <c r="F27" s="62" t="s">
        <v>64</v>
      </c>
      <c r="G27" s="62" t="s">
        <v>64</v>
      </c>
      <c r="H27" s="67"/>
      <c r="I27" s="68"/>
      <c r="J27" s="70"/>
      <c r="K27" s="65">
        <f t="shared" si="0"/>
        <v>0</v>
      </c>
      <c r="L27" s="72"/>
      <c r="M27" s="84">
        <f t="shared" si="1"/>
        <v>0</v>
      </c>
      <c r="N27" s="20"/>
      <c r="O27" s="1"/>
    </row>
    <row r="28" spans="2:15" s="78" customFormat="1" x14ac:dyDescent="0.25">
      <c r="B28" s="79"/>
      <c r="C28" s="82">
        <v>1</v>
      </c>
      <c r="D28" s="83" t="s">
        <v>136</v>
      </c>
      <c r="E28" s="61" t="s">
        <v>65</v>
      </c>
      <c r="F28" s="62" t="s">
        <v>66</v>
      </c>
      <c r="G28" s="62" t="s">
        <v>66</v>
      </c>
      <c r="H28" s="67"/>
      <c r="I28" s="68"/>
      <c r="J28" s="70"/>
      <c r="K28" s="65">
        <f t="shared" si="0"/>
        <v>0</v>
      </c>
      <c r="L28" s="72"/>
      <c r="M28" s="84">
        <f t="shared" si="1"/>
        <v>0</v>
      </c>
      <c r="N28" s="20"/>
      <c r="O28" s="1"/>
    </row>
    <row r="29" spans="2:15" s="78" customFormat="1" x14ac:dyDescent="0.25">
      <c r="B29" s="79"/>
      <c r="C29" s="82">
        <v>1</v>
      </c>
      <c r="D29" s="83" t="s">
        <v>136</v>
      </c>
      <c r="E29" s="61" t="s">
        <v>67</v>
      </c>
      <c r="F29" s="62" t="s">
        <v>68</v>
      </c>
      <c r="G29" s="62" t="s">
        <v>68</v>
      </c>
      <c r="H29" s="67"/>
      <c r="I29" s="68"/>
      <c r="J29" s="70"/>
      <c r="K29" s="65">
        <f t="shared" si="0"/>
        <v>0</v>
      </c>
      <c r="L29" s="72"/>
      <c r="M29" s="84">
        <f t="shared" si="1"/>
        <v>0</v>
      </c>
      <c r="N29" s="20"/>
      <c r="O29" s="1"/>
    </row>
    <row r="30" spans="2:15" s="78" customFormat="1" x14ac:dyDescent="0.25">
      <c r="B30" s="79"/>
      <c r="C30" s="82">
        <v>1</v>
      </c>
      <c r="D30" s="83" t="s">
        <v>137</v>
      </c>
      <c r="E30" s="61">
        <v>507488</v>
      </c>
      <c r="F30" s="62" t="s">
        <v>69</v>
      </c>
      <c r="G30" s="62" t="s">
        <v>69</v>
      </c>
      <c r="H30" s="67"/>
      <c r="I30" s="68"/>
      <c r="J30" s="70"/>
      <c r="K30" s="65">
        <f t="shared" si="0"/>
        <v>0</v>
      </c>
      <c r="L30" s="72"/>
      <c r="M30" s="84">
        <f t="shared" si="1"/>
        <v>0</v>
      </c>
      <c r="N30" s="20"/>
      <c r="O30" s="1"/>
    </row>
    <row r="31" spans="2:15" s="78" customFormat="1" ht="26.4" x14ac:dyDescent="0.25">
      <c r="B31" s="79"/>
      <c r="C31" s="82">
        <v>1</v>
      </c>
      <c r="D31" s="83" t="s">
        <v>138</v>
      </c>
      <c r="E31" s="61" t="s">
        <v>70</v>
      </c>
      <c r="F31" s="62" t="s">
        <v>71</v>
      </c>
      <c r="G31" s="62" t="s">
        <v>72</v>
      </c>
      <c r="H31" s="67"/>
      <c r="I31" s="68"/>
      <c r="J31" s="70"/>
      <c r="K31" s="65">
        <f t="shared" si="0"/>
        <v>0</v>
      </c>
      <c r="L31" s="72"/>
      <c r="M31" s="84">
        <f t="shared" si="1"/>
        <v>0</v>
      </c>
      <c r="N31" s="20"/>
      <c r="O31" s="1"/>
    </row>
    <row r="32" spans="2:15" s="78" customFormat="1" ht="26.4" x14ac:dyDescent="0.25">
      <c r="B32" s="79"/>
      <c r="C32" s="82">
        <v>1</v>
      </c>
      <c r="D32" s="83" t="s">
        <v>139</v>
      </c>
      <c r="E32" s="61" t="s">
        <v>73</v>
      </c>
      <c r="F32" s="62" t="s">
        <v>73</v>
      </c>
      <c r="G32" s="62" t="s">
        <v>74</v>
      </c>
      <c r="H32" s="67"/>
      <c r="I32" s="68"/>
      <c r="J32" s="70"/>
      <c r="K32" s="65">
        <f t="shared" si="0"/>
        <v>0</v>
      </c>
      <c r="L32" s="72"/>
      <c r="M32" s="84">
        <f t="shared" si="1"/>
        <v>0</v>
      </c>
      <c r="N32" s="20"/>
      <c r="O32" s="1"/>
    </row>
    <row r="33" spans="2:15" s="78" customFormat="1" ht="26.4" x14ac:dyDescent="0.25">
      <c r="B33" s="79"/>
      <c r="C33" s="82">
        <v>1</v>
      </c>
      <c r="D33" s="83" t="s">
        <v>139</v>
      </c>
      <c r="E33" s="61" t="s">
        <v>75</v>
      </c>
      <c r="F33" s="62" t="s">
        <v>75</v>
      </c>
      <c r="G33" s="62" t="s">
        <v>76</v>
      </c>
      <c r="H33" s="67"/>
      <c r="I33" s="68"/>
      <c r="J33" s="70"/>
      <c r="K33" s="65">
        <f t="shared" si="0"/>
        <v>0</v>
      </c>
      <c r="L33" s="72"/>
      <c r="M33" s="84">
        <f t="shared" si="1"/>
        <v>0</v>
      </c>
      <c r="N33" s="20"/>
      <c r="O33" s="1"/>
    </row>
    <row r="34" spans="2:15" s="78" customFormat="1" ht="26.4" x14ac:dyDescent="0.25">
      <c r="B34" s="79"/>
      <c r="C34" s="82">
        <v>1</v>
      </c>
      <c r="D34" s="83" t="s">
        <v>139</v>
      </c>
      <c r="E34" s="61" t="s">
        <v>77</v>
      </c>
      <c r="F34" s="62" t="s">
        <v>77</v>
      </c>
      <c r="G34" s="62" t="s">
        <v>78</v>
      </c>
      <c r="H34" s="67"/>
      <c r="I34" s="68"/>
      <c r="J34" s="70"/>
      <c r="K34" s="65">
        <f t="shared" si="0"/>
        <v>0</v>
      </c>
      <c r="L34" s="72"/>
      <c r="M34" s="84">
        <f t="shared" si="1"/>
        <v>0</v>
      </c>
      <c r="N34" s="20"/>
      <c r="O34" s="1"/>
    </row>
    <row r="35" spans="2:15" s="78" customFormat="1" ht="26.4" x14ac:dyDescent="0.25">
      <c r="B35" s="79"/>
      <c r="C35" s="82">
        <v>1</v>
      </c>
      <c r="D35" s="83" t="s">
        <v>139</v>
      </c>
      <c r="E35" s="61" t="s">
        <v>79</v>
      </c>
      <c r="F35" s="62" t="s">
        <v>79</v>
      </c>
      <c r="G35" s="62" t="s">
        <v>80</v>
      </c>
      <c r="H35" s="67"/>
      <c r="I35" s="68"/>
      <c r="J35" s="70"/>
      <c r="K35" s="65">
        <f t="shared" si="0"/>
        <v>0</v>
      </c>
      <c r="L35" s="72"/>
      <c r="M35" s="84">
        <f t="shared" si="1"/>
        <v>0</v>
      </c>
      <c r="N35" s="20"/>
      <c r="O35" s="1"/>
    </row>
    <row r="36" spans="2:15" s="78" customFormat="1" ht="26.4" x14ac:dyDescent="0.25">
      <c r="B36" s="79"/>
      <c r="C36" s="82">
        <v>1</v>
      </c>
      <c r="D36" s="83" t="s">
        <v>140</v>
      </c>
      <c r="E36" s="61" t="s">
        <v>81</v>
      </c>
      <c r="F36" s="62" t="s">
        <v>82</v>
      </c>
      <c r="G36" s="62" t="s">
        <v>83</v>
      </c>
      <c r="H36" s="67"/>
      <c r="I36" s="68"/>
      <c r="J36" s="70"/>
      <c r="K36" s="65">
        <f t="shared" si="0"/>
        <v>0</v>
      </c>
      <c r="L36" s="72"/>
      <c r="M36" s="84">
        <f t="shared" si="1"/>
        <v>0</v>
      </c>
      <c r="N36" s="20"/>
      <c r="O36" s="1"/>
    </row>
    <row r="37" spans="2:15" s="78" customFormat="1" ht="26.4" x14ac:dyDescent="0.25">
      <c r="B37" s="79"/>
      <c r="C37" s="82">
        <v>1</v>
      </c>
      <c r="D37" s="83" t="s">
        <v>140</v>
      </c>
      <c r="E37" s="61" t="s">
        <v>84</v>
      </c>
      <c r="F37" s="62" t="s">
        <v>85</v>
      </c>
      <c r="G37" s="62" t="s">
        <v>86</v>
      </c>
      <c r="H37" s="67"/>
      <c r="I37" s="68"/>
      <c r="J37" s="70"/>
      <c r="K37" s="65">
        <f t="shared" si="0"/>
        <v>0</v>
      </c>
      <c r="L37" s="72"/>
      <c r="M37" s="84">
        <f t="shared" si="1"/>
        <v>0</v>
      </c>
      <c r="N37" s="20"/>
      <c r="O37" s="1"/>
    </row>
    <row r="38" spans="2:15" s="78" customFormat="1" ht="26.4" x14ac:dyDescent="0.25">
      <c r="B38" s="79"/>
      <c r="C38" s="82">
        <v>1</v>
      </c>
      <c r="D38" s="83" t="s">
        <v>140</v>
      </c>
      <c r="E38" s="61" t="s">
        <v>90</v>
      </c>
      <c r="F38" s="62" t="s">
        <v>91</v>
      </c>
      <c r="G38" s="62" t="s">
        <v>92</v>
      </c>
      <c r="H38" s="67"/>
      <c r="I38" s="68"/>
      <c r="J38" s="70"/>
      <c r="K38" s="65">
        <f t="shared" si="0"/>
        <v>0</v>
      </c>
      <c r="L38" s="72"/>
      <c r="M38" s="84">
        <f t="shared" si="1"/>
        <v>0</v>
      </c>
      <c r="N38" s="20"/>
      <c r="O38" s="1"/>
    </row>
    <row r="39" spans="2:15" s="78" customFormat="1" ht="26.4" x14ac:dyDescent="0.25">
      <c r="B39" s="79"/>
      <c r="C39" s="82">
        <v>1</v>
      </c>
      <c r="D39" s="83" t="s">
        <v>140</v>
      </c>
      <c r="E39" s="61" t="s">
        <v>93</v>
      </c>
      <c r="F39" s="62" t="s">
        <v>94</v>
      </c>
      <c r="G39" s="62" t="s">
        <v>95</v>
      </c>
      <c r="H39" s="67"/>
      <c r="I39" s="68"/>
      <c r="J39" s="70"/>
      <c r="K39" s="65">
        <f t="shared" si="0"/>
        <v>0</v>
      </c>
      <c r="L39" s="72"/>
      <c r="M39" s="84">
        <f t="shared" si="1"/>
        <v>0</v>
      </c>
      <c r="N39" s="20"/>
      <c r="O39" s="1"/>
    </row>
    <row r="40" spans="2:15" s="78" customFormat="1" ht="26.4" x14ac:dyDescent="0.25">
      <c r="B40" s="79"/>
      <c r="C40" s="82">
        <v>1</v>
      </c>
      <c r="D40" s="83" t="s">
        <v>140</v>
      </c>
      <c r="E40" s="61" t="s">
        <v>96</v>
      </c>
      <c r="F40" s="62" t="s">
        <v>97</v>
      </c>
      <c r="G40" s="62" t="s">
        <v>98</v>
      </c>
      <c r="H40" s="67"/>
      <c r="I40" s="68"/>
      <c r="J40" s="70"/>
      <c r="K40" s="65">
        <f t="shared" si="0"/>
        <v>0</v>
      </c>
      <c r="L40" s="72"/>
      <c r="M40" s="84">
        <f t="shared" si="1"/>
        <v>0</v>
      </c>
      <c r="N40" s="20"/>
      <c r="O40" s="1"/>
    </row>
    <row r="41" spans="2:15" s="78" customFormat="1" ht="26.4" x14ac:dyDescent="0.25">
      <c r="B41" s="79"/>
      <c r="C41" s="82">
        <v>3</v>
      </c>
      <c r="D41" s="83" t="s">
        <v>141</v>
      </c>
      <c r="E41" s="61" t="s">
        <v>100</v>
      </c>
      <c r="F41" s="62" t="s">
        <v>101</v>
      </c>
      <c r="G41" s="62" t="s">
        <v>240</v>
      </c>
      <c r="H41" s="67"/>
      <c r="I41" s="68"/>
      <c r="J41" s="70"/>
      <c r="K41" s="65">
        <f t="shared" si="0"/>
        <v>0</v>
      </c>
      <c r="L41" s="72"/>
      <c r="M41" s="84">
        <f t="shared" si="1"/>
        <v>0</v>
      </c>
      <c r="N41" s="20"/>
      <c r="O41" s="1"/>
    </row>
    <row r="42" spans="2:15" s="78" customFormat="1" ht="39.6" x14ac:dyDescent="0.25">
      <c r="B42" s="79"/>
      <c r="C42" s="82">
        <v>3</v>
      </c>
      <c r="D42" s="83" t="s">
        <v>141</v>
      </c>
      <c r="E42" s="61" t="s">
        <v>102</v>
      </c>
      <c r="F42" s="62" t="s">
        <v>103</v>
      </c>
      <c r="G42" s="62" t="s">
        <v>104</v>
      </c>
      <c r="H42" s="67"/>
      <c r="I42" s="68"/>
      <c r="J42" s="70"/>
      <c r="K42" s="65">
        <f t="shared" si="0"/>
        <v>0</v>
      </c>
      <c r="L42" s="72"/>
      <c r="M42" s="84">
        <f t="shared" si="1"/>
        <v>0</v>
      </c>
      <c r="N42" s="20"/>
      <c r="O42" s="1"/>
    </row>
    <row r="43" spans="2:15" s="78" customFormat="1" x14ac:dyDescent="0.25">
      <c r="B43" s="79"/>
      <c r="C43" s="82">
        <v>3</v>
      </c>
      <c r="D43" s="83" t="s">
        <v>141</v>
      </c>
      <c r="E43" s="61" t="s">
        <v>107</v>
      </c>
      <c r="F43" s="62" t="s">
        <v>108</v>
      </c>
      <c r="G43" s="62" t="s">
        <v>109</v>
      </c>
      <c r="H43" s="67"/>
      <c r="I43" s="68"/>
      <c r="J43" s="70"/>
      <c r="K43" s="65">
        <f t="shared" si="0"/>
        <v>0</v>
      </c>
      <c r="L43" s="72"/>
      <c r="M43" s="84">
        <f t="shared" si="1"/>
        <v>0</v>
      </c>
      <c r="N43" s="20"/>
      <c r="O43" s="1"/>
    </row>
    <row r="44" spans="2:15" s="78" customFormat="1" x14ac:dyDescent="0.25">
      <c r="B44" s="79"/>
      <c r="C44" s="82">
        <v>2</v>
      </c>
      <c r="D44" s="83" t="s">
        <v>141</v>
      </c>
      <c r="E44" s="61" t="s">
        <v>110</v>
      </c>
      <c r="F44" s="62" t="s">
        <v>111</v>
      </c>
      <c r="G44" s="62" t="s">
        <v>112</v>
      </c>
      <c r="H44" s="67"/>
      <c r="I44" s="68"/>
      <c r="J44" s="70"/>
      <c r="K44" s="65">
        <f t="shared" si="0"/>
        <v>0</v>
      </c>
      <c r="L44" s="72"/>
      <c r="M44" s="84">
        <f t="shared" si="1"/>
        <v>0</v>
      </c>
      <c r="N44" s="20"/>
      <c r="O44" s="1"/>
    </row>
    <row r="45" spans="2:15" s="78" customFormat="1" ht="26.4" x14ac:dyDescent="0.25">
      <c r="B45" s="79"/>
      <c r="C45" s="82">
        <v>3</v>
      </c>
      <c r="D45" s="83" t="s">
        <v>141</v>
      </c>
      <c r="E45" s="61" t="s">
        <v>113</v>
      </c>
      <c r="F45" s="62" t="s">
        <v>114</v>
      </c>
      <c r="G45" s="62" t="s">
        <v>115</v>
      </c>
      <c r="H45" s="67"/>
      <c r="I45" s="68"/>
      <c r="J45" s="70"/>
      <c r="K45" s="65">
        <f t="shared" si="0"/>
        <v>0</v>
      </c>
      <c r="L45" s="72"/>
      <c r="M45" s="84">
        <f t="shared" si="1"/>
        <v>0</v>
      </c>
      <c r="N45" s="20"/>
      <c r="O45" s="1"/>
    </row>
    <row r="46" spans="2:15" s="78" customFormat="1" ht="26.4" x14ac:dyDescent="0.25">
      <c r="B46" s="79"/>
      <c r="C46" s="82">
        <v>2</v>
      </c>
      <c r="D46" s="83" t="s">
        <v>141</v>
      </c>
      <c r="E46" s="61" t="s">
        <v>117</v>
      </c>
      <c r="F46" s="62" t="s">
        <v>118</v>
      </c>
      <c r="G46" s="62" t="s">
        <v>119</v>
      </c>
      <c r="H46" s="67"/>
      <c r="I46" s="68"/>
      <c r="J46" s="70"/>
      <c r="K46" s="65">
        <f t="shared" si="0"/>
        <v>0</v>
      </c>
      <c r="L46" s="72"/>
      <c r="M46" s="84">
        <f t="shared" si="1"/>
        <v>0</v>
      </c>
      <c r="N46" s="20"/>
      <c r="O46" s="1"/>
    </row>
    <row r="47" spans="2:15" s="78" customFormat="1" ht="26.4" x14ac:dyDescent="0.25">
      <c r="B47" s="79"/>
      <c r="C47" s="82">
        <v>2</v>
      </c>
      <c r="D47" s="83" t="s">
        <v>141</v>
      </c>
      <c r="E47" s="61" t="s">
        <v>120</v>
      </c>
      <c r="F47" s="62" t="s">
        <v>121</v>
      </c>
      <c r="G47" s="62" t="s">
        <v>122</v>
      </c>
      <c r="H47" s="67"/>
      <c r="I47" s="68"/>
      <c r="J47" s="70"/>
      <c r="K47" s="65">
        <f t="shared" si="0"/>
        <v>0</v>
      </c>
      <c r="L47" s="72"/>
      <c r="M47" s="84">
        <f t="shared" si="1"/>
        <v>0</v>
      </c>
      <c r="N47" s="20"/>
      <c r="O47" s="1"/>
    </row>
    <row r="48" spans="2:15" s="78" customFormat="1" x14ac:dyDescent="0.25">
      <c r="B48" s="79"/>
      <c r="C48" s="82">
        <v>1</v>
      </c>
      <c r="D48" s="83" t="s">
        <v>142</v>
      </c>
      <c r="E48" s="83" t="s">
        <v>123</v>
      </c>
      <c r="F48" s="85" t="s">
        <v>123</v>
      </c>
      <c r="G48" s="85" t="s">
        <v>124</v>
      </c>
      <c r="H48" s="67"/>
      <c r="I48" s="68"/>
      <c r="J48" s="70"/>
      <c r="K48" s="65">
        <f t="shared" si="0"/>
        <v>0</v>
      </c>
      <c r="L48" s="72"/>
      <c r="M48" s="84">
        <f t="shared" si="1"/>
        <v>0</v>
      </c>
      <c r="N48" s="20"/>
      <c r="O48" s="1"/>
    </row>
    <row r="49" spans="2:14" x14ac:dyDescent="0.25">
      <c r="B49" s="48"/>
      <c r="C49" s="80"/>
      <c r="D49" s="52"/>
      <c r="E49" s="52"/>
      <c r="F49" s="52"/>
      <c r="G49" s="52"/>
      <c r="H49" s="16"/>
      <c r="I49" s="16"/>
      <c r="J49" s="16"/>
      <c r="K49" s="16"/>
      <c r="L49" s="25"/>
      <c r="M49" s="16"/>
      <c r="N49" s="20"/>
    </row>
    <row r="50" spans="2:14" x14ac:dyDescent="0.25">
      <c r="B50" s="48"/>
      <c r="C50" s="80"/>
      <c r="D50" s="52"/>
      <c r="E50" s="52"/>
      <c r="F50" s="52"/>
      <c r="G50" s="52"/>
      <c r="H50" s="16"/>
      <c r="I50" s="43"/>
      <c r="J50" s="26" t="s">
        <v>248</v>
      </c>
      <c r="K50" s="27">
        <f>SUM(K5:K48)</f>
        <v>0</v>
      </c>
      <c r="L50" s="28"/>
      <c r="M50" s="29"/>
      <c r="N50" s="20"/>
    </row>
    <row r="51" spans="2:14" x14ac:dyDescent="0.25">
      <c r="B51" s="48"/>
      <c r="C51" s="80"/>
      <c r="D51" s="52"/>
      <c r="E51" s="52"/>
      <c r="F51" s="52"/>
      <c r="G51" s="52"/>
      <c r="H51" s="16"/>
      <c r="I51" s="43"/>
      <c r="J51" s="26" t="s">
        <v>247</v>
      </c>
      <c r="K51" s="29"/>
      <c r="L51" s="30" t="e">
        <f>AVERAGE(L5:L48)</f>
        <v>#DIV/0!</v>
      </c>
      <c r="M51" s="29"/>
      <c r="N51" s="20"/>
    </row>
    <row r="52" spans="2:14" x14ac:dyDescent="0.25">
      <c r="B52" s="48"/>
      <c r="C52" s="80"/>
      <c r="D52" s="52"/>
      <c r="E52" s="52"/>
      <c r="F52" s="52"/>
      <c r="G52" s="52"/>
      <c r="H52" s="16"/>
      <c r="I52" s="43"/>
      <c r="J52" s="26" t="s">
        <v>249</v>
      </c>
      <c r="K52" s="29"/>
      <c r="L52" s="29"/>
      <c r="M52" s="27">
        <f>SUM(M5:M48)</f>
        <v>0</v>
      </c>
      <c r="N52" s="20"/>
    </row>
    <row r="53" spans="2:14" ht="13.8" thickBot="1" x14ac:dyDescent="0.3">
      <c r="B53" s="53"/>
      <c r="C53" s="81"/>
      <c r="D53" s="55"/>
      <c r="E53" s="55"/>
      <c r="F53" s="55"/>
      <c r="G53" s="55"/>
      <c r="H53" s="34"/>
      <c r="I53" s="34"/>
      <c r="J53" s="34"/>
      <c r="K53" s="34"/>
      <c r="L53" s="34"/>
      <c r="M53" s="34"/>
      <c r="N53" s="36"/>
    </row>
    <row r="54" spans="2:14" ht="13.8" thickTop="1" x14ac:dyDescent="0.25"/>
  </sheetData>
  <sheetProtection algorithmName="SHA-512" hashValue="q6YibBOP2sr4JZ2alv6AYIKmw2PMbdYtdEQS+nr6r6jtCOPTVUSoRUJGZXgC7MYc4wT7cSMpgtGBjx77J/49Xg==" saltValue="bcdIFfdvfvqUazUaBnhYeg==" spinCount="100000" sheet="1" objects="1" scenarios="1"/>
  <mergeCells count="1">
    <mergeCell ref="B2:N2"/>
  </mergeCells>
  <phoneticPr fontId="1" type="noConversion"/>
  <conditionalFormatting sqref="D48:G48 E4:G4 C76:C81 F76:G81 C67:G75 C49:G59 F60:G66 C60:C66 C82:G1048576">
    <cfRule type="expression" dxfId="69" priority="53">
      <formula>$F4="AdHoc set"</formula>
    </cfRule>
    <cfRule type="expression" dxfId="68" priority="54">
      <formula>$F4="Titel"</formula>
    </cfRule>
    <cfRule type="expression" dxfId="67" priority="55">
      <formula>$F4="AV-systeem"</formula>
    </cfRule>
  </conditionalFormatting>
  <conditionalFormatting sqref="N4">
    <cfRule type="expression" dxfId="66" priority="36">
      <formula>#REF!="AdHoc set"</formula>
    </cfRule>
    <cfRule type="expression" dxfId="65" priority="37">
      <formula>#REF!="Titel"</formula>
    </cfRule>
    <cfRule type="expression" dxfId="64" priority="38">
      <formula>#REF!="AV-systeem"</formula>
    </cfRule>
  </conditionalFormatting>
  <conditionalFormatting sqref="H4:I4 C4:E4">
    <cfRule type="expression" dxfId="63" priority="146">
      <formula>#REF!="AdHoc set"</formula>
    </cfRule>
    <cfRule type="expression" dxfId="62" priority="147">
      <formula>#REF!="Titel"</formula>
    </cfRule>
    <cfRule type="expression" dxfId="61" priority="148">
      <formula>#REF!="AV-systeem"</formula>
    </cfRule>
  </conditionalFormatting>
  <conditionalFormatting sqref="D3 H3:I3">
    <cfRule type="expression" dxfId="60" priority="158">
      <formula>$F4="AdHoc set"</formula>
    </cfRule>
    <cfRule type="expression" dxfId="59" priority="159">
      <formula>$F4="Titel"</formula>
    </cfRule>
    <cfRule type="expression" dxfId="58" priority="160">
      <formula>$F4="AV-systeem"</formula>
    </cfRule>
  </conditionalFormatting>
  <conditionalFormatting sqref="I5:I20">
    <cfRule type="expression" dxfId="57" priority="33">
      <formula>$H5="Ja"</formula>
    </cfRule>
    <cfRule type="expression" dxfId="56" priority="173">
      <formula>$H5="Nee. Geef alternatief:"</formula>
    </cfRule>
  </conditionalFormatting>
  <conditionalFormatting sqref="H75:I1048576">
    <cfRule type="expression" dxfId="55" priority="180">
      <formula>$F60="AdHoc set"</formula>
    </cfRule>
    <cfRule type="expression" dxfId="54" priority="181">
      <formula>$F60="Titel"</formula>
    </cfRule>
    <cfRule type="expression" dxfId="53" priority="182">
      <formula>$F60="AV-systeem"</formula>
    </cfRule>
  </conditionalFormatting>
  <conditionalFormatting sqref="D61:E62 D66:E66 D64:E64">
    <cfRule type="expression" dxfId="52" priority="186">
      <formula>$F76="AdHoc set"</formula>
    </cfRule>
    <cfRule type="expression" dxfId="51" priority="187">
      <formula>$F76="Titel"</formula>
    </cfRule>
    <cfRule type="expression" dxfId="50" priority="188">
      <formula>$F76="AV-systeem"</formula>
    </cfRule>
  </conditionalFormatting>
  <conditionalFormatting sqref="D63:E63">
    <cfRule type="expression" dxfId="49" priority="195">
      <formula>$F80="AdHoc set"</formula>
    </cfRule>
    <cfRule type="expression" dxfId="48" priority="196">
      <formula>$F80="Titel"</formula>
    </cfRule>
    <cfRule type="expression" dxfId="47" priority="197">
      <formula>$F80="AV-systeem"</formula>
    </cfRule>
  </conditionalFormatting>
  <conditionalFormatting sqref="D60:E60">
    <cfRule type="expression" dxfId="46" priority="201">
      <formula>#REF!="AdHoc set"</formula>
    </cfRule>
    <cfRule type="expression" dxfId="45" priority="202">
      <formula>#REF!="Titel"</formula>
    </cfRule>
    <cfRule type="expression" dxfId="44" priority="203">
      <formula>#REF!="AV-systeem"</formula>
    </cfRule>
  </conditionalFormatting>
  <conditionalFormatting sqref="I21:I48">
    <cfRule type="expression" dxfId="43" priority="27">
      <formula>$H21="Ja"</formula>
    </cfRule>
    <cfRule type="expression" dxfId="42" priority="28">
      <formula>$H21="Nee. Geef alternatief:"</formula>
    </cfRule>
  </conditionalFormatting>
  <conditionalFormatting sqref="H57:I73">
    <cfRule type="expression" dxfId="41" priority="240">
      <formula>$F43="AdHoc set"</formula>
    </cfRule>
    <cfRule type="expression" dxfId="40" priority="241">
      <formula>$F43="Titel"</formula>
    </cfRule>
    <cfRule type="expression" dxfId="39" priority="242">
      <formula>$F43="AV-systeem"</formula>
    </cfRule>
  </conditionalFormatting>
  <conditionalFormatting sqref="H74:I74">
    <cfRule type="expression" dxfId="38" priority="246">
      <formula>#REF!="AdHoc set"</formula>
    </cfRule>
    <cfRule type="expression" dxfId="37" priority="247">
      <formula>#REF!="Titel"</formula>
    </cfRule>
    <cfRule type="expression" dxfId="36" priority="248">
      <formula>#REF!="AV-systeem"</formula>
    </cfRule>
  </conditionalFormatting>
  <conditionalFormatting sqref="H55:I56 H52 J52">
    <cfRule type="expression" dxfId="35" priority="261">
      <formula>#REF!="AdHoc set"</formula>
    </cfRule>
    <cfRule type="expression" dxfId="34" priority="262">
      <formula>#REF!="Titel"</formula>
    </cfRule>
    <cfRule type="expression" dxfId="33" priority="263">
      <formula>#REF!="AV-systeem"</formula>
    </cfRule>
  </conditionalFormatting>
  <conditionalFormatting sqref="H53:I54">
    <cfRule type="expression" dxfId="32" priority="270">
      <formula>$F41="AdHoc set"</formula>
    </cfRule>
    <cfRule type="expression" dxfId="31" priority="271">
      <formula>$F41="Titel"</formula>
    </cfRule>
    <cfRule type="expression" dxfId="30" priority="272">
      <formula>$F41="AV-systeem"</formula>
    </cfRule>
  </conditionalFormatting>
  <conditionalFormatting sqref="H49:I49 H50:H51 J50:J51">
    <cfRule type="expression" dxfId="29" priority="282">
      <formula>$F38="AdHoc set"</formula>
    </cfRule>
    <cfRule type="expression" dxfId="28" priority="283">
      <formula>$F38="Titel"</formula>
    </cfRule>
    <cfRule type="expression" dxfId="27" priority="284">
      <formula>$F38="AV-systeem"</formula>
    </cfRule>
  </conditionalFormatting>
  <conditionalFormatting sqref="J4:L4">
    <cfRule type="expression" dxfId="5" priority="4">
      <formula>$F4="AdHoc set"</formula>
    </cfRule>
    <cfRule type="expression" dxfId="4" priority="5">
      <formula>$F4="Titel"</formula>
    </cfRule>
    <cfRule type="expression" dxfId="3" priority="6">
      <formula>$F4="AV-systeem"</formula>
    </cfRule>
  </conditionalFormatting>
  <conditionalFormatting sqref="M4">
    <cfRule type="expression" dxfId="2" priority="1">
      <formula>$F4="AdHoc set"</formula>
    </cfRule>
    <cfRule type="expression" dxfId="1" priority="2">
      <formula>$F4="Titel"</formula>
    </cfRule>
    <cfRule type="expression" dxfId="0" priority="3">
      <formula>$F4="AV-systeem"</formula>
    </cfRule>
  </conditionalFormatting>
  <dataValidations count="1">
    <dataValidation type="list" allowBlank="1" showInputMessage="1" showErrorMessage="1" sqref="H5:H8 H38:H48" xr:uid="{110E8995-F976-4847-AD5B-928EEB5F495D}">
      <formula1>$O$4:$O$6</formula1>
    </dataValidation>
  </dataValidations>
  <pageMargins left="0.25" right="0.25" top="0.75" bottom="0.75" header="0.3" footer="0.3"/>
  <pageSetup paperSize="9" scale="4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Sheet1</vt:lpstr>
      <vt:lpstr>Collegezaal schuin</vt:lpstr>
      <vt:lpstr>Mobiel Hybride Vergadersysteem</vt:lpstr>
      <vt:lpstr>Algemene componenten</vt:lpstr>
      <vt:lpstr>'Algemene componenten'!Print_Area</vt:lpstr>
      <vt:lpstr>'Collegezaal schuin'!Print_Area</vt:lpstr>
      <vt:lpstr>'Mobiel Hybride Vergadersysteem'!Print_Area</vt:lpstr>
      <vt:lpstr>Sheet1!Print_Area</vt:lpstr>
    </vt:vector>
  </TitlesOfParts>
  <Company>Gilde Software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dc:creator>
  <cp:lastModifiedBy>Bianca Holla</cp:lastModifiedBy>
  <cp:lastPrinted>2008-10-22T12:44:57Z</cp:lastPrinted>
  <dcterms:created xsi:type="dcterms:W3CDTF">2008-06-23T11:46:46Z</dcterms:created>
  <dcterms:modified xsi:type="dcterms:W3CDTF">2022-06-27T17:53:59Z</dcterms:modified>
</cp:coreProperties>
</file>