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dms16.venlo.lan/Zaken/Inkoop/1802152/"/>
    </mc:Choice>
  </mc:AlternateContent>
  <xr:revisionPtr revIDLastSave="0" documentId="13_ncr:1_{3EF219D4-DA26-4226-8E8D-EC259A4DDEBC}" xr6:coauthVersionLast="46" xr6:coauthVersionMax="46" xr10:uidLastSave="{00000000-0000-0000-0000-000000000000}"/>
  <workbookProtection workbookAlgorithmName="SHA-512" workbookHashValue="PJ3D+X8h6qMstV2WDUCjuJma+KqTzeublO2xgsSVHX6u+84TtesEKECX/b1dcwGazSIqRNeYHf60tNzVw1JPAQ==" workbookSaltValue="eoxOHr5yMeLvUo+gmfZPhA==" workbookSpinCount="100000" lockStructure="1"/>
  <bookViews>
    <workbookView xWindow="-120" yWindow="-120" windowWidth="29040" windowHeight="14160" xr2:uid="{00000000-000D-0000-FFFF-FFFF00000000}"/>
  </bookViews>
  <sheets>
    <sheet name="BP. Raming Bouw-en woonrijp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2" l="1"/>
  <c r="T35" i="2"/>
  <c r="T22" i="2" s="1"/>
  <c r="T18" i="2" s="1"/>
  <c r="T42" i="2"/>
  <c r="T23" i="2" s="1"/>
  <c r="T53" i="2"/>
  <c r="T24" i="2" s="1"/>
  <c r="T83" i="2"/>
  <c r="T25" i="2" s="1"/>
  <c r="T115" i="2"/>
  <c r="T26" i="2" s="1"/>
  <c r="T120" i="2"/>
  <c r="T27" i="2" s="1"/>
  <c r="T126" i="2"/>
  <c r="T28" i="2" s="1"/>
  <c r="T130" i="2"/>
  <c r="T29" i="2" s="1"/>
  <c r="T132" i="2"/>
  <c r="T30" i="2" s="1"/>
  <c r="T134" i="2"/>
  <c r="T31" i="2" s="1"/>
  <c r="T136" i="2"/>
  <c r="T32" i="2" s="1"/>
  <c r="T139" i="2"/>
  <c r="T33" i="2" s="1"/>
  <c r="S35" i="2"/>
  <c r="S22" i="2" s="1"/>
  <c r="S18" i="2" s="1"/>
  <c r="S42" i="2"/>
  <c r="S23" i="2" s="1"/>
  <c r="S53" i="2"/>
  <c r="S24" i="2" s="1"/>
  <c r="S83" i="2"/>
  <c r="S25" i="2" s="1"/>
  <c r="S115" i="2"/>
  <c r="S26" i="2" s="1"/>
  <c r="S120" i="2"/>
  <c r="S27" i="2" s="1"/>
  <c r="S126" i="2"/>
  <c r="S28" i="2" s="1"/>
  <c r="S130" i="2"/>
  <c r="S29" i="2" s="1"/>
  <c r="S132" i="2"/>
  <c r="S30" i="2" s="1"/>
  <c r="S134" i="2"/>
  <c r="S31" i="2" s="1"/>
  <c r="S136" i="2"/>
  <c r="S32" i="2" s="1"/>
  <c r="S139" i="2"/>
  <c r="S33" i="2" s="1"/>
  <c r="E120" i="2"/>
  <c r="R139" i="2"/>
  <c r="R33" i="2" s="1"/>
  <c r="Q139" i="2"/>
  <c r="P139" i="2"/>
  <c r="P33" i="2" s="1"/>
  <c r="O139" i="2"/>
  <c r="O33" i="2" s="1"/>
  <c r="N139" i="2"/>
  <c r="N33" i="2" s="1"/>
  <c r="M139" i="2"/>
  <c r="M33" i="2" s="1"/>
  <c r="L139" i="2"/>
  <c r="L33" i="2" s="1"/>
  <c r="K139" i="2"/>
  <c r="K33" i="2" s="1"/>
  <c r="J139" i="2"/>
  <c r="J33" i="2" s="1"/>
  <c r="I139" i="2"/>
  <c r="I33" i="2" s="1"/>
  <c r="F139" i="2"/>
  <c r="F33" i="2" s="1"/>
  <c r="E139" i="2"/>
  <c r="E33" i="2" s="1"/>
  <c r="R136" i="2"/>
  <c r="R32" i="2" s="1"/>
  <c r="Q136" i="2"/>
  <c r="Q32" i="2" s="1"/>
  <c r="P136" i="2"/>
  <c r="P32" i="2" s="1"/>
  <c r="O136" i="2"/>
  <c r="O32" i="2" s="1"/>
  <c r="N136" i="2"/>
  <c r="N32" i="2" s="1"/>
  <c r="M136" i="2"/>
  <c r="M32" i="2" s="1"/>
  <c r="L136" i="2"/>
  <c r="L32" i="2" s="1"/>
  <c r="K136" i="2"/>
  <c r="K32" i="2" s="1"/>
  <c r="J136" i="2"/>
  <c r="J32" i="2" s="1"/>
  <c r="I136" i="2"/>
  <c r="I32" i="2" s="1"/>
  <c r="F136" i="2"/>
  <c r="F32" i="2" s="1"/>
  <c r="E136" i="2"/>
  <c r="E32" i="2" s="1"/>
  <c r="R134" i="2"/>
  <c r="R31" i="2" s="1"/>
  <c r="Q134" i="2"/>
  <c r="Q31" i="2" s="1"/>
  <c r="P134" i="2"/>
  <c r="P31" i="2" s="1"/>
  <c r="O134" i="2"/>
  <c r="O31" i="2" s="1"/>
  <c r="N134" i="2"/>
  <c r="N31" i="2" s="1"/>
  <c r="M134" i="2"/>
  <c r="M31" i="2" s="1"/>
  <c r="L134" i="2"/>
  <c r="L31" i="2" s="1"/>
  <c r="K134" i="2"/>
  <c r="J134" i="2"/>
  <c r="J31" i="2" s="1"/>
  <c r="I134" i="2"/>
  <c r="I31" i="2" s="1"/>
  <c r="F134" i="2"/>
  <c r="F31" i="2" s="1"/>
  <c r="E134" i="2"/>
  <c r="E31" i="2" s="1"/>
  <c r="R132" i="2"/>
  <c r="R30" i="2" s="1"/>
  <c r="Q132" i="2"/>
  <c r="Q30" i="2" s="1"/>
  <c r="P132" i="2"/>
  <c r="P30" i="2" s="1"/>
  <c r="O132" i="2"/>
  <c r="O30" i="2" s="1"/>
  <c r="N132" i="2"/>
  <c r="N30" i="2" s="1"/>
  <c r="M132" i="2"/>
  <c r="M30" i="2" s="1"/>
  <c r="L132" i="2"/>
  <c r="L30" i="2" s="1"/>
  <c r="K132" i="2"/>
  <c r="K30" i="2" s="1"/>
  <c r="J132" i="2"/>
  <c r="J30" i="2" s="1"/>
  <c r="I132" i="2"/>
  <c r="I30" i="2" s="1"/>
  <c r="F132" i="2"/>
  <c r="F30" i="2" s="1"/>
  <c r="E132" i="2"/>
  <c r="E30" i="2" s="1"/>
  <c r="R130" i="2"/>
  <c r="R29" i="2" s="1"/>
  <c r="Q130" i="2"/>
  <c r="Q29" i="2" s="1"/>
  <c r="P130" i="2"/>
  <c r="P29" i="2" s="1"/>
  <c r="O130" i="2"/>
  <c r="O29" i="2" s="1"/>
  <c r="N130" i="2"/>
  <c r="N29" i="2" s="1"/>
  <c r="M130" i="2"/>
  <c r="M29" i="2" s="1"/>
  <c r="L130" i="2"/>
  <c r="L29" i="2" s="1"/>
  <c r="K130" i="2"/>
  <c r="K29" i="2" s="1"/>
  <c r="J130" i="2"/>
  <c r="J29" i="2" s="1"/>
  <c r="I130" i="2"/>
  <c r="I29" i="2" s="1"/>
  <c r="F130" i="2"/>
  <c r="F29" i="2" s="1"/>
  <c r="E130" i="2"/>
  <c r="R126" i="2"/>
  <c r="R28" i="2" s="1"/>
  <c r="Q126" i="2"/>
  <c r="Q28" i="2" s="1"/>
  <c r="P126" i="2"/>
  <c r="P28" i="2" s="1"/>
  <c r="O126" i="2"/>
  <c r="O28" i="2" s="1"/>
  <c r="N126" i="2"/>
  <c r="N28" i="2" s="1"/>
  <c r="M126" i="2"/>
  <c r="M28" i="2" s="1"/>
  <c r="L126" i="2"/>
  <c r="L28" i="2" s="1"/>
  <c r="K126" i="2"/>
  <c r="K28" i="2" s="1"/>
  <c r="J126" i="2"/>
  <c r="J28" i="2" s="1"/>
  <c r="I126" i="2"/>
  <c r="I28" i="2" s="1"/>
  <c r="F126" i="2"/>
  <c r="F28" i="2" s="1"/>
  <c r="E126" i="2"/>
  <c r="E28" i="2" s="1"/>
  <c r="R120" i="2"/>
  <c r="R27" i="2" s="1"/>
  <c r="Q120" i="2"/>
  <c r="Q27" i="2" s="1"/>
  <c r="P120" i="2"/>
  <c r="P27" i="2" s="1"/>
  <c r="O120" i="2"/>
  <c r="O27" i="2" s="1"/>
  <c r="N120" i="2"/>
  <c r="N27" i="2" s="1"/>
  <c r="M120" i="2"/>
  <c r="M27" i="2" s="1"/>
  <c r="L120" i="2"/>
  <c r="L27" i="2" s="1"/>
  <c r="K120" i="2"/>
  <c r="K27" i="2" s="1"/>
  <c r="J120" i="2"/>
  <c r="J27" i="2" s="1"/>
  <c r="I120" i="2"/>
  <c r="I27" i="2" s="1"/>
  <c r="F120" i="2"/>
  <c r="F27" i="2" s="1"/>
  <c r="R115" i="2"/>
  <c r="R26" i="2" s="1"/>
  <c r="Q115" i="2"/>
  <c r="Q26" i="2" s="1"/>
  <c r="P115" i="2"/>
  <c r="P26" i="2" s="1"/>
  <c r="O115" i="2"/>
  <c r="O26" i="2" s="1"/>
  <c r="N115" i="2"/>
  <c r="N26" i="2" s="1"/>
  <c r="M115" i="2"/>
  <c r="M26" i="2" s="1"/>
  <c r="L115" i="2"/>
  <c r="K115" i="2"/>
  <c r="K26" i="2" s="1"/>
  <c r="J115" i="2"/>
  <c r="J26" i="2" s="1"/>
  <c r="I115" i="2"/>
  <c r="I26" i="2" s="1"/>
  <c r="F115" i="2"/>
  <c r="F26" i="2" s="1"/>
  <c r="E115" i="2"/>
  <c r="E26" i="2" s="1"/>
  <c r="R83" i="2"/>
  <c r="R25" i="2" s="1"/>
  <c r="Q83" i="2"/>
  <c r="Q25" i="2" s="1"/>
  <c r="P83" i="2"/>
  <c r="P25" i="2" s="1"/>
  <c r="O83" i="2"/>
  <c r="O25" i="2" s="1"/>
  <c r="N83" i="2"/>
  <c r="M83" i="2"/>
  <c r="M25" i="2" s="1"/>
  <c r="L83" i="2"/>
  <c r="L25" i="2" s="1"/>
  <c r="K83" i="2"/>
  <c r="K25" i="2" s="1"/>
  <c r="J83" i="2"/>
  <c r="J25" i="2" s="1"/>
  <c r="I83" i="2"/>
  <c r="I25" i="2" s="1"/>
  <c r="F83" i="2"/>
  <c r="F25" i="2" s="1"/>
  <c r="E83" i="2"/>
  <c r="E25" i="2" s="1"/>
  <c r="R53" i="2"/>
  <c r="R24" i="2" s="1"/>
  <c r="Q53" i="2"/>
  <c r="Q24" i="2" s="1"/>
  <c r="P53" i="2"/>
  <c r="P24" i="2" s="1"/>
  <c r="O53" i="2"/>
  <c r="O24" i="2" s="1"/>
  <c r="N53" i="2"/>
  <c r="M53" i="2"/>
  <c r="M24" i="2" s="1"/>
  <c r="L53" i="2"/>
  <c r="L24" i="2" s="1"/>
  <c r="K53" i="2"/>
  <c r="K24" i="2" s="1"/>
  <c r="J53" i="2"/>
  <c r="J24" i="2" s="1"/>
  <c r="I53" i="2"/>
  <c r="I24" i="2" s="1"/>
  <c r="H53" i="2"/>
  <c r="H24" i="2" s="1"/>
  <c r="G53" i="2"/>
  <c r="G24" i="2" s="1"/>
  <c r="F53" i="2"/>
  <c r="E53" i="2"/>
  <c r="E24" i="2" s="1"/>
  <c r="R42" i="2"/>
  <c r="R23" i="2" s="1"/>
  <c r="Q42" i="2"/>
  <c r="Q23" i="2" s="1"/>
  <c r="P42" i="2"/>
  <c r="P23" i="2" s="1"/>
  <c r="O42" i="2"/>
  <c r="O23" i="2" s="1"/>
  <c r="N42" i="2"/>
  <c r="N23" i="2" s="1"/>
  <c r="M42" i="2"/>
  <c r="M23" i="2" s="1"/>
  <c r="L42" i="2"/>
  <c r="L23" i="2" s="1"/>
  <c r="K42" i="2"/>
  <c r="K23" i="2" s="1"/>
  <c r="J42" i="2"/>
  <c r="J23" i="2" s="1"/>
  <c r="I42" i="2"/>
  <c r="I23" i="2" s="1"/>
  <c r="H42" i="2"/>
  <c r="H23" i="2" s="1"/>
  <c r="G42" i="2"/>
  <c r="G23" i="2" s="1"/>
  <c r="F42" i="2"/>
  <c r="F23" i="2" s="1"/>
  <c r="E42" i="2"/>
  <c r="E23" i="2" s="1"/>
  <c r="R35" i="2"/>
  <c r="R22" i="2" s="1"/>
  <c r="R18" i="2" s="1"/>
  <c r="Q35" i="2"/>
  <c r="Q22" i="2" s="1"/>
  <c r="Q18" i="2" s="1"/>
  <c r="P35" i="2"/>
  <c r="O35" i="2"/>
  <c r="O22" i="2" s="1"/>
  <c r="O18" i="2" s="1"/>
  <c r="N35" i="2"/>
  <c r="N22" i="2" s="1"/>
  <c r="N18" i="2" s="1"/>
  <c r="M35" i="2"/>
  <c r="M22" i="2" s="1"/>
  <c r="M18" i="2" s="1"/>
  <c r="L35" i="2"/>
  <c r="L22" i="2" s="1"/>
  <c r="L18" i="2" s="1"/>
  <c r="K35" i="2"/>
  <c r="K22" i="2" s="1"/>
  <c r="K18" i="2" s="1"/>
  <c r="J35" i="2"/>
  <c r="J22" i="2" s="1"/>
  <c r="J18" i="2" s="1"/>
  <c r="I35" i="2"/>
  <c r="I22" i="2" s="1"/>
  <c r="I18" i="2" s="1"/>
  <c r="H35" i="2"/>
  <c r="H22" i="2" s="1"/>
  <c r="H18" i="2" s="1"/>
  <c r="G35" i="2"/>
  <c r="G22" i="2" s="1"/>
  <c r="G18" i="2" s="1"/>
  <c r="F35" i="2"/>
  <c r="E35" i="2"/>
  <c r="E22" i="2" s="1"/>
  <c r="Q33" i="2"/>
  <c r="H33" i="2"/>
  <c r="G33" i="2"/>
  <c r="H32" i="2"/>
  <c r="G32" i="2"/>
  <c r="K31" i="2"/>
  <c r="H31" i="2"/>
  <c r="G31" i="2"/>
  <c r="H30" i="2"/>
  <c r="G30" i="2"/>
  <c r="H29" i="2"/>
  <c r="G29" i="2"/>
  <c r="E29" i="2"/>
  <c r="H28" i="2"/>
  <c r="G28" i="2"/>
  <c r="H27" i="2"/>
  <c r="G27" i="2"/>
  <c r="E27" i="2"/>
  <c r="L26" i="2"/>
  <c r="H26" i="2"/>
  <c r="G26" i="2"/>
  <c r="N25" i="2"/>
  <c r="H25" i="2"/>
  <c r="G25" i="2"/>
  <c r="N24" i="2"/>
  <c r="F24" i="2"/>
  <c r="P22" i="2"/>
  <c r="P18" i="2" s="1"/>
  <c r="F22" i="2"/>
  <c r="F18" i="2" s="1"/>
  <c r="C18" i="2" l="1"/>
  <c r="T19" i="2"/>
  <c r="S19" i="2"/>
  <c r="K19" i="2"/>
  <c r="G19" i="2"/>
  <c r="O19" i="2"/>
  <c r="E19" i="2"/>
  <c r="I19" i="2"/>
  <c r="M19" i="2"/>
  <c r="Q19" i="2"/>
  <c r="F19" i="2"/>
  <c r="H19" i="2"/>
  <c r="J19" i="2"/>
  <c r="L19" i="2"/>
  <c r="N19" i="2"/>
  <c r="P19" i="2"/>
  <c r="R19" i="2"/>
  <c r="C19" i="2" l="1"/>
  <c r="C20" i="2" s="1"/>
</calcChain>
</file>

<file path=xl/sharedStrings.xml><?xml version="1.0" encoding="utf-8"?>
<sst xmlns="http://schemas.openxmlformats.org/spreadsheetml/2006/main" count="269" uniqueCount="241">
  <si>
    <t>Projectleider (medior)</t>
  </si>
  <si>
    <t>Constructeur (senior/medior)</t>
  </si>
  <si>
    <t>Hoofdconstructeur (senior/medior)</t>
  </si>
  <si>
    <t>Geotechneut (senior/medior)</t>
  </si>
  <si>
    <t>Ontwerper / tekenaar (junior)</t>
  </si>
  <si>
    <t>Specialist water (senior/medior)</t>
  </si>
  <si>
    <t>Hoofduitvoerder (senior/medior)</t>
  </si>
  <si>
    <t>Uitvoerder (senior/medior)</t>
  </si>
  <si>
    <t>Werkvoorbereider (senior/medior)</t>
  </si>
  <si>
    <t>Planner (senior/medior)</t>
  </si>
  <si>
    <t>administratieve ondersteuning</t>
  </si>
  <si>
    <t>Uitgangspunten:</t>
  </si>
  <si>
    <t>Basis: vastgestelde stedenbouwkundige Visie</t>
  </si>
  <si>
    <t>Uurtarief (excl.btw, incl overhead)</t>
  </si>
  <si>
    <t>Periodiek: twee wekelijks: stakeholdersoverleg</t>
  </si>
  <si>
    <t>Periodiek, wekelijks: technisch overleg</t>
  </si>
  <si>
    <t>Periodiek, wekelijks planningsoverleg</t>
  </si>
  <si>
    <t>Vooronderzoeken</t>
  </si>
  <si>
    <t>Rioolontwerp op basis van het waterhuishoudkundigplan</t>
  </si>
  <si>
    <t>Een vastgesteld maatvast VO+, incl. materialiseringslijst.</t>
  </si>
  <si>
    <t>Proces:</t>
  </si>
  <si>
    <t>Faseringstekeningen/plan van aanpak</t>
  </si>
  <si>
    <t>Vervaardigen kwaliteitsplan/toetsplan</t>
  </si>
  <si>
    <t>Opstellen project en directieramingen</t>
  </si>
  <si>
    <t>Bijhouden project en directieramingen</t>
  </si>
  <si>
    <t>Opstellen deelopdrachten per fase</t>
  </si>
  <si>
    <t xml:space="preserve">Opstellen en tijdig bijstellen v/h plan tijdelijke voorzieningen </t>
  </si>
  <si>
    <t>Verlichtingsplan openbare verlichting</t>
  </si>
  <si>
    <t>Producten voorbereiding:</t>
  </si>
  <si>
    <t>Detailkeuzes/oplossen en materialisering</t>
  </si>
  <si>
    <t>Coördinatie nutsbedrijven</t>
  </si>
  <si>
    <t>Ontwerp nuts-tracé</t>
  </si>
  <si>
    <t>Fasering conform marktpartijen (oktober 2021)</t>
  </si>
  <si>
    <t>Kostendeskundige (senior/medior)</t>
  </si>
  <si>
    <t>Grondbalans opstellen en bijhouden</t>
  </si>
  <si>
    <t>Opstellen het ontwerp v/h groenplan</t>
  </si>
  <si>
    <t>Opstellen uitvoeringsontwerp (UO)</t>
  </si>
  <si>
    <t>Opstellen werkomschrijving/bestek op basis v/h uitvoeringsontwerp</t>
  </si>
  <si>
    <t>Ontwerp infrastructuur: Fase 0 t/m 3</t>
  </si>
  <si>
    <t>Ontwerp ophogen renoveren fortmuur spoorzijde</t>
  </si>
  <si>
    <t>Vervaardigen uitvoeringsontwerp</t>
  </si>
  <si>
    <t>Poterne</t>
  </si>
  <si>
    <t>Fortmuur (ophogen/renoveren)</t>
  </si>
  <si>
    <t>Ontwerp: Specials</t>
  </si>
  <si>
    <t>3.1</t>
  </si>
  <si>
    <t>3.1.1</t>
  </si>
  <si>
    <t>3.1.2</t>
  </si>
  <si>
    <t>3.1.3</t>
  </si>
  <si>
    <t>3.2</t>
  </si>
  <si>
    <t>3.3</t>
  </si>
  <si>
    <t>3.4</t>
  </si>
  <si>
    <t>3.5</t>
  </si>
  <si>
    <t>3.6</t>
  </si>
  <si>
    <t>3.7</t>
  </si>
  <si>
    <t>3.2.1</t>
  </si>
  <si>
    <t>3.2.2</t>
  </si>
  <si>
    <t>3.2.3</t>
  </si>
  <si>
    <t>3.2.4</t>
  </si>
  <si>
    <t>3.2.5</t>
  </si>
  <si>
    <t>3.2.6</t>
  </si>
  <si>
    <t>3.2.7</t>
  </si>
  <si>
    <t>3.2.8</t>
  </si>
  <si>
    <t>3.2.9</t>
  </si>
  <si>
    <t>3.3.1</t>
  </si>
  <si>
    <t>3.3.2</t>
  </si>
  <si>
    <t>3.4.1</t>
  </si>
  <si>
    <t>3.4.2</t>
  </si>
  <si>
    <t>3.5.1</t>
  </si>
  <si>
    <t>3.5.2</t>
  </si>
  <si>
    <t>3.6.1</t>
  </si>
  <si>
    <t>3.6.2</t>
  </si>
  <si>
    <t>3.7.1</t>
  </si>
  <si>
    <t>3.7.2</t>
  </si>
  <si>
    <t>Ontwerp Poterne, incl. materialisatie</t>
  </si>
  <si>
    <t>Brug (nabij ingang)</t>
  </si>
  <si>
    <t>Ontwerp brug, incl. materialisatie</t>
  </si>
  <si>
    <t>Waterput</t>
  </si>
  <si>
    <t>Ontwerp waterput, incl. materialisatie</t>
  </si>
  <si>
    <t>Grachtinlaat</t>
  </si>
  <si>
    <t>Ontwerp grachtinlaat, incl. materialisatie</t>
  </si>
  <si>
    <t>3.2.10</t>
  </si>
  <si>
    <t>Vervaardigen hoogte ontwerp</t>
  </si>
  <si>
    <t>Verkrijgen omgevingsversgunning t.b.v. de specials</t>
  </si>
  <si>
    <t>Ontwerp fortmuur, incl. materialisatie</t>
  </si>
  <si>
    <t>Bemalingsontwerp, incl. vergunning/melding</t>
  </si>
  <si>
    <t>3.2.11</t>
  </si>
  <si>
    <t>Uitkijktoren</t>
  </si>
  <si>
    <t>Ontwerp uitkijktoren, incl. materialisatie</t>
  </si>
  <si>
    <t>Ontwerp infrastructuur: Fase 1 (bouw en woonrijp)</t>
  </si>
  <si>
    <t>Ontwerp infrastructuur: Fase 0 (bouw en woonrijp)</t>
  </si>
  <si>
    <t>Ontwerp infrastructuur: Fase 2 (bouw en woonrijp)</t>
  </si>
  <si>
    <t>Ontwerp infrastructuur: Fase 3 (bouw en woonrijp)</t>
  </si>
  <si>
    <t>Reconstructie fortificatie op de appelplaats</t>
  </si>
  <si>
    <t>Beloopbaarmaken fortmuur</t>
  </si>
  <si>
    <t>Ontwerp routing fortmuur, incl. materialisatie</t>
  </si>
  <si>
    <t>Infotainment voorziening</t>
  </si>
  <si>
    <t>Ontwerp Infotainment voorziening, incl. materialisatie</t>
  </si>
  <si>
    <t>Tijdelijke voorzieningen</t>
  </si>
  <si>
    <t>Tijdelijke verkeersmaatregelen</t>
  </si>
  <si>
    <t>Tijdelijke voorzieningen t.b.v. bereikbaarheid</t>
  </si>
  <si>
    <t>Tijdelijke nuts-leidingen</t>
  </si>
  <si>
    <t>Diverse kleine specials</t>
  </si>
  <si>
    <t>Ontwerp diverse kleine specials, incl. materialisatie</t>
  </si>
  <si>
    <t>Inrichtings elementen</t>
  </si>
  <si>
    <t>Afstemming: OGI, Banken, Vuilbakken, straatmeubilair</t>
  </si>
  <si>
    <t>Afstemming: Speelvoorzieningen</t>
  </si>
  <si>
    <t>Afstemming: Bebording/routing</t>
  </si>
  <si>
    <t>2,1,2</t>
  </si>
  <si>
    <t>2,1,3</t>
  </si>
  <si>
    <t>2,1,4</t>
  </si>
  <si>
    <t>2,1,5</t>
  </si>
  <si>
    <t>2,1,6</t>
  </si>
  <si>
    <t>2,1,7</t>
  </si>
  <si>
    <t>2,1,8</t>
  </si>
  <si>
    <t>2,1,9</t>
  </si>
  <si>
    <t>2,1,10</t>
  </si>
  <si>
    <t>3.7.3</t>
  </si>
  <si>
    <t>3.7.4</t>
  </si>
  <si>
    <t>3.7.5</t>
  </si>
  <si>
    <t>3.7.6</t>
  </si>
  <si>
    <t>3.7.7</t>
  </si>
  <si>
    <t>3.7.8</t>
  </si>
  <si>
    <t>3.7.9</t>
  </si>
  <si>
    <t>3.7.10</t>
  </si>
  <si>
    <t>3.7.11</t>
  </si>
  <si>
    <t>3.7.12</t>
  </si>
  <si>
    <t>3.7.13</t>
  </si>
  <si>
    <t>3.7.14</t>
  </si>
  <si>
    <t>3.7.15</t>
  </si>
  <si>
    <t>3.7.16</t>
  </si>
  <si>
    <t>3.7.17</t>
  </si>
  <si>
    <t>3.7.18</t>
  </si>
  <si>
    <t>3.7.19</t>
  </si>
  <si>
    <t>3.7.20</t>
  </si>
  <si>
    <t>3.7.21</t>
  </si>
  <si>
    <t>3.7.22</t>
  </si>
  <si>
    <t>3.7.23</t>
  </si>
  <si>
    <t>3.7.24</t>
  </si>
  <si>
    <t>3.7.25</t>
  </si>
  <si>
    <t>3.7.26</t>
  </si>
  <si>
    <t>3.7.27</t>
  </si>
  <si>
    <t>3.7.28</t>
  </si>
  <si>
    <t>3.7.29</t>
  </si>
  <si>
    <t>3.7.30</t>
  </si>
  <si>
    <t>3,8,1</t>
  </si>
  <si>
    <t>3,8,2</t>
  </si>
  <si>
    <t>3,8,3</t>
  </si>
  <si>
    <t>3,9,1</t>
  </si>
  <si>
    <t>3,9,2</t>
  </si>
  <si>
    <t>3,9,3</t>
  </si>
  <si>
    <t>3,9,4</t>
  </si>
  <si>
    <t>1,1,1</t>
  </si>
  <si>
    <t>1,1,2</t>
  </si>
  <si>
    <t>1,1,3</t>
  </si>
  <si>
    <t>1,1,4</t>
  </si>
  <si>
    <t>1,1,5</t>
  </si>
  <si>
    <t>Uitvoering infrastructuur: Fase 0 (bouw en woonrijp)</t>
  </si>
  <si>
    <t>Uitvoering infrastructuur: Fase 1 (bouw en woonrijp)</t>
  </si>
  <si>
    <t>Uitvoering infrastructuur: Fase 2 (bouw en woonrijp)</t>
  </si>
  <si>
    <t>Uitvoering infrastructuur: Fase 3 (bouw en woonrijp)</t>
  </si>
  <si>
    <t>4,0,3</t>
  </si>
  <si>
    <t>4,0,4</t>
  </si>
  <si>
    <t>4,0,6</t>
  </si>
  <si>
    <t>4,0,7</t>
  </si>
  <si>
    <t>4,0,9</t>
  </si>
  <si>
    <t>4,0,10</t>
  </si>
  <si>
    <t>4,0,12</t>
  </si>
  <si>
    <t>Realisatie bouw en woonrijp:</t>
  </si>
  <si>
    <t>Realisatie Specials:</t>
  </si>
  <si>
    <t>5,0,1</t>
  </si>
  <si>
    <t>5,0,2</t>
  </si>
  <si>
    <t>5,0,3</t>
  </si>
  <si>
    <t>5,0,4</t>
  </si>
  <si>
    <t>5,0,5</t>
  </si>
  <si>
    <t>5,0,6</t>
  </si>
  <si>
    <t>5,0,7</t>
  </si>
  <si>
    <t>5,0,8</t>
  </si>
  <si>
    <t>5,0,9</t>
  </si>
  <si>
    <t>5,0,10</t>
  </si>
  <si>
    <t>Inkoper (senior/medior)</t>
  </si>
  <si>
    <t>Periodiek, wekelijks bouwteamoverleg, incl. voorbereiding</t>
  </si>
  <si>
    <t>Proces</t>
  </si>
  <si>
    <t>4,0,13</t>
  </si>
  <si>
    <t>Projectvoorbereiding Fase 0 t/m 3 - 2022/2023</t>
  </si>
  <si>
    <t>Ontwerp Specials - 2022/2023</t>
  </si>
  <si>
    <t>Proces geheel project - 2022/2027</t>
  </si>
  <si>
    <t>Overlegstructuren geheel project 2022/2027</t>
  </si>
  <si>
    <t>Realisatie Bouw en Woonrijp Fase 0</t>
  </si>
  <si>
    <t>Realisatie Bouw en Woonrijp Fase 1</t>
  </si>
  <si>
    <t>Realisatie Bouw en Woonrijp Fase 2</t>
  </si>
  <si>
    <t>Realisatie Bouw en Woonrijp Fase 3</t>
  </si>
  <si>
    <t>Realisatie Specials</t>
  </si>
  <si>
    <t>Vervaardigen/bijhouden V&amp;G-plan</t>
  </si>
  <si>
    <t>Ontwerp inrichingselementen</t>
  </si>
  <si>
    <t>Overlegstructuren: (uren per week)</t>
  </si>
  <si>
    <t>Vervaardigen en bijhouden risico inventarisatie</t>
  </si>
  <si>
    <t>Controle uitvoerbaarheid waterhuishoudkundigplan</t>
  </si>
  <si>
    <t>Ontwerp tijdelijke voorzieningen</t>
  </si>
  <si>
    <t>Realisatie bouw en woonrijp, bouwvergaderingen</t>
  </si>
  <si>
    <t>Algemene werkzaamheden in het bouwteam</t>
  </si>
  <si>
    <t>Organiseren/uitzetten/beoordelen Bodemonderzoeken</t>
  </si>
  <si>
    <t>Organiseren/uitzetten/beroordelen Vergunningen check</t>
  </si>
  <si>
    <t>Organiseren/uitzetten/beroordelen Flora en fauna onderzoek</t>
  </si>
  <si>
    <t>Overlegstructuren geheel project  (excl.btw, incl overhead)</t>
  </si>
  <si>
    <t>Uren buiten overlegstructuren (excl.btw, incl overhead)</t>
  </si>
  <si>
    <t>Fortmuur (ophogen/renoveren) (14 weken bouwtijd)</t>
  </si>
  <si>
    <t>Poterne (10 weken bouwtijd)</t>
  </si>
  <si>
    <t>Brug (nabij ingang) (3 weken bouwtijd)</t>
  </si>
  <si>
    <t>Waterput (4 weken bouwtijd)</t>
  </si>
  <si>
    <t>Grachtinlaat (6 weken bouwtijd)</t>
  </si>
  <si>
    <t>Reconstructie fortificatie op de appelplaats (10 weken bouwtijd)</t>
  </si>
  <si>
    <t>Uitkijktoren (2 weken bouwtijd)</t>
  </si>
  <si>
    <t>Beloopbaarmaken fortmuur (6 weken bouwtijd)</t>
  </si>
  <si>
    <t>Infotainment voorziening (2 weken bouwtijd)</t>
  </si>
  <si>
    <t>Diverse kleine specials (4 weken bouwtijd)</t>
  </si>
  <si>
    <t>Engineeringskosten uren (excl.btw, incl overhead)</t>
  </si>
  <si>
    <t>Uitvoering: gerekend met  10 weken uitvoeringstijd</t>
  </si>
  <si>
    <t>Vervaardigen definitief ontwerp van de infrastructuur (wegen, voet- en fietspaden)</t>
  </si>
  <si>
    <t>Projectleider (senior)</t>
  </si>
  <si>
    <t>Voorbereiding</t>
  </si>
  <si>
    <t>Periodiek: wekelijks: bouwvergadering</t>
  </si>
  <si>
    <t>Totaal (excl. BTW)</t>
  </si>
  <si>
    <t>Globale raming bouwteam incl. voorbereiding Kazerne Kwartier</t>
  </si>
  <si>
    <t xml:space="preserve">Onderdeel: Bouw- en Woonrijp maken </t>
  </si>
  <si>
    <t>De vooringevulde te besteden uren zijn fictief</t>
  </si>
  <si>
    <t>Het ingevulde uurtarief conform de gestelde eisen in de inschrijversleidraad</t>
  </si>
  <si>
    <t>Aantal werkweken</t>
  </si>
  <si>
    <t>Ontwerpleider</t>
  </si>
  <si>
    <t>Omgevingsmanager</t>
  </si>
  <si>
    <t>Uurtarief tussen (excl.btw, incl overhead)</t>
  </si>
  <si>
    <t>€75 - €100</t>
  </si>
  <si>
    <t>€50 - €75</t>
  </si>
  <si>
    <t>€80 - €110</t>
  </si>
  <si>
    <t>€70 - €95</t>
  </si>
  <si>
    <t>€65 - €95</t>
  </si>
  <si>
    <t>€85 - €130</t>
  </si>
  <si>
    <t>Datum 16-03-2022</t>
  </si>
  <si>
    <t>Duur project: 4 jaar (2023-2027)</t>
  </si>
  <si>
    <t>De gekleurde oranje cellen invullen met het uurtarief door inschrijvers --&gt;</t>
  </si>
  <si>
    <t>€80 - €115</t>
  </si>
  <si>
    <t>De urentarieven zijn 'all-in', conform de leidraad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</si>
</sst>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.00_ ;\-#,##0.00\ "/>
    <numFmt numFmtId="165" formatCode="#,##0_ ;\-#,##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Font="1"/>
    <xf numFmtId="0" fontId="3" fillId="0" borderId="0" xfId="0" applyFont="1"/>
    <xf numFmtId="0" fontId="0" fillId="0" borderId="0" xfId="0" applyFont="1" applyFill="1"/>
    <xf numFmtId="0" fontId="4" fillId="0" borderId="0" xfId="0" applyFont="1"/>
    <xf numFmtId="0" fontId="4" fillId="0" borderId="0" xfId="0" applyFont="1" applyFill="1"/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center" textRotation="90"/>
    </xf>
    <xf numFmtId="0" fontId="0" fillId="2" borderId="0" xfId="0" applyFill="1"/>
    <xf numFmtId="0" fontId="0" fillId="2" borderId="0" xfId="0" applyFill="1" applyAlignment="1">
      <alignment horizontal="center" textRotation="44"/>
    </xf>
    <xf numFmtId="44" fontId="1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ont="1" applyFill="1" applyAlignment="1">
      <alignment horizontal="center"/>
    </xf>
    <xf numFmtId="44" fontId="1" fillId="0" borderId="0" xfId="0" applyNumberFormat="1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NumberFormat="1" applyFon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 textRotation="44"/>
    </xf>
    <xf numFmtId="0" fontId="0" fillId="0" borderId="0" xfId="0" applyFill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0" fillId="0" borderId="0" xfId="0" applyNumberFormat="1" applyAlignment="1">
      <alignment horizontal="center"/>
    </xf>
    <xf numFmtId="0" fontId="1" fillId="0" borderId="0" xfId="0" applyNumberFormat="1" applyFont="1"/>
    <xf numFmtId="0" fontId="0" fillId="0" borderId="0" xfId="0" applyNumberFormat="1"/>
    <xf numFmtId="0" fontId="0" fillId="0" borderId="0" xfId="0" applyNumberFormat="1" applyFill="1"/>
    <xf numFmtId="2" fontId="1" fillId="0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/>
    <xf numFmtId="2" fontId="1" fillId="2" borderId="0" xfId="0" applyNumberFormat="1" applyFont="1" applyFill="1" applyAlignment="1">
      <alignment horizontal="center"/>
    </xf>
    <xf numFmtId="0" fontId="1" fillId="2" borderId="0" xfId="0" applyFont="1" applyFill="1"/>
    <xf numFmtId="44" fontId="1" fillId="3" borderId="0" xfId="0" applyNumberFormat="1" applyFont="1" applyFill="1" applyAlignment="1">
      <alignment horizontal="center"/>
    </xf>
    <xf numFmtId="0" fontId="5" fillId="0" borderId="0" xfId="0" applyFont="1"/>
    <xf numFmtId="0" fontId="1" fillId="0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4" fontId="1" fillId="4" borderId="0" xfId="0" applyNumberFormat="1" applyFont="1" applyFill="1" applyAlignment="1" applyProtection="1">
      <alignment horizontal="center"/>
      <protection locked="0"/>
    </xf>
    <xf numFmtId="0" fontId="0" fillId="0" borderId="5" xfId="0" applyBorder="1" applyAlignment="1">
      <alignment horizontal="left"/>
    </xf>
    <xf numFmtId="0" fontId="0" fillId="4" borderId="6" xfId="0" applyFill="1" applyBorder="1"/>
    <xf numFmtId="0" fontId="0" fillId="0" borderId="7" xfId="0" applyBorder="1"/>
    <xf numFmtId="0" fontId="0" fillId="0" borderId="8" xfId="0" applyBorder="1"/>
    <xf numFmtId="0" fontId="0" fillId="0" borderId="9" xfId="0" applyFill="1" applyBorder="1"/>
    <xf numFmtId="0" fontId="0" fillId="0" borderId="0" xfId="0" applyBorder="1"/>
    <xf numFmtId="0" fontId="1" fillId="0" borderId="0" xfId="0" applyFont="1" applyAlignment="1">
      <alignment horizontal="left"/>
    </xf>
    <xf numFmtId="44" fontId="1" fillId="5" borderId="0" xfId="0" applyNumberFormat="1" applyFont="1" applyFill="1" applyAlignment="1">
      <alignment horizontal="center"/>
    </xf>
    <xf numFmtId="0" fontId="1" fillId="5" borderId="0" xfId="0" applyFont="1" applyFill="1" applyProtection="1"/>
    <xf numFmtId="0" fontId="1" fillId="5" borderId="0" xfId="0" applyFont="1" applyFill="1"/>
    <xf numFmtId="0" fontId="1" fillId="6" borderId="0" xfId="0" applyFont="1" applyFill="1"/>
    <xf numFmtId="44" fontId="1" fillId="6" borderId="0" xfId="0" applyNumberFormat="1" applyFont="1" applyFill="1" applyAlignment="1">
      <alignment horizontal="center"/>
    </xf>
    <xf numFmtId="165" fontId="1" fillId="5" borderId="0" xfId="0" applyNumberFormat="1" applyFont="1" applyFill="1" applyAlignment="1">
      <alignment horizontal="center"/>
    </xf>
    <xf numFmtId="165" fontId="1" fillId="6" borderId="0" xfId="0" applyNumberFormat="1" applyFont="1" applyFill="1" applyAlignment="1">
      <alignment horizontal="center"/>
    </xf>
    <xf numFmtId="1" fontId="1" fillId="5" borderId="0" xfId="0" applyNumberFormat="1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0" xfId="0" applyNumberFormat="1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ED3F8-1B4D-463E-8D9C-888EBC1B1C6D}">
  <dimension ref="A1:X175"/>
  <sheetViews>
    <sheetView tabSelected="1" topLeftCell="A4" zoomScale="85" zoomScaleNormal="85" workbookViewId="0">
      <selection activeCell="E17" sqref="E17"/>
    </sheetView>
  </sheetViews>
  <sheetFormatPr defaultRowHeight="15" x14ac:dyDescent="0.25"/>
  <cols>
    <col min="1" max="1" width="9.140625" style="3"/>
    <col min="2" max="2" width="79.5703125" bestFit="1" customWidth="1"/>
    <col min="3" max="3" width="15.7109375" bestFit="1" customWidth="1"/>
    <col min="4" max="4" width="10.140625" style="2" customWidth="1"/>
    <col min="5" max="5" width="13.85546875" style="12" bestFit="1" customWidth="1"/>
    <col min="6" max="6" width="13.85546875" style="22" bestFit="1" customWidth="1"/>
    <col min="7" max="7" width="12.7109375" style="12" bestFit="1" customWidth="1"/>
    <col min="8" max="8" width="13.85546875" style="22" bestFit="1" customWidth="1"/>
    <col min="9" max="9" width="12.7109375" style="12" bestFit="1" customWidth="1"/>
    <col min="10" max="10" width="12.7109375" style="22" bestFit="1" customWidth="1"/>
    <col min="11" max="11" width="12.7109375" style="12" bestFit="1" customWidth="1"/>
    <col min="12" max="12" width="13.85546875" style="22" bestFit="1" customWidth="1"/>
    <col min="13" max="13" width="13.85546875" style="12" bestFit="1" customWidth="1"/>
    <col min="14" max="14" width="13.85546875" style="22" bestFit="1" customWidth="1"/>
    <col min="15" max="15" width="13.85546875" style="12" bestFit="1" customWidth="1"/>
    <col min="16" max="16" width="12.7109375" style="22" bestFit="1" customWidth="1"/>
    <col min="17" max="17" width="13.85546875" style="12" bestFit="1" customWidth="1"/>
    <col min="18" max="18" width="12.7109375" style="22" bestFit="1" customWidth="1"/>
    <col min="19" max="19" width="13.85546875" style="12" bestFit="1" customWidth="1"/>
    <col min="20" max="20" width="13.85546875" style="22" bestFit="1" customWidth="1"/>
    <col min="21" max="21" width="9.140625" style="22"/>
  </cols>
  <sheetData>
    <row r="1" spans="2:24" ht="18.75" x14ac:dyDescent="0.3">
      <c r="B1" s="36" t="s">
        <v>222</v>
      </c>
      <c r="C1" s="1"/>
    </row>
    <row r="2" spans="2:24" x14ac:dyDescent="0.25">
      <c r="B2" t="s">
        <v>223</v>
      </c>
    </row>
    <row r="3" spans="2:24" x14ac:dyDescent="0.25">
      <c r="B3" t="s">
        <v>236</v>
      </c>
    </row>
    <row r="5" spans="2:24" x14ac:dyDescent="0.25">
      <c r="B5" t="s">
        <v>11</v>
      </c>
    </row>
    <row r="6" spans="2:24" x14ac:dyDescent="0.25">
      <c r="B6" s="1" t="s">
        <v>12</v>
      </c>
    </row>
    <row r="7" spans="2:24" x14ac:dyDescent="0.25">
      <c r="B7" t="s">
        <v>19</v>
      </c>
    </row>
    <row r="8" spans="2:24" x14ac:dyDescent="0.25">
      <c r="B8" t="s">
        <v>32</v>
      </c>
    </row>
    <row r="9" spans="2:24" x14ac:dyDescent="0.25">
      <c r="B9" t="s">
        <v>237</v>
      </c>
    </row>
    <row r="10" spans="2:24" x14ac:dyDescent="0.25">
      <c r="B10" t="s">
        <v>240</v>
      </c>
    </row>
    <row r="11" spans="2:24" ht="15.75" thickBot="1" x14ac:dyDescent="0.3">
      <c r="B11" t="s">
        <v>224</v>
      </c>
    </row>
    <row r="12" spans="2:24" x14ac:dyDescent="0.25">
      <c r="B12" s="42" t="s">
        <v>238</v>
      </c>
      <c r="C12" s="43"/>
      <c r="E12" s="39"/>
      <c r="F12" s="40"/>
      <c r="G12" s="39"/>
      <c r="H12" s="40"/>
      <c r="R12" s="40"/>
      <c r="S12" s="39"/>
      <c r="T12" s="40"/>
    </row>
    <row r="13" spans="2:24" ht="15.75" thickBot="1" x14ac:dyDescent="0.3">
      <c r="B13" s="44" t="s">
        <v>225</v>
      </c>
      <c r="C13" s="45"/>
      <c r="E13" s="38"/>
      <c r="F13" s="37"/>
      <c r="G13" s="38"/>
      <c r="H13" s="37"/>
      <c r="R13" s="37"/>
      <c r="S13" s="38"/>
      <c r="T13" s="37"/>
    </row>
    <row r="14" spans="2:24" ht="15.75" thickBot="1" x14ac:dyDescent="0.3">
      <c r="E14" s="60" t="s">
        <v>219</v>
      </c>
      <c r="F14" s="61"/>
      <c r="G14" s="61"/>
      <c r="H14" s="61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3"/>
      <c r="U14" s="46"/>
      <c r="V14" s="47"/>
      <c r="W14" s="47"/>
      <c r="X14" s="47"/>
    </row>
    <row r="15" spans="2:24" ht="127.5" x14ac:dyDescent="0.25">
      <c r="B15" s="10"/>
      <c r="C15" s="20" t="s">
        <v>221</v>
      </c>
      <c r="D15" s="11" t="s">
        <v>226</v>
      </c>
      <c r="E15" s="13" t="s">
        <v>218</v>
      </c>
      <c r="F15" s="23" t="s">
        <v>0</v>
      </c>
      <c r="G15" s="13" t="s">
        <v>9</v>
      </c>
      <c r="H15" s="23" t="s">
        <v>10</v>
      </c>
      <c r="I15" s="13" t="s">
        <v>2</v>
      </c>
      <c r="J15" s="23" t="s">
        <v>1</v>
      </c>
      <c r="K15" s="13" t="s">
        <v>3</v>
      </c>
      <c r="L15" s="23" t="s">
        <v>227</v>
      </c>
      <c r="M15" s="13" t="s">
        <v>4</v>
      </c>
      <c r="N15" s="23" t="s">
        <v>8</v>
      </c>
      <c r="O15" s="13" t="s">
        <v>179</v>
      </c>
      <c r="P15" s="23" t="s">
        <v>5</v>
      </c>
      <c r="Q15" s="13" t="s">
        <v>33</v>
      </c>
      <c r="R15" s="23" t="s">
        <v>6</v>
      </c>
      <c r="S15" s="13" t="s">
        <v>7</v>
      </c>
      <c r="T15" s="23" t="s">
        <v>228</v>
      </c>
    </row>
    <row r="16" spans="2:24" x14ac:dyDescent="0.25">
      <c r="B16" s="48" t="s">
        <v>229</v>
      </c>
      <c r="C16" s="20"/>
      <c r="D16" s="11"/>
      <c r="E16" s="15" t="s">
        <v>235</v>
      </c>
      <c r="F16" s="15" t="s">
        <v>239</v>
      </c>
      <c r="G16" s="15" t="s">
        <v>230</v>
      </c>
      <c r="H16" s="15" t="s">
        <v>231</v>
      </c>
      <c r="I16" s="15" t="s">
        <v>239</v>
      </c>
      <c r="J16" s="15" t="s">
        <v>230</v>
      </c>
      <c r="K16" s="15" t="s">
        <v>230</v>
      </c>
      <c r="L16" s="15" t="s">
        <v>230</v>
      </c>
      <c r="M16" s="15" t="s">
        <v>234</v>
      </c>
      <c r="N16" s="15" t="s">
        <v>234</v>
      </c>
      <c r="O16" s="15" t="s">
        <v>230</v>
      </c>
      <c r="P16" s="15" t="s">
        <v>230</v>
      </c>
      <c r="Q16" s="15" t="s">
        <v>230</v>
      </c>
      <c r="R16" s="15" t="s">
        <v>232</v>
      </c>
      <c r="S16" s="15" t="s">
        <v>233</v>
      </c>
      <c r="T16" s="15" t="s">
        <v>233</v>
      </c>
    </row>
    <row r="17" spans="1:22" x14ac:dyDescent="0.25">
      <c r="B17" s="1" t="s">
        <v>13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</row>
    <row r="18" spans="1:22" x14ac:dyDescent="0.25">
      <c r="B18" s="51" t="s">
        <v>203</v>
      </c>
      <c r="C18" s="49">
        <f>SUM(E18:T18)</f>
        <v>0</v>
      </c>
      <c r="E18" s="49">
        <f t="shared" ref="E18:T18" si="0">SUM($D$22*E22*E17)</f>
        <v>0</v>
      </c>
      <c r="F18" s="49">
        <f t="shared" si="0"/>
        <v>0</v>
      </c>
      <c r="G18" s="49">
        <f t="shared" si="0"/>
        <v>0</v>
      </c>
      <c r="H18" s="49">
        <f t="shared" si="0"/>
        <v>0</v>
      </c>
      <c r="I18" s="49">
        <f t="shared" si="0"/>
        <v>0</v>
      </c>
      <c r="J18" s="49">
        <f t="shared" si="0"/>
        <v>0</v>
      </c>
      <c r="K18" s="49">
        <f t="shared" si="0"/>
        <v>0</v>
      </c>
      <c r="L18" s="49">
        <f t="shared" si="0"/>
        <v>0</v>
      </c>
      <c r="M18" s="49">
        <f t="shared" si="0"/>
        <v>0</v>
      </c>
      <c r="N18" s="49">
        <f t="shared" si="0"/>
        <v>0</v>
      </c>
      <c r="O18" s="49">
        <f t="shared" si="0"/>
        <v>0</v>
      </c>
      <c r="P18" s="49">
        <f t="shared" si="0"/>
        <v>0</v>
      </c>
      <c r="Q18" s="49">
        <f t="shared" si="0"/>
        <v>0</v>
      </c>
      <c r="R18" s="49">
        <f t="shared" si="0"/>
        <v>0</v>
      </c>
      <c r="S18" s="49">
        <f t="shared" si="0"/>
        <v>0</v>
      </c>
      <c r="T18" s="49">
        <f t="shared" si="0"/>
        <v>0</v>
      </c>
    </row>
    <row r="19" spans="1:22" x14ac:dyDescent="0.25">
      <c r="B19" s="52" t="s">
        <v>204</v>
      </c>
      <c r="C19" s="53">
        <f>SUM(E19:T19)</f>
        <v>0</v>
      </c>
      <c r="E19" s="53">
        <f t="shared" ref="E19:T19" si="1">SUM(E23:E33)*E17</f>
        <v>0</v>
      </c>
      <c r="F19" s="53">
        <f t="shared" si="1"/>
        <v>0</v>
      </c>
      <c r="G19" s="53">
        <f t="shared" si="1"/>
        <v>0</v>
      </c>
      <c r="H19" s="53">
        <f t="shared" si="1"/>
        <v>0</v>
      </c>
      <c r="I19" s="53">
        <f t="shared" si="1"/>
        <v>0</v>
      </c>
      <c r="J19" s="53">
        <f t="shared" si="1"/>
        <v>0</v>
      </c>
      <c r="K19" s="53">
        <f t="shared" si="1"/>
        <v>0</v>
      </c>
      <c r="L19" s="53">
        <f t="shared" si="1"/>
        <v>0</v>
      </c>
      <c r="M19" s="53">
        <f t="shared" si="1"/>
        <v>0</v>
      </c>
      <c r="N19" s="53">
        <f t="shared" si="1"/>
        <v>0</v>
      </c>
      <c r="O19" s="53">
        <f t="shared" si="1"/>
        <v>0</v>
      </c>
      <c r="P19" s="53">
        <f t="shared" si="1"/>
        <v>0</v>
      </c>
      <c r="Q19" s="53">
        <f t="shared" si="1"/>
        <v>0</v>
      </c>
      <c r="R19" s="53">
        <f t="shared" si="1"/>
        <v>0</v>
      </c>
      <c r="S19" s="53">
        <f t="shared" si="1"/>
        <v>0</v>
      </c>
      <c r="T19" s="53">
        <f t="shared" si="1"/>
        <v>0</v>
      </c>
    </row>
    <row r="20" spans="1:22" x14ac:dyDescent="0.25">
      <c r="B20" s="10" t="s">
        <v>215</v>
      </c>
      <c r="C20" s="35">
        <f>SUM(C18:C19)</f>
        <v>0</v>
      </c>
      <c r="E20" s="14"/>
      <c r="F20" s="17"/>
      <c r="G20" s="14"/>
      <c r="H20" s="17"/>
      <c r="I20" s="14"/>
      <c r="J20" s="17"/>
      <c r="K20" s="14"/>
      <c r="L20" s="17"/>
      <c r="M20" s="14"/>
      <c r="N20" s="17"/>
      <c r="O20" s="14"/>
      <c r="P20" s="17"/>
      <c r="Q20" s="14"/>
      <c r="R20" s="17"/>
      <c r="S20" s="14"/>
      <c r="T20" s="17"/>
    </row>
    <row r="21" spans="1:22" s="28" customFormat="1" x14ac:dyDescent="0.25">
      <c r="A21" s="26"/>
      <c r="B21" s="27"/>
      <c r="C21" s="27"/>
      <c r="D21" s="25"/>
      <c r="E21" s="21"/>
      <c r="F21" s="25"/>
      <c r="G21" s="21"/>
      <c r="H21" s="25"/>
      <c r="I21" s="21"/>
      <c r="J21" s="25"/>
      <c r="K21" s="21"/>
      <c r="L21" s="25"/>
      <c r="M21" s="21"/>
      <c r="N21" s="25"/>
      <c r="O21" s="21"/>
      <c r="P21" s="25"/>
      <c r="Q21" s="21"/>
      <c r="R21" s="25"/>
      <c r="S21" s="21"/>
      <c r="T21" s="25"/>
      <c r="U21" s="29"/>
    </row>
    <row r="22" spans="1:22" x14ac:dyDescent="0.25">
      <c r="B22" s="50" t="s">
        <v>186</v>
      </c>
      <c r="C22" s="5"/>
      <c r="D22" s="56">
        <v>120</v>
      </c>
      <c r="E22" s="54">
        <f>SUM(E35)</f>
        <v>13</v>
      </c>
      <c r="F22" s="54">
        <f t="shared" ref="F22:T22" si="2">SUM(F35)</f>
        <v>16</v>
      </c>
      <c r="G22" s="54">
        <f t="shared" si="2"/>
        <v>5</v>
      </c>
      <c r="H22" s="54">
        <f t="shared" si="2"/>
        <v>14</v>
      </c>
      <c r="I22" s="54">
        <f t="shared" si="2"/>
        <v>0</v>
      </c>
      <c r="J22" s="54">
        <f t="shared" si="2"/>
        <v>0</v>
      </c>
      <c r="K22" s="54">
        <f t="shared" si="2"/>
        <v>0</v>
      </c>
      <c r="L22" s="54">
        <f t="shared" si="2"/>
        <v>2</v>
      </c>
      <c r="M22" s="54">
        <f t="shared" si="2"/>
        <v>0</v>
      </c>
      <c r="N22" s="54">
        <f t="shared" si="2"/>
        <v>0</v>
      </c>
      <c r="O22" s="54">
        <f t="shared" si="2"/>
        <v>2</v>
      </c>
      <c r="P22" s="54">
        <f t="shared" si="2"/>
        <v>0</v>
      </c>
      <c r="Q22" s="54">
        <f t="shared" si="2"/>
        <v>2</v>
      </c>
      <c r="R22" s="54">
        <f t="shared" si="2"/>
        <v>4</v>
      </c>
      <c r="S22" s="54">
        <f t="shared" si="2"/>
        <v>6</v>
      </c>
      <c r="T22" s="54">
        <f t="shared" si="2"/>
        <v>8</v>
      </c>
      <c r="U22" s="19"/>
    </row>
    <row r="23" spans="1:22" x14ac:dyDescent="0.25">
      <c r="B23" s="52" t="s">
        <v>185</v>
      </c>
      <c r="C23" s="5"/>
      <c r="E23" s="55">
        <f>SUM(E42)</f>
        <v>74</v>
      </c>
      <c r="F23" s="55">
        <f t="shared" ref="F23:T23" si="3">SUM(F42)</f>
        <v>156</v>
      </c>
      <c r="G23" s="55">
        <f t="shared" si="3"/>
        <v>48</v>
      </c>
      <c r="H23" s="55">
        <f t="shared" si="3"/>
        <v>18</v>
      </c>
      <c r="I23" s="55">
        <f t="shared" si="3"/>
        <v>16</v>
      </c>
      <c r="J23" s="55">
        <f t="shared" si="3"/>
        <v>16</v>
      </c>
      <c r="K23" s="55">
        <f t="shared" si="3"/>
        <v>0</v>
      </c>
      <c r="L23" s="55">
        <f t="shared" si="3"/>
        <v>15</v>
      </c>
      <c r="M23" s="55">
        <f t="shared" si="3"/>
        <v>50</v>
      </c>
      <c r="N23" s="55">
        <f t="shared" si="3"/>
        <v>358</v>
      </c>
      <c r="O23" s="55">
        <f t="shared" si="3"/>
        <v>100</v>
      </c>
      <c r="P23" s="55">
        <f t="shared" si="3"/>
        <v>0</v>
      </c>
      <c r="Q23" s="55">
        <f t="shared" si="3"/>
        <v>248</v>
      </c>
      <c r="R23" s="55">
        <f t="shared" si="3"/>
        <v>84</v>
      </c>
      <c r="S23" s="55">
        <f t="shared" si="3"/>
        <v>87</v>
      </c>
      <c r="T23" s="55">
        <f t="shared" si="3"/>
        <v>4</v>
      </c>
      <c r="U23" s="19"/>
      <c r="V23" s="2"/>
    </row>
    <row r="24" spans="1:22" x14ac:dyDescent="0.25">
      <c r="B24" s="52" t="s">
        <v>183</v>
      </c>
      <c r="C24" s="5"/>
      <c r="E24" s="55">
        <f t="shared" ref="E24:T24" si="4">SUM(E53)</f>
        <v>52</v>
      </c>
      <c r="F24" s="55">
        <f t="shared" si="4"/>
        <v>244</v>
      </c>
      <c r="G24" s="55">
        <f t="shared" si="4"/>
        <v>0</v>
      </c>
      <c r="H24" s="55">
        <f t="shared" si="4"/>
        <v>0</v>
      </c>
      <c r="I24" s="55">
        <f t="shared" si="4"/>
        <v>0</v>
      </c>
      <c r="J24" s="55">
        <f t="shared" si="4"/>
        <v>0</v>
      </c>
      <c r="K24" s="55">
        <f t="shared" si="4"/>
        <v>2</v>
      </c>
      <c r="L24" s="55">
        <f t="shared" si="4"/>
        <v>212</v>
      </c>
      <c r="M24" s="55">
        <f t="shared" si="4"/>
        <v>568</v>
      </c>
      <c r="N24" s="55">
        <f t="shared" si="4"/>
        <v>266</v>
      </c>
      <c r="O24" s="55">
        <f t="shared" si="4"/>
        <v>218</v>
      </c>
      <c r="P24" s="55">
        <f t="shared" si="4"/>
        <v>46</v>
      </c>
      <c r="Q24" s="55">
        <f t="shared" si="4"/>
        <v>178</v>
      </c>
      <c r="R24" s="55">
        <f t="shared" si="4"/>
        <v>74</v>
      </c>
      <c r="S24" s="55">
        <f t="shared" si="4"/>
        <v>130</v>
      </c>
      <c r="T24" s="55">
        <f t="shared" si="4"/>
        <v>0</v>
      </c>
      <c r="U24" s="19"/>
      <c r="V24" s="2"/>
    </row>
    <row r="25" spans="1:22" x14ac:dyDescent="0.25">
      <c r="B25" s="52" t="s">
        <v>184</v>
      </c>
      <c r="C25" s="5"/>
      <c r="E25" s="55">
        <f t="shared" ref="E25:T25" si="5">SUM(E83)</f>
        <v>0</v>
      </c>
      <c r="F25" s="55">
        <f t="shared" si="5"/>
        <v>103</v>
      </c>
      <c r="G25" s="55">
        <f t="shared" si="5"/>
        <v>0</v>
      </c>
      <c r="H25" s="55">
        <f t="shared" si="5"/>
        <v>0</v>
      </c>
      <c r="I25" s="55">
        <f t="shared" si="5"/>
        <v>79</v>
      </c>
      <c r="J25" s="55">
        <f t="shared" si="5"/>
        <v>210</v>
      </c>
      <c r="K25" s="55">
        <f t="shared" si="5"/>
        <v>64</v>
      </c>
      <c r="L25" s="55">
        <f t="shared" si="5"/>
        <v>48</v>
      </c>
      <c r="M25" s="55">
        <f t="shared" si="5"/>
        <v>290</v>
      </c>
      <c r="N25" s="55">
        <f t="shared" si="5"/>
        <v>180</v>
      </c>
      <c r="O25" s="55">
        <f t="shared" si="5"/>
        <v>136</v>
      </c>
      <c r="P25" s="55">
        <f t="shared" si="5"/>
        <v>8</v>
      </c>
      <c r="Q25" s="55">
        <f t="shared" si="5"/>
        <v>80</v>
      </c>
      <c r="R25" s="55">
        <f t="shared" si="5"/>
        <v>20</v>
      </c>
      <c r="S25" s="55">
        <f t="shared" si="5"/>
        <v>54</v>
      </c>
      <c r="T25" s="55">
        <f t="shared" si="5"/>
        <v>0</v>
      </c>
      <c r="U25" s="19"/>
      <c r="V25" s="2"/>
    </row>
    <row r="26" spans="1:22" x14ac:dyDescent="0.25">
      <c r="B26" s="52" t="s">
        <v>197</v>
      </c>
      <c r="C26" s="5"/>
      <c r="E26" s="55">
        <f t="shared" ref="E26:T26" si="6">SUM(E115)</f>
        <v>3</v>
      </c>
      <c r="F26" s="55">
        <f t="shared" si="6"/>
        <v>24</v>
      </c>
      <c r="G26" s="55">
        <f t="shared" si="6"/>
        <v>0</v>
      </c>
      <c r="H26" s="55">
        <f t="shared" si="6"/>
        <v>0</v>
      </c>
      <c r="I26" s="55">
        <f t="shared" si="6"/>
        <v>0</v>
      </c>
      <c r="J26" s="55">
        <f t="shared" si="6"/>
        <v>0</v>
      </c>
      <c r="K26" s="55">
        <f t="shared" si="6"/>
        <v>0</v>
      </c>
      <c r="L26" s="55">
        <f t="shared" si="6"/>
        <v>12</v>
      </c>
      <c r="M26" s="55">
        <f t="shared" si="6"/>
        <v>36</v>
      </c>
      <c r="N26" s="55">
        <f t="shared" si="6"/>
        <v>12</v>
      </c>
      <c r="O26" s="55">
        <f t="shared" si="6"/>
        <v>0</v>
      </c>
      <c r="P26" s="55">
        <f t="shared" si="6"/>
        <v>0</v>
      </c>
      <c r="Q26" s="55">
        <f t="shared" si="6"/>
        <v>0</v>
      </c>
      <c r="R26" s="55">
        <f t="shared" si="6"/>
        <v>0</v>
      </c>
      <c r="S26" s="55">
        <f t="shared" si="6"/>
        <v>6</v>
      </c>
      <c r="T26" s="55">
        <f t="shared" si="6"/>
        <v>0</v>
      </c>
      <c r="U26" s="19"/>
      <c r="V26" s="2"/>
    </row>
    <row r="27" spans="1:22" x14ac:dyDescent="0.25">
      <c r="B27" s="52" t="s">
        <v>193</v>
      </c>
      <c r="C27" s="5"/>
      <c r="E27" s="55">
        <f t="shared" ref="E27:T27" si="7">SUM(E120)</f>
        <v>7</v>
      </c>
      <c r="F27" s="55">
        <f t="shared" si="7"/>
        <v>24</v>
      </c>
      <c r="G27" s="55">
        <f t="shared" si="7"/>
        <v>0</v>
      </c>
      <c r="H27" s="55">
        <f t="shared" si="7"/>
        <v>0</v>
      </c>
      <c r="I27" s="55">
        <f t="shared" si="7"/>
        <v>0</v>
      </c>
      <c r="J27" s="55">
        <f t="shared" si="7"/>
        <v>0</v>
      </c>
      <c r="K27" s="55">
        <f t="shared" si="7"/>
        <v>0</v>
      </c>
      <c r="L27" s="55">
        <f t="shared" si="7"/>
        <v>0</v>
      </c>
      <c r="M27" s="55">
        <f t="shared" si="7"/>
        <v>18</v>
      </c>
      <c r="N27" s="55">
        <f t="shared" si="7"/>
        <v>16</v>
      </c>
      <c r="O27" s="55">
        <f t="shared" si="7"/>
        <v>25</v>
      </c>
      <c r="P27" s="55">
        <f t="shared" si="7"/>
        <v>0</v>
      </c>
      <c r="Q27" s="55">
        <f t="shared" si="7"/>
        <v>8</v>
      </c>
      <c r="R27" s="55">
        <f t="shared" si="7"/>
        <v>0</v>
      </c>
      <c r="S27" s="55">
        <f t="shared" si="7"/>
        <v>0</v>
      </c>
      <c r="T27" s="55">
        <f t="shared" si="7"/>
        <v>0</v>
      </c>
      <c r="U27" s="19"/>
      <c r="V27" s="2"/>
    </row>
    <row r="28" spans="1:22" x14ac:dyDescent="0.25">
      <c r="B28" s="52" t="s">
        <v>198</v>
      </c>
      <c r="C28" s="5"/>
      <c r="E28" s="55">
        <f>SUM(E126)</f>
        <v>16</v>
      </c>
      <c r="F28" s="55">
        <f t="shared" ref="F28:T28" si="8">SUM(F126)</f>
        <v>14</v>
      </c>
      <c r="G28" s="55">
        <f t="shared" si="8"/>
        <v>0</v>
      </c>
      <c r="H28" s="55">
        <f t="shared" si="8"/>
        <v>0</v>
      </c>
      <c r="I28" s="55">
        <f t="shared" si="8"/>
        <v>0</v>
      </c>
      <c r="J28" s="55">
        <f t="shared" si="8"/>
        <v>0</v>
      </c>
      <c r="K28" s="55">
        <f t="shared" si="8"/>
        <v>0</v>
      </c>
      <c r="L28" s="55">
        <f t="shared" si="8"/>
        <v>14</v>
      </c>
      <c r="M28" s="55">
        <f t="shared" si="8"/>
        <v>14</v>
      </c>
      <c r="N28" s="55">
        <f t="shared" si="8"/>
        <v>14</v>
      </c>
      <c r="O28" s="55">
        <f t="shared" si="8"/>
        <v>14</v>
      </c>
      <c r="P28" s="55">
        <f t="shared" si="8"/>
        <v>8</v>
      </c>
      <c r="Q28" s="55">
        <f t="shared" si="8"/>
        <v>0</v>
      </c>
      <c r="R28" s="55">
        <f t="shared" si="8"/>
        <v>3</v>
      </c>
      <c r="S28" s="55">
        <f t="shared" si="8"/>
        <v>3</v>
      </c>
      <c r="T28" s="55">
        <f t="shared" si="8"/>
        <v>3</v>
      </c>
      <c r="U28" s="19"/>
      <c r="V28" s="2"/>
    </row>
    <row r="29" spans="1:22" x14ac:dyDescent="0.25">
      <c r="B29" s="52" t="s">
        <v>187</v>
      </c>
      <c r="C29" s="5"/>
      <c r="E29" s="55">
        <f>SUM(E130)</f>
        <v>16</v>
      </c>
      <c r="F29" s="55">
        <f t="shared" ref="F29:T29" si="9">SUM(F130)</f>
        <v>80</v>
      </c>
      <c r="G29" s="55">
        <f t="shared" si="9"/>
        <v>0</v>
      </c>
      <c r="H29" s="55">
        <f t="shared" si="9"/>
        <v>0</v>
      </c>
      <c r="I29" s="55">
        <f t="shared" si="9"/>
        <v>0</v>
      </c>
      <c r="J29" s="55">
        <f t="shared" si="9"/>
        <v>0</v>
      </c>
      <c r="K29" s="55">
        <f t="shared" si="9"/>
        <v>0</v>
      </c>
      <c r="L29" s="55">
        <f t="shared" si="9"/>
        <v>8</v>
      </c>
      <c r="M29" s="55">
        <f t="shared" si="9"/>
        <v>6</v>
      </c>
      <c r="N29" s="55">
        <f t="shared" si="9"/>
        <v>40</v>
      </c>
      <c r="O29" s="55">
        <f t="shared" si="9"/>
        <v>40</v>
      </c>
      <c r="P29" s="55">
        <f t="shared" si="9"/>
        <v>0</v>
      </c>
      <c r="Q29" s="55">
        <f t="shared" si="9"/>
        <v>20</v>
      </c>
      <c r="R29" s="55">
        <f t="shared" si="9"/>
        <v>0</v>
      </c>
      <c r="S29" s="55">
        <f t="shared" si="9"/>
        <v>0</v>
      </c>
      <c r="T29" s="55">
        <f t="shared" si="9"/>
        <v>0</v>
      </c>
      <c r="U29" s="19"/>
      <c r="V29" s="2"/>
    </row>
    <row r="30" spans="1:22" x14ac:dyDescent="0.25">
      <c r="B30" s="52" t="s">
        <v>188</v>
      </c>
      <c r="C30" s="5"/>
      <c r="E30" s="55">
        <f>SUM(E132)</f>
        <v>16</v>
      </c>
      <c r="F30" s="55">
        <f t="shared" ref="F30:T30" si="10">SUM(F132)</f>
        <v>80</v>
      </c>
      <c r="G30" s="55">
        <f t="shared" si="10"/>
        <v>0</v>
      </c>
      <c r="H30" s="55">
        <f t="shared" si="10"/>
        <v>0</v>
      </c>
      <c r="I30" s="55">
        <f t="shared" si="10"/>
        <v>0</v>
      </c>
      <c r="J30" s="55">
        <f t="shared" si="10"/>
        <v>0</v>
      </c>
      <c r="K30" s="55">
        <f t="shared" si="10"/>
        <v>0</v>
      </c>
      <c r="L30" s="55">
        <f t="shared" si="10"/>
        <v>8</v>
      </c>
      <c r="M30" s="55">
        <f t="shared" si="10"/>
        <v>6</v>
      </c>
      <c r="N30" s="55">
        <f t="shared" si="10"/>
        <v>40</v>
      </c>
      <c r="O30" s="55">
        <f t="shared" si="10"/>
        <v>40</v>
      </c>
      <c r="P30" s="55">
        <f t="shared" si="10"/>
        <v>0</v>
      </c>
      <c r="Q30" s="55">
        <f t="shared" si="10"/>
        <v>20</v>
      </c>
      <c r="R30" s="55">
        <f t="shared" si="10"/>
        <v>0</v>
      </c>
      <c r="S30" s="55">
        <f t="shared" si="10"/>
        <v>0</v>
      </c>
      <c r="T30" s="55">
        <f t="shared" si="10"/>
        <v>0</v>
      </c>
      <c r="U30" s="19"/>
      <c r="V30" s="2"/>
    </row>
    <row r="31" spans="1:22" x14ac:dyDescent="0.25">
      <c r="B31" s="52" t="s">
        <v>189</v>
      </c>
      <c r="C31" s="5"/>
      <c r="E31" s="55">
        <f t="shared" ref="E31:T31" si="11">SUM(E134)</f>
        <v>16</v>
      </c>
      <c r="F31" s="55">
        <f t="shared" si="11"/>
        <v>80</v>
      </c>
      <c r="G31" s="55">
        <f t="shared" si="11"/>
        <v>0</v>
      </c>
      <c r="H31" s="55">
        <f t="shared" si="11"/>
        <v>0</v>
      </c>
      <c r="I31" s="55">
        <f t="shared" si="11"/>
        <v>0</v>
      </c>
      <c r="J31" s="55">
        <f t="shared" si="11"/>
        <v>0</v>
      </c>
      <c r="K31" s="55">
        <f t="shared" si="11"/>
        <v>0</v>
      </c>
      <c r="L31" s="55">
        <f t="shared" si="11"/>
        <v>8</v>
      </c>
      <c r="M31" s="55">
        <f t="shared" si="11"/>
        <v>6</v>
      </c>
      <c r="N31" s="55">
        <f t="shared" si="11"/>
        <v>40</v>
      </c>
      <c r="O31" s="55">
        <f t="shared" si="11"/>
        <v>40</v>
      </c>
      <c r="P31" s="55">
        <f t="shared" si="11"/>
        <v>0</v>
      </c>
      <c r="Q31" s="55">
        <f t="shared" si="11"/>
        <v>20</v>
      </c>
      <c r="R31" s="55">
        <f t="shared" si="11"/>
        <v>0</v>
      </c>
      <c r="S31" s="55">
        <f t="shared" si="11"/>
        <v>0</v>
      </c>
      <c r="T31" s="55">
        <f t="shared" si="11"/>
        <v>0</v>
      </c>
      <c r="U31" s="19"/>
      <c r="V31" s="2"/>
    </row>
    <row r="32" spans="1:22" x14ac:dyDescent="0.25">
      <c r="B32" s="52" t="s">
        <v>190</v>
      </c>
      <c r="C32" s="5"/>
      <c r="E32" s="55">
        <f t="shared" ref="E32:T32" si="12">SUM(E136)</f>
        <v>16</v>
      </c>
      <c r="F32" s="55">
        <f t="shared" si="12"/>
        <v>80</v>
      </c>
      <c r="G32" s="55">
        <f t="shared" si="12"/>
        <v>0</v>
      </c>
      <c r="H32" s="55">
        <f t="shared" si="12"/>
        <v>0</v>
      </c>
      <c r="I32" s="55">
        <f t="shared" si="12"/>
        <v>0</v>
      </c>
      <c r="J32" s="55">
        <f t="shared" si="12"/>
        <v>0</v>
      </c>
      <c r="K32" s="55">
        <f t="shared" si="12"/>
        <v>0</v>
      </c>
      <c r="L32" s="55">
        <f t="shared" si="12"/>
        <v>8</v>
      </c>
      <c r="M32" s="55">
        <f t="shared" si="12"/>
        <v>6</v>
      </c>
      <c r="N32" s="55">
        <f t="shared" si="12"/>
        <v>40</v>
      </c>
      <c r="O32" s="55">
        <f t="shared" si="12"/>
        <v>40</v>
      </c>
      <c r="P32" s="55">
        <f t="shared" si="12"/>
        <v>0</v>
      </c>
      <c r="Q32" s="55">
        <f t="shared" si="12"/>
        <v>20</v>
      </c>
      <c r="R32" s="55">
        <f t="shared" si="12"/>
        <v>0</v>
      </c>
      <c r="S32" s="55">
        <f t="shared" si="12"/>
        <v>0</v>
      </c>
      <c r="T32" s="55">
        <f t="shared" si="12"/>
        <v>0</v>
      </c>
      <c r="U32" s="19"/>
      <c r="V32" s="2"/>
    </row>
    <row r="33" spans="1:21" x14ac:dyDescent="0.25">
      <c r="B33" s="52" t="s">
        <v>191</v>
      </c>
      <c r="C33" s="5"/>
      <c r="E33" s="55">
        <f t="shared" ref="E33:T33" si="13">SUM(E139)</f>
        <v>36</v>
      </c>
      <c r="F33" s="55">
        <f t="shared" si="13"/>
        <v>180</v>
      </c>
      <c r="G33" s="55">
        <f t="shared" si="13"/>
        <v>0</v>
      </c>
      <c r="H33" s="55">
        <f t="shared" si="13"/>
        <v>0</v>
      </c>
      <c r="I33" s="55">
        <f t="shared" si="13"/>
        <v>30</v>
      </c>
      <c r="J33" s="55">
        <f t="shared" si="13"/>
        <v>40</v>
      </c>
      <c r="K33" s="55">
        <f t="shared" si="13"/>
        <v>20</v>
      </c>
      <c r="L33" s="55">
        <f t="shared" si="13"/>
        <v>0</v>
      </c>
      <c r="M33" s="55">
        <f t="shared" si="13"/>
        <v>48</v>
      </c>
      <c r="N33" s="55">
        <f t="shared" si="13"/>
        <v>96</v>
      </c>
      <c r="O33" s="55">
        <f t="shared" si="13"/>
        <v>96</v>
      </c>
      <c r="P33" s="55">
        <f t="shared" si="13"/>
        <v>0</v>
      </c>
      <c r="Q33" s="55">
        <f t="shared" si="13"/>
        <v>58</v>
      </c>
      <c r="R33" s="55">
        <f t="shared" si="13"/>
        <v>0</v>
      </c>
      <c r="S33" s="55">
        <f t="shared" si="13"/>
        <v>0</v>
      </c>
      <c r="T33" s="55">
        <f t="shared" si="13"/>
        <v>40</v>
      </c>
      <c r="U33" s="19"/>
    </row>
    <row r="34" spans="1:21" x14ac:dyDescent="0.25">
      <c r="B34" s="5"/>
      <c r="C34" s="5"/>
      <c r="E34" s="18"/>
      <c r="F34" s="19"/>
      <c r="G34" s="18"/>
      <c r="H34" s="19"/>
      <c r="I34" s="18"/>
      <c r="J34" s="19"/>
      <c r="K34" s="18"/>
      <c r="L34" s="19"/>
      <c r="M34" s="18"/>
      <c r="N34" s="19"/>
      <c r="O34" s="18"/>
      <c r="P34" s="19"/>
      <c r="Q34" s="18"/>
      <c r="R34" s="19"/>
      <c r="S34" s="18"/>
      <c r="T34" s="19"/>
      <c r="U34" s="19"/>
    </row>
    <row r="35" spans="1:21" s="12" customFormat="1" x14ac:dyDescent="0.25">
      <c r="A35" s="15">
        <v>1</v>
      </c>
      <c r="B35" s="32" t="s">
        <v>194</v>
      </c>
      <c r="C35" s="32"/>
      <c r="D35" s="33"/>
      <c r="E35" s="57">
        <f t="shared" ref="E35:T35" si="14">SUM(E36:E40)</f>
        <v>13</v>
      </c>
      <c r="F35" s="57">
        <f t="shared" si="14"/>
        <v>16</v>
      </c>
      <c r="G35" s="57">
        <f t="shared" si="14"/>
        <v>5</v>
      </c>
      <c r="H35" s="57">
        <f t="shared" si="14"/>
        <v>14</v>
      </c>
      <c r="I35" s="57">
        <f t="shared" si="14"/>
        <v>0</v>
      </c>
      <c r="J35" s="57">
        <f t="shared" si="14"/>
        <v>0</v>
      </c>
      <c r="K35" s="57">
        <f t="shared" si="14"/>
        <v>0</v>
      </c>
      <c r="L35" s="57">
        <f t="shared" si="14"/>
        <v>2</v>
      </c>
      <c r="M35" s="57">
        <f t="shared" si="14"/>
        <v>0</v>
      </c>
      <c r="N35" s="57">
        <f t="shared" si="14"/>
        <v>0</v>
      </c>
      <c r="O35" s="57">
        <f t="shared" si="14"/>
        <v>2</v>
      </c>
      <c r="P35" s="57">
        <f t="shared" si="14"/>
        <v>0</v>
      </c>
      <c r="Q35" s="57">
        <f t="shared" si="14"/>
        <v>2</v>
      </c>
      <c r="R35" s="57">
        <f t="shared" si="14"/>
        <v>4</v>
      </c>
      <c r="S35" s="57">
        <f t="shared" si="14"/>
        <v>6</v>
      </c>
      <c r="T35" s="57">
        <f t="shared" si="14"/>
        <v>8</v>
      </c>
      <c r="U35" s="31"/>
    </row>
    <row r="36" spans="1:21" x14ac:dyDescent="0.25">
      <c r="A36" s="3" t="s">
        <v>151</v>
      </c>
      <c r="B36" t="s">
        <v>180</v>
      </c>
      <c r="E36" s="16">
        <v>2</v>
      </c>
      <c r="F36" s="24">
        <v>3</v>
      </c>
      <c r="G36" s="15">
        <v>1</v>
      </c>
      <c r="H36" s="24">
        <v>4</v>
      </c>
      <c r="I36" s="15"/>
      <c r="J36" s="24"/>
      <c r="K36" s="15"/>
      <c r="L36" s="24">
        <v>2</v>
      </c>
      <c r="M36" s="15"/>
      <c r="N36" s="24"/>
      <c r="O36" s="15">
        <v>1</v>
      </c>
      <c r="P36" s="24"/>
      <c r="Q36" s="15">
        <v>1</v>
      </c>
      <c r="R36" s="24"/>
      <c r="S36" s="15"/>
      <c r="T36" s="24">
        <v>2</v>
      </c>
    </row>
    <row r="37" spans="1:21" x14ac:dyDescent="0.25">
      <c r="A37" s="3" t="s">
        <v>152</v>
      </c>
      <c r="B37" t="s">
        <v>15</v>
      </c>
      <c r="E37" s="15"/>
      <c r="F37" s="24">
        <v>2</v>
      </c>
      <c r="G37" s="15"/>
      <c r="H37" s="24">
        <v>2</v>
      </c>
      <c r="I37" s="15"/>
      <c r="J37" s="24"/>
      <c r="K37" s="15"/>
      <c r="L37" s="24"/>
      <c r="M37" s="15"/>
      <c r="N37" s="24"/>
      <c r="O37" s="15">
        <v>1</v>
      </c>
      <c r="P37" s="24"/>
      <c r="Q37" s="15">
        <v>1</v>
      </c>
      <c r="R37" s="24">
        <v>2</v>
      </c>
      <c r="S37" s="15">
        <v>2</v>
      </c>
      <c r="T37" s="24"/>
    </row>
    <row r="38" spans="1:21" x14ac:dyDescent="0.25">
      <c r="A38" s="3" t="s">
        <v>153</v>
      </c>
      <c r="B38" t="s">
        <v>16</v>
      </c>
      <c r="E38" s="15">
        <v>1</v>
      </c>
      <c r="F38" s="24">
        <v>1</v>
      </c>
      <c r="G38" s="15">
        <v>2</v>
      </c>
      <c r="H38" s="24">
        <v>2</v>
      </c>
      <c r="I38" s="15"/>
      <c r="J38" s="24"/>
      <c r="K38" s="15"/>
      <c r="L38" s="24"/>
      <c r="M38" s="15"/>
      <c r="N38" s="24"/>
      <c r="O38" s="15"/>
      <c r="P38" s="24"/>
      <c r="Q38" s="15"/>
      <c r="R38" s="24">
        <v>2</v>
      </c>
      <c r="S38" s="15">
        <v>2</v>
      </c>
      <c r="T38" s="24"/>
    </row>
    <row r="39" spans="1:21" x14ac:dyDescent="0.25">
      <c r="A39" s="3" t="s">
        <v>154</v>
      </c>
      <c r="B39" t="s">
        <v>14</v>
      </c>
      <c r="E39" s="15">
        <v>2</v>
      </c>
      <c r="F39" s="24">
        <v>2</v>
      </c>
      <c r="G39" s="15"/>
      <c r="H39" s="24">
        <v>2</v>
      </c>
      <c r="I39" s="15"/>
      <c r="J39" s="24"/>
      <c r="K39" s="15"/>
      <c r="L39" s="24"/>
      <c r="M39" s="15"/>
      <c r="N39" s="24"/>
      <c r="O39" s="15"/>
      <c r="P39" s="24"/>
      <c r="Q39" s="15"/>
      <c r="R39" s="24"/>
      <c r="S39" s="15"/>
      <c r="T39" s="24">
        <v>2</v>
      </c>
    </row>
    <row r="40" spans="1:21" x14ac:dyDescent="0.25">
      <c r="A40" s="3" t="s">
        <v>155</v>
      </c>
      <c r="B40" t="s">
        <v>199</v>
      </c>
      <c r="E40" s="15">
        <v>8</v>
      </c>
      <c r="F40" s="24">
        <v>8</v>
      </c>
      <c r="G40" s="15">
        <v>2</v>
      </c>
      <c r="H40" s="24">
        <v>4</v>
      </c>
      <c r="I40" s="15"/>
      <c r="J40" s="24"/>
      <c r="K40" s="15"/>
      <c r="L40" s="24"/>
      <c r="M40" s="15"/>
      <c r="N40" s="24"/>
      <c r="O40" s="15"/>
      <c r="P40" s="24"/>
      <c r="Q40" s="15"/>
      <c r="R40" s="24"/>
      <c r="S40" s="15">
        <v>2</v>
      </c>
      <c r="T40" s="24">
        <v>4</v>
      </c>
    </row>
    <row r="41" spans="1:21" x14ac:dyDescent="0.25">
      <c r="E41" s="15"/>
      <c r="F41" s="24"/>
      <c r="G41" s="15"/>
      <c r="H41" s="24"/>
      <c r="I41" s="15"/>
      <c r="J41" s="24"/>
      <c r="K41" s="15"/>
      <c r="L41" s="24"/>
      <c r="M41" s="15"/>
      <c r="N41" s="24"/>
      <c r="O41" s="15"/>
      <c r="P41" s="24"/>
      <c r="Q41" s="15"/>
      <c r="R41" s="24"/>
      <c r="S41" s="15"/>
      <c r="T41" s="24"/>
    </row>
    <row r="42" spans="1:21" s="34" customFormat="1" x14ac:dyDescent="0.25">
      <c r="A42" s="31">
        <v>2</v>
      </c>
      <c r="B42" s="34" t="s">
        <v>20</v>
      </c>
      <c r="D42" s="33"/>
      <c r="E42" s="58">
        <f t="shared" ref="E42:T42" si="15">SUM(E43:E51)</f>
        <v>74</v>
      </c>
      <c r="F42" s="58">
        <f t="shared" si="15"/>
        <v>156</v>
      </c>
      <c r="G42" s="58">
        <f t="shared" si="15"/>
        <v>48</v>
      </c>
      <c r="H42" s="58">
        <f t="shared" si="15"/>
        <v>18</v>
      </c>
      <c r="I42" s="58">
        <f t="shared" si="15"/>
        <v>16</v>
      </c>
      <c r="J42" s="58">
        <f t="shared" si="15"/>
        <v>16</v>
      </c>
      <c r="K42" s="58">
        <f t="shared" si="15"/>
        <v>0</v>
      </c>
      <c r="L42" s="58">
        <f t="shared" si="15"/>
        <v>15</v>
      </c>
      <c r="M42" s="58">
        <f t="shared" si="15"/>
        <v>50</v>
      </c>
      <c r="N42" s="58">
        <f t="shared" si="15"/>
        <v>358</v>
      </c>
      <c r="O42" s="58">
        <f t="shared" si="15"/>
        <v>100</v>
      </c>
      <c r="P42" s="58">
        <f t="shared" si="15"/>
        <v>0</v>
      </c>
      <c r="Q42" s="58">
        <f t="shared" si="15"/>
        <v>248</v>
      </c>
      <c r="R42" s="58">
        <f t="shared" si="15"/>
        <v>84</v>
      </c>
      <c r="S42" s="58">
        <f t="shared" si="15"/>
        <v>87</v>
      </c>
      <c r="T42" s="58">
        <f t="shared" si="15"/>
        <v>4</v>
      </c>
      <c r="U42" s="21"/>
    </row>
    <row r="43" spans="1:21" x14ac:dyDescent="0.25">
      <c r="A43" s="3" t="s">
        <v>107</v>
      </c>
      <c r="B43" s="5" t="s">
        <v>21</v>
      </c>
      <c r="C43" s="5"/>
      <c r="E43" s="15">
        <v>8</v>
      </c>
      <c r="F43" s="24">
        <v>25</v>
      </c>
      <c r="G43" s="15">
        <v>40</v>
      </c>
      <c r="H43" s="24">
        <v>2</v>
      </c>
      <c r="I43" s="15"/>
      <c r="J43" s="24"/>
      <c r="K43" s="15"/>
      <c r="L43" s="24"/>
      <c r="M43" s="15">
        <v>20</v>
      </c>
      <c r="N43" s="24"/>
      <c r="O43" s="15"/>
      <c r="P43" s="24"/>
      <c r="Q43" s="15"/>
      <c r="R43" s="24">
        <v>20</v>
      </c>
      <c r="S43" s="15">
        <v>15</v>
      </c>
      <c r="T43" s="24">
        <v>4</v>
      </c>
    </row>
    <row r="44" spans="1:21" x14ac:dyDescent="0.25">
      <c r="A44" s="3" t="s">
        <v>108</v>
      </c>
      <c r="B44" s="5" t="s">
        <v>192</v>
      </c>
      <c r="C44" s="5"/>
      <c r="E44" s="15"/>
      <c r="F44" s="24">
        <v>4</v>
      </c>
      <c r="G44" s="15"/>
      <c r="H44" s="24">
        <v>2</v>
      </c>
      <c r="I44" s="15"/>
      <c r="J44" s="24"/>
      <c r="K44" s="15"/>
      <c r="L44" s="24"/>
      <c r="M44" s="15"/>
      <c r="N44" s="24">
        <v>8</v>
      </c>
      <c r="O44" s="15"/>
      <c r="P44" s="24"/>
      <c r="Q44" s="15"/>
      <c r="R44" s="24">
        <v>4</v>
      </c>
      <c r="S44" s="15">
        <v>4</v>
      </c>
      <c r="T44" s="24"/>
    </row>
    <row r="45" spans="1:21" x14ac:dyDescent="0.25">
      <c r="A45" s="3" t="s">
        <v>109</v>
      </c>
      <c r="B45" s="5" t="s">
        <v>22</v>
      </c>
      <c r="C45" s="5"/>
      <c r="E45" s="15">
        <v>8</v>
      </c>
      <c r="F45" s="24">
        <v>20</v>
      </c>
      <c r="G45" s="15"/>
      <c r="H45" s="24">
        <v>2</v>
      </c>
      <c r="I45" s="15"/>
      <c r="J45" s="24"/>
      <c r="K45" s="15"/>
      <c r="L45" s="24"/>
      <c r="M45" s="15"/>
      <c r="N45" s="24">
        <v>30</v>
      </c>
      <c r="O45" s="15"/>
      <c r="P45" s="24"/>
      <c r="Q45" s="15"/>
      <c r="R45" s="24"/>
      <c r="S45" s="15">
        <v>20</v>
      </c>
      <c r="T45" s="24"/>
    </row>
    <row r="46" spans="1:21" x14ac:dyDescent="0.25">
      <c r="A46" s="3" t="s">
        <v>110</v>
      </c>
      <c r="B46" s="5" t="s">
        <v>23</v>
      </c>
      <c r="C46" s="5"/>
      <c r="E46" s="15">
        <v>20</v>
      </c>
      <c r="F46" s="24">
        <v>40</v>
      </c>
      <c r="G46" s="15"/>
      <c r="H46" s="24">
        <v>2</v>
      </c>
      <c r="I46" s="15"/>
      <c r="J46" s="24"/>
      <c r="K46" s="15"/>
      <c r="L46" s="24"/>
      <c r="M46" s="15"/>
      <c r="N46" s="24">
        <v>80</v>
      </c>
      <c r="O46" s="15">
        <v>50</v>
      </c>
      <c r="P46" s="24"/>
      <c r="Q46" s="15">
        <v>160</v>
      </c>
      <c r="R46" s="24"/>
      <c r="S46" s="15"/>
      <c r="T46" s="24"/>
    </row>
    <row r="47" spans="1:21" x14ac:dyDescent="0.25">
      <c r="A47" s="3" t="s">
        <v>111</v>
      </c>
      <c r="B47" s="5" t="s">
        <v>24</v>
      </c>
      <c r="C47" s="5"/>
      <c r="E47" s="15">
        <v>8</v>
      </c>
      <c r="F47" s="24">
        <v>8</v>
      </c>
      <c r="G47" s="15"/>
      <c r="H47" s="24">
        <v>2</v>
      </c>
      <c r="I47" s="15"/>
      <c r="J47" s="24"/>
      <c r="K47" s="15"/>
      <c r="L47" s="24"/>
      <c r="M47" s="15"/>
      <c r="N47" s="24">
        <v>30</v>
      </c>
      <c r="O47" s="15"/>
      <c r="P47" s="24"/>
      <c r="Q47" s="15"/>
      <c r="R47" s="24">
        <v>12</v>
      </c>
      <c r="S47" s="15">
        <v>12</v>
      </c>
      <c r="T47" s="24"/>
    </row>
    <row r="48" spans="1:21" x14ac:dyDescent="0.25">
      <c r="A48" s="3" t="s">
        <v>112</v>
      </c>
      <c r="B48" s="5" t="s">
        <v>25</v>
      </c>
      <c r="C48" s="5"/>
      <c r="E48" s="15">
        <v>20</v>
      </c>
      <c r="F48" s="24">
        <v>30</v>
      </c>
      <c r="G48" s="15"/>
      <c r="H48" s="24">
        <v>2</v>
      </c>
      <c r="I48" s="15"/>
      <c r="J48" s="24"/>
      <c r="K48" s="15"/>
      <c r="L48" s="24"/>
      <c r="M48" s="15"/>
      <c r="N48" s="24">
        <v>80</v>
      </c>
      <c r="O48" s="15">
        <v>50</v>
      </c>
      <c r="P48" s="24"/>
      <c r="Q48" s="15">
        <v>80</v>
      </c>
      <c r="R48" s="24">
        <v>20</v>
      </c>
      <c r="S48" s="15">
        <v>16</v>
      </c>
      <c r="T48" s="24"/>
    </row>
    <row r="49" spans="1:21" x14ac:dyDescent="0.25">
      <c r="A49" s="3" t="s">
        <v>113</v>
      </c>
      <c r="B49" s="5" t="s">
        <v>26</v>
      </c>
      <c r="C49" s="5"/>
      <c r="E49" s="15"/>
      <c r="F49" s="24">
        <v>1</v>
      </c>
      <c r="G49" s="15">
        <v>8</v>
      </c>
      <c r="H49" s="24">
        <v>2</v>
      </c>
      <c r="I49" s="15"/>
      <c r="J49" s="24"/>
      <c r="K49" s="15"/>
      <c r="L49" s="24"/>
      <c r="M49" s="15"/>
      <c r="N49" s="24">
        <v>80</v>
      </c>
      <c r="O49" s="15"/>
      <c r="P49" s="24"/>
      <c r="Q49" s="15"/>
      <c r="R49" s="24">
        <v>20</v>
      </c>
      <c r="S49" s="15">
        <v>20</v>
      </c>
      <c r="T49" s="24"/>
    </row>
    <row r="50" spans="1:21" x14ac:dyDescent="0.25">
      <c r="A50" s="3" t="s">
        <v>114</v>
      </c>
      <c r="B50" s="5" t="s">
        <v>195</v>
      </c>
      <c r="C50" s="5"/>
      <c r="E50" s="15">
        <v>6</v>
      </c>
      <c r="F50" s="24">
        <v>8</v>
      </c>
      <c r="G50" s="15"/>
      <c r="H50" s="24">
        <v>2</v>
      </c>
      <c r="I50" s="15"/>
      <c r="J50" s="24"/>
      <c r="K50" s="15"/>
      <c r="L50" s="24"/>
      <c r="M50" s="15"/>
      <c r="N50" s="24">
        <v>20</v>
      </c>
      <c r="O50" s="15"/>
      <c r="P50" s="24"/>
      <c r="Q50" s="15">
        <v>8</v>
      </c>
      <c r="R50" s="24">
        <v>8</v>
      </c>
      <c r="S50" s="15"/>
      <c r="T50" s="24"/>
    </row>
    <row r="51" spans="1:21" x14ac:dyDescent="0.25">
      <c r="A51" s="3" t="s">
        <v>115</v>
      </c>
      <c r="B51" s="5" t="s">
        <v>82</v>
      </c>
      <c r="C51" s="5"/>
      <c r="E51" s="15">
        <v>4</v>
      </c>
      <c r="F51" s="24">
        <v>20</v>
      </c>
      <c r="G51" s="15"/>
      <c r="H51" s="24">
        <v>2</v>
      </c>
      <c r="I51" s="15">
        <v>16</v>
      </c>
      <c r="J51" s="24">
        <v>16</v>
      </c>
      <c r="K51" s="15"/>
      <c r="L51" s="24">
        <v>15</v>
      </c>
      <c r="M51" s="15">
        <v>30</v>
      </c>
      <c r="N51" s="24">
        <v>30</v>
      </c>
      <c r="O51" s="15"/>
      <c r="P51" s="24"/>
      <c r="Q51" s="15"/>
      <c r="R51" s="24"/>
      <c r="S51" s="15"/>
      <c r="T51" s="24"/>
    </row>
    <row r="52" spans="1:21" x14ac:dyDescent="0.25">
      <c r="B52" s="5"/>
      <c r="C52" s="5"/>
      <c r="E52" s="15"/>
      <c r="F52" s="24"/>
      <c r="G52" s="15"/>
      <c r="H52" s="24"/>
      <c r="I52" s="15"/>
      <c r="J52" s="24"/>
      <c r="K52" s="15"/>
      <c r="L52" s="24"/>
      <c r="M52" s="15"/>
      <c r="N52" s="24"/>
      <c r="O52" s="15"/>
      <c r="P52" s="24"/>
      <c r="Q52" s="15"/>
      <c r="R52" s="24"/>
      <c r="S52" s="15"/>
      <c r="T52" s="24"/>
    </row>
    <row r="53" spans="1:21" s="34" customFormat="1" x14ac:dyDescent="0.25">
      <c r="A53" s="31">
        <v>3</v>
      </c>
      <c r="B53" s="32" t="s">
        <v>28</v>
      </c>
      <c r="C53" s="32"/>
      <c r="D53" s="33"/>
      <c r="E53" s="59">
        <f>SUM(E54:E81)</f>
        <v>52</v>
      </c>
      <c r="F53" s="59">
        <f t="shared" ref="F53:T53" si="16">SUM(F54:F81)</f>
        <v>244</v>
      </c>
      <c r="G53" s="59">
        <f t="shared" si="16"/>
        <v>0</v>
      </c>
      <c r="H53" s="59">
        <f t="shared" si="16"/>
        <v>0</v>
      </c>
      <c r="I53" s="59">
        <f t="shared" si="16"/>
        <v>0</v>
      </c>
      <c r="J53" s="59">
        <f t="shared" si="16"/>
        <v>0</v>
      </c>
      <c r="K53" s="59">
        <f t="shared" si="16"/>
        <v>2</v>
      </c>
      <c r="L53" s="59">
        <f t="shared" si="16"/>
        <v>212</v>
      </c>
      <c r="M53" s="59">
        <f t="shared" si="16"/>
        <v>568</v>
      </c>
      <c r="N53" s="59">
        <f t="shared" si="16"/>
        <v>266</v>
      </c>
      <c r="O53" s="59">
        <f t="shared" si="16"/>
        <v>218</v>
      </c>
      <c r="P53" s="59">
        <f t="shared" si="16"/>
        <v>46</v>
      </c>
      <c r="Q53" s="59">
        <f t="shared" si="16"/>
        <v>178</v>
      </c>
      <c r="R53" s="59">
        <f t="shared" si="16"/>
        <v>74</v>
      </c>
      <c r="S53" s="59">
        <f t="shared" si="16"/>
        <v>130</v>
      </c>
      <c r="T53" s="59">
        <f t="shared" si="16"/>
        <v>0</v>
      </c>
      <c r="U53" s="31"/>
    </row>
    <row r="54" spans="1:21" x14ac:dyDescent="0.25">
      <c r="A54" s="3" t="s">
        <v>44</v>
      </c>
      <c r="B54" s="4" t="s">
        <v>17</v>
      </c>
      <c r="C54" s="4"/>
      <c r="E54" s="15"/>
      <c r="F54" s="24"/>
      <c r="G54" s="15"/>
      <c r="H54" s="24"/>
      <c r="I54" s="15"/>
      <c r="J54" s="24"/>
      <c r="K54" s="15"/>
      <c r="L54" s="24"/>
      <c r="M54" s="15"/>
      <c r="N54" s="24"/>
      <c r="O54" s="15"/>
      <c r="P54" s="24"/>
      <c r="Q54" s="15"/>
      <c r="R54" s="24"/>
      <c r="S54" s="15"/>
      <c r="T54" s="24"/>
    </row>
    <row r="55" spans="1:21" x14ac:dyDescent="0.25">
      <c r="A55" s="3" t="s">
        <v>45</v>
      </c>
      <c r="B55" s="5" t="s">
        <v>200</v>
      </c>
      <c r="C55" s="5"/>
      <c r="E55" s="15"/>
      <c r="F55" s="24"/>
      <c r="G55" s="15"/>
      <c r="H55" s="24"/>
      <c r="I55" s="15"/>
      <c r="J55" s="24"/>
      <c r="K55" s="15">
        <v>2</v>
      </c>
      <c r="L55" s="24"/>
      <c r="M55" s="15"/>
      <c r="N55" s="24">
        <v>2</v>
      </c>
      <c r="O55" s="15"/>
      <c r="P55" s="24"/>
      <c r="Q55" s="15"/>
      <c r="R55" s="24"/>
      <c r="S55" s="15"/>
      <c r="T55" s="24"/>
    </row>
    <row r="56" spans="1:21" x14ac:dyDescent="0.25">
      <c r="A56" s="3" t="s">
        <v>46</v>
      </c>
      <c r="B56" s="5" t="s">
        <v>201</v>
      </c>
      <c r="C56" s="5"/>
      <c r="E56" s="15"/>
      <c r="F56" s="24"/>
      <c r="G56" s="15"/>
      <c r="H56" s="24"/>
      <c r="I56" s="15"/>
      <c r="J56" s="24"/>
      <c r="K56" s="15"/>
      <c r="L56" s="24"/>
      <c r="M56" s="15"/>
      <c r="N56" s="24">
        <v>2</v>
      </c>
      <c r="O56" s="15"/>
      <c r="P56" s="24"/>
      <c r="Q56" s="15"/>
      <c r="R56" s="24"/>
      <c r="S56" s="15"/>
      <c r="T56" s="24"/>
    </row>
    <row r="57" spans="1:21" x14ac:dyDescent="0.25">
      <c r="A57" s="3" t="s">
        <v>47</v>
      </c>
      <c r="B57" s="5" t="s">
        <v>202</v>
      </c>
      <c r="C57" s="5"/>
      <c r="E57" s="15"/>
      <c r="F57" s="24"/>
      <c r="G57" s="15"/>
      <c r="H57" s="24"/>
      <c r="I57" s="15"/>
      <c r="J57" s="24"/>
      <c r="K57" s="15"/>
      <c r="L57" s="24"/>
      <c r="M57" s="15"/>
      <c r="N57" s="24">
        <v>2</v>
      </c>
      <c r="O57" s="15"/>
      <c r="P57" s="24"/>
      <c r="Q57" s="15"/>
      <c r="R57" s="24"/>
      <c r="S57" s="15"/>
      <c r="T57" s="24"/>
    </row>
    <row r="58" spans="1:21" x14ac:dyDescent="0.25">
      <c r="A58" s="3" t="s">
        <v>48</v>
      </c>
      <c r="B58" s="4" t="s">
        <v>38</v>
      </c>
      <c r="C58" s="4"/>
      <c r="E58" s="15"/>
      <c r="F58" s="24"/>
      <c r="G58" s="15"/>
      <c r="H58" s="24"/>
      <c r="I58" s="15"/>
      <c r="J58" s="24"/>
      <c r="K58" s="15"/>
      <c r="L58" s="24"/>
      <c r="M58" s="15"/>
      <c r="N58" s="24"/>
      <c r="O58" s="15"/>
      <c r="P58" s="24"/>
      <c r="Q58" s="15"/>
      <c r="R58" s="24"/>
      <c r="S58" s="15"/>
      <c r="T58" s="24"/>
    </row>
    <row r="59" spans="1:21" x14ac:dyDescent="0.25">
      <c r="A59" s="3" t="s">
        <v>54</v>
      </c>
      <c r="B59" t="s">
        <v>196</v>
      </c>
      <c r="E59" s="15"/>
      <c r="F59" s="24">
        <v>4</v>
      </c>
      <c r="G59" s="15"/>
      <c r="H59" s="24"/>
      <c r="I59" s="15"/>
      <c r="J59" s="24"/>
      <c r="K59" s="15"/>
      <c r="L59" s="24"/>
      <c r="M59" s="15"/>
      <c r="N59" s="24">
        <v>3</v>
      </c>
      <c r="O59" s="15"/>
      <c r="P59" s="24">
        <v>8</v>
      </c>
      <c r="Q59" s="15">
        <v>2</v>
      </c>
      <c r="R59" s="24">
        <v>4</v>
      </c>
      <c r="S59" s="15">
        <v>4</v>
      </c>
      <c r="T59" s="24"/>
    </row>
    <row r="60" spans="1:21" x14ac:dyDescent="0.25">
      <c r="A60" s="3" t="s">
        <v>55</v>
      </c>
      <c r="B60" t="s">
        <v>18</v>
      </c>
      <c r="E60" s="15"/>
      <c r="F60" s="24">
        <v>4</v>
      </c>
      <c r="G60" s="15"/>
      <c r="H60" s="24"/>
      <c r="I60" s="15"/>
      <c r="J60" s="24"/>
      <c r="K60" s="15"/>
      <c r="L60" s="24">
        <v>4</v>
      </c>
      <c r="M60" s="15">
        <v>20</v>
      </c>
      <c r="N60" s="24">
        <v>10</v>
      </c>
      <c r="O60" s="15">
        <v>16</v>
      </c>
      <c r="P60" s="24">
        <v>8</v>
      </c>
      <c r="Q60" s="15">
        <v>2</v>
      </c>
      <c r="R60" s="24">
        <v>2</v>
      </c>
      <c r="S60" s="15">
        <v>2</v>
      </c>
      <c r="T60" s="24"/>
    </row>
    <row r="61" spans="1:21" x14ac:dyDescent="0.25">
      <c r="A61" s="3" t="s">
        <v>56</v>
      </c>
      <c r="B61" t="s">
        <v>81</v>
      </c>
      <c r="E61" s="15"/>
      <c r="F61" s="24">
        <v>4</v>
      </c>
      <c r="G61" s="15"/>
      <c r="H61" s="24"/>
      <c r="I61" s="15"/>
      <c r="J61" s="24"/>
      <c r="K61" s="15"/>
      <c r="L61" s="24">
        <v>4</v>
      </c>
      <c r="M61" s="15">
        <v>20</v>
      </c>
      <c r="N61" s="24">
        <v>8</v>
      </c>
      <c r="O61" s="15"/>
      <c r="P61" s="24"/>
      <c r="Q61" s="15">
        <v>2</v>
      </c>
      <c r="R61" s="24">
        <v>2</v>
      </c>
      <c r="S61" s="15">
        <v>2</v>
      </c>
      <c r="T61" s="24"/>
    </row>
    <row r="62" spans="1:21" x14ac:dyDescent="0.25">
      <c r="A62" s="3" t="s">
        <v>57</v>
      </c>
      <c r="B62" t="s">
        <v>34</v>
      </c>
      <c r="E62" s="15"/>
      <c r="F62" s="24">
        <v>4</v>
      </c>
      <c r="G62" s="15"/>
      <c r="H62" s="24"/>
      <c r="I62" s="15"/>
      <c r="J62" s="24"/>
      <c r="K62" s="15"/>
      <c r="L62" s="24">
        <v>4</v>
      </c>
      <c r="M62" s="15">
        <v>20</v>
      </c>
      <c r="N62" s="24">
        <v>10</v>
      </c>
      <c r="O62" s="15">
        <v>8</v>
      </c>
      <c r="P62" s="24"/>
      <c r="Q62" s="15">
        <v>2</v>
      </c>
      <c r="R62" s="24">
        <v>2</v>
      </c>
      <c r="S62" s="15">
        <v>2</v>
      </c>
      <c r="T62" s="24"/>
    </row>
    <row r="63" spans="1:21" x14ac:dyDescent="0.25">
      <c r="A63" s="3" t="s">
        <v>58</v>
      </c>
      <c r="B63" t="s">
        <v>29</v>
      </c>
      <c r="E63" s="15">
        <v>8</v>
      </c>
      <c r="F63" s="24">
        <v>30</v>
      </c>
      <c r="G63" s="15"/>
      <c r="H63" s="24"/>
      <c r="I63" s="15"/>
      <c r="J63" s="24"/>
      <c r="K63" s="15"/>
      <c r="L63" s="24">
        <v>20</v>
      </c>
      <c r="M63" s="15">
        <v>40</v>
      </c>
      <c r="N63" s="24">
        <v>20</v>
      </c>
      <c r="O63" s="15">
        <v>16</v>
      </c>
      <c r="P63" s="24"/>
      <c r="Q63" s="15">
        <v>20</v>
      </c>
      <c r="R63" s="24"/>
      <c r="S63" s="15"/>
      <c r="T63" s="24"/>
    </row>
    <row r="64" spans="1:21" x14ac:dyDescent="0.25">
      <c r="A64" s="3" t="s">
        <v>59</v>
      </c>
      <c r="B64" t="s">
        <v>217</v>
      </c>
      <c r="E64" s="15">
        <v>8</v>
      </c>
      <c r="F64" s="24">
        <v>40</v>
      </c>
      <c r="G64" s="15"/>
      <c r="H64" s="24"/>
      <c r="I64" s="15"/>
      <c r="J64" s="24"/>
      <c r="K64" s="15"/>
      <c r="L64" s="24">
        <v>20</v>
      </c>
      <c r="M64" s="15">
        <v>50</v>
      </c>
      <c r="N64" s="24">
        <v>18</v>
      </c>
      <c r="O64" s="15">
        <v>30</v>
      </c>
      <c r="P64" s="24">
        <v>8</v>
      </c>
      <c r="Q64" s="15">
        <v>30</v>
      </c>
      <c r="R64" s="24">
        <v>8</v>
      </c>
      <c r="S64" s="15">
        <v>8</v>
      </c>
      <c r="T64" s="24"/>
    </row>
    <row r="65" spans="1:20" x14ac:dyDescent="0.25">
      <c r="A65" s="3" t="s">
        <v>60</v>
      </c>
      <c r="B65" t="s">
        <v>35</v>
      </c>
      <c r="E65" s="15">
        <v>2</v>
      </c>
      <c r="F65" s="24">
        <v>2</v>
      </c>
      <c r="G65" s="15"/>
      <c r="H65" s="24"/>
      <c r="I65" s="15"/>
      <c r="J65" s="24"/>
      <c r="K65" s="15"/>
      <c r="L65" s="24">
        <v>8</v>
      </c>
      <c r="M65" s="15">
        <v>12</v>
      </c>
      <c r="N65" s="24">
        <v>6</v>
      </c>
      <c r="O65" s="15">
        <v>8</v>
      </c>
      <c r="P65" s="24"/>
      <c r="Q65" s="15">
        <v>12</v>
      </c>
      <c r="R65" s="24"/>
      <c r="S65" s="15"/>
      <c r="T65" s="24"/>
    </row>
    <row r="66" spans="1:20" x14ac:dyDescent="0.25">
      <c r="A66" s="3" t="s">
        <v>61</v>
      </c>
      <c r="B66" t="s">
        <v>30</v>
      </c>
      <c r="E66" s="15">
        <v>2</v>
      </c>
      <c r="F66" s="24">
        <v>16</v>
      </c>
      <c r="G66" s="15"/>
      <c r="H66" s="24"/>
      <c r="I66" s="15"/>
      <c r="J66" s="24"/>
      <c r="K66" s="15"/>
      <c r="L66" s="24">
        <v>8</v>
      </c>
      <c r="M66" s="15">
        <v>12</v>
      </c>
      <c r="N66" s="24">
        <v>8</v>
      </c>
      <c r="O66" s="15"/>
      <c r="P66" s="24"/>
      <c r="Q66" s="15">
        <v>4</v>
      </c>
      <c r="R66" s="24">
        <v>4</v>
      </c>
      <c r="S66" s="15">
        <v>8</v>
      </c>
      <c r="T66" s="24"/>
    </row>
    <row r="67" spans="1:20" x14ac:dyDescent="0.25">
      <c r="A67" s="3" t="s">
        <v>62</v>
      </c>
      <c r="B67" t="s">
        <v>31</v>
      </c>
      <c r="E67" s="15"/>
      <c r="F67" s="24">
        <v>8</v>
      </c>
      <c r="G67" s="15"/>
      <c r="H67" s="24"/>
      <c r="I67" s="15"/>
      <c r="J67" s="24"/>
      <c r="K67" s="15"/>
      <c r="L67" s="24">
        <v>8</v>
      </c>
      <c r="M67" s="15">
        <v>6</v>
      </c>
      <c r="N67" s="24"/>
      <c r="O67" s="15"/>
      <c r="P67" s="24"/>
      <c r="Q67" s="15">
        <v>4</v>
      </c>
      <c r="R67" s="24">
        <v>4</v>
      </c>
      <c r="S67" s="15">
        <v>8</v>
      </c>
      <c r="T67" s="24"/>
    </row>
    <row r="68" spans="1:20" x14ac:dyDescent="0.25">
      <c r="A68" s="3" t="s">
        <v>80</v>
      </c>
      <c r="B68" t="s">
        <v>27</v>
      </c>
      <c r="E68" s="15"/>
      <c r="F68" s="24">
        <v>16</v>
      </c>
      <c r="G68" s="15"/>
      <c r="H68" s="24"/>
      <c r="I68" s="15"/>
      <c r="J68" s="24"/>
      <c r="K68" s="15"/>
      <c r="L68" s="24">
        <v>4</v>
      </c>
      <c r="M68" s="15">
        <v>8</v>
      </c>
      <c r="N68" s="24">
        <v>4</v>
      </c>
      <c r="O68" s="15">
        <v>12</v>
      </c>
      <c r="P68" s="24"/>
      <c r="Q68" s="15">
        <v>4</v>
      </c>
      <c r="R68" s="24"/>
      <c r="S68" s="15"/>
      <c r="T68" s="24"/>
    </row>
    <row r="69" spans="1:20" x14ac:dyDescent="0.25">
      <c r="A69" s="3" t="s">
        <v>85</v>
      </c>
      <c r="B69" t="s">
        <v>84</v>
      </c>
      <c r="E69" s="15"/>
      <c r="F69" s="24">
        <v>4</v>
      </c>
      <c r="G69" s="15"/>
      <c r="H69" s="24"/>
      <c r="I69" s="15"/>
      <c r="J69" s="24"/>
      <c r="K69" s="15"/>
      <c r="L69" s="24">
        <v>4</v>
      </c>
      <c r="M69" s="15"/>
      <c r="N69" s="24">
        <v>8</v>
      </c>
      <c r="O69" s="15"/>
      <c r="P69" s="24">
        <v>6</v>
      </c>
      <c r="Q69" s="15"/>
      <c r="R69" s="24"/>
      <c r="S69" s="15"/>
      <c r="T69" s="24"/>
    </row>
    <row r="70" spans="1:20" x14ac:dyDescent="0.25">
      <c r="A70" s="3" t="s">
        <v>49</v>
      </c>
      <c r="B70" s="4" t="s">
        <v>89</v>
      </c>
      <c r="C70" s="4"/>
      <c r="E70" s="15"/>
      <c r="F70" s="24"/>
      <c r="G70" s="15"/>
      <c r="H70" s="24"/>
      <c r="I70" s="15"/>
      <c r="J70" s="24"/>
      <c r="K70" s="15"/>
      <c r="L70" s="24"/>
      <c r="M70" s="15"/>
      <c r="N70" s="24"/>
      <c r="O70" s="15"/>
      <c r="P70" s="24"/>
      <c r="Q70" s="15"/>
      <c r="R70" s="24"/>
      <c r="S70" s="15"/>
      <c r="T70" s="24"/>
    </row>
    <row r="71" spans="1:20" x14ac:dyDescent="0.25">
      <c r="A71" s="3" t="s">
        <v>63</v>
      </c>
      <c r="B71" s="5" t="s">
        <v>36</v>
      </c>
      <c r="C71" s="5"/>
      <c r="E71" s="15">
        <v>4</v>
      </c>
      <c r="F71" s="24">
        <v>24</v>
      </c>
      <c r="G71" s="15"/>
      <c r="H71" s="24"/>
      <c r="I71" s="15"/>
      <c r="J71" s="24"/>
      <c r="K71" s="15"/>
      <c r="L71" s="24">
        <v>16</v>
      </c>
      <c r="M71" s="15">
        <v>100</v>
      </c>
      <c r="N71" s="24">
        <v>15</v>
      </c>
      <c r="O71" s="15">
        <v>16</v>
      </c>
      <c r="P71" s="24">
        <v>2</v>
      </c>
      <c r="Q71" s="15">
        <v>12</v>
      </c>
      <c r="R71" s="24">
        <v>6</v>
      </c>
      <c r="S71" s="15">
        <v>12</v>
      </c>
    </row>
    <row r="72" spans="1:20" x14ac:dyDescent="0.25">
      <c r="A72" s="3" t="s">
        <v>64</v>
      </c>
      <c r="B72" s="5" t="s">
        <v>37</v>
      </c>
      <c r="C72" s="5"/>
      <c r="E72" s="15">
        <v>4</v>
      </c>
      <c r="F72" s="24">
        <v>4</v>
      </c>
      <c r="G72" s="15"/>
      <c r="H72" s="24"/>
      <c r="I72" s="15"/>
      <c r="J72" s="24"/>
      <c r="K72" s="15"/>
      <c r="L72" s="24">
        <v>16</v>
      </c>
      <c r="M72" s="15">
        <v>10</v>
      </c>
      <c r="N72" s="24">
        <v>30</v>
      </c>
      <c r="O72" s="15">
        <v>16</v>
      </c>
      <c r="P72" s="24">
        <v>2</v>
      </c>
      <c r="Q72" s="15">
        <v>12</v>
      </c>
      <c r="R72" s="24">
        <v>6</v>
      </c>
      <c r="S72" s="15">
        <v>12</v>
      </c>
    </row>
    <row r="73" spans="1:20" x14ac:dyDescent="0.25">
      <c r="A73" s="3" t="s">
        <v>50</v>
      </c>
      <c r="B73" s="4" t="s">
        <v>88</v>
      </c>
      <c r="C73" s="4"/>
      <c r="E73" s="15"/>
      <c r="F73" s="24"/>
      <c r="G73" s="15"/>
      <c r="H73" s="24"/>
      <c r="I73" s="15"/>
      <c r="J73" s="24"/>
      <c r="K73" s="15"/>
      <c r="L73" s="24"/>
      <c r="M73" s="15"/>
      <c r="N73" s="24"/>
      <c r="O73" s="15"/>
      <c r="P73" s="24"/>
      <c r="Q73" s="15"/>
      <c r="R73" s="24"/>
      <c r="S73" s="15"/>
    </row>
    <row r="74" spans="1:20" x14ac:dyDescent="0.25">
      <c r="A74" s="3" t="s">
        <v>65</v>
      </c>
      <c r="B74" s="5" t="s">
        <v>36</v>
      </c>
      <c r="C74" s="5"/>
      <c r="E74" s="15">
        <v>4</v>
      </c>
      <c r="F74" s="24">
        <v>24</v>
      </c>
      <c r="G74" s="15"/>
      <c r="H74" s="24"/>
      <c r="I74" s="15"/>
      <c r="J74" s="24"/>
      <c r="K74" s="15"/>
      <c r="L74" s="24">
        <v>16</v>
      </c>
      <c r="M74" s="15">
        <v>80</v>
      </c>
      <c r="N74" s="24">
        <v>10</v>
      </c>
      <c r="O74" s="15">
        <v>16</v>
      </c>
      <c r="P74" s="24">
        <v>2</v>
      </c>
      <c r="Q74" s="15">
        <v>12</v>
      </c>
      <c r="R74" s="24">
        <v>6</v>
      </c>
      <c r="S74" s="15">
        <v>12</v>
      </c>
    </row>
    <row r="75" spans="1:20" x14ac:dyDescent="0.25">
      <c r="A75" s="3" t="s">
        <v>66</v>
      </c>
      <c r="B75" s="5" t="s">
        <v>37</v>
      </c>
      <c r="C75" s="5"/>
      <c r="E75" s="15">
        <v>4</v>
      </c>
      <c r="F75" s="24">
        <v>4</v>
      </c>
      <c r="G75" s="15"/>
      <c r="H75" s="24"/>
      <c r="I75" s="15"/>
      <c r="J75" s="24"/>
      <c r="K75" s="15"/>
      <c r="L75" s="24">
        <v>16</v>
      </c>
      <c r="M75" s="15">
        <v>10</v>
      </c>
      <c r="N75" s="24">
        <v>30</v>
      </c>
      <c r="O75" s="15">
        <v>16</v>
      </c>
      <c r="P75" s="24">
        <v>2</v>
      </c>
      <c r="Q75" s="15">
        <v>12</v>
      </c>
      <c r="R75" s="24">
        <v>6</v>
      </c>
      <c r="S75" s="15">
        <v>12</v>
      </c>
    </row>
    <row r="76" spans="1:20" x14ac:dyDescent="0.25">
      <c r="A76" s="3" t="s">
        <v>51</v>
      </c>
      <c r="B76" s="4" t="s">
        <v>90</v>
      </c>
      <c r="C76" s="4"/>
      <c r="E76" s="15"/>
      <c r="F76" s="24"/>
      <c r="G76" s="15"/>
      <c r="H76" s="24"/>
      <c r="I76" s="15"/>
      <c r="J76" s="24"/>
      <c r="K76" s="15"/>
      <c r="L76" s="24"/>
      <c r="M76" s="15"/>
      <c r="N76" s="24"/>
      <c r="O76" s="15"/>
      <c r="P76" s="24"/>
      <c r="Q76" s="15"/>
      <c r="R76" s="24"/>
      <c r="S76" s="15"/>
    </row>
    <row r="77" spans="1:20" x14ac:dyDescent="0.25">
      <c r="A77" s="3" t="s">
        <v>67</v>
      </c>
      <c r="B77" s="5" t="s">
        <v>36</v>
      </c>
      <c r="C77" s="5"/>
      <c r="E77" s="15">
        <v>4</v>
      </c>
      <c r="F77" s="24">
        <v>24</v>
      </c>
      <c r="G77" s="15"/>
      <c r="H77" s="24"/>
      <c r="I77" s="15"/>
      <c r="J77" s="24"/>
      <c r="K77" s="15"/>
      <c r="L77" s="24">
        <v>16</v>
      </c>
      <c r="M77" s="15">
        <v>80</v>
      </c>
      <c r="N77" s="24">
        <v>10</v>
      </c>
      <c r="O77" s="15">
        <v>16</v>
      </c>
      <c r="P77" s="24">
        <v>2</v>
      </c>
      <c r="Q77" s="15">
        <v>12</v>
      </c>
      <c r="R77" s="24">
        <v>6</v>
      </c>
      <c r="S77" s="15">
        <v>12</v>
      </c>
    </row>
    <row r="78" spans="1:20" x14ac:dyDescent="0.25">
      <c r="A78" s="3" t="s">
        <v>68</v>
      </c>
      <c r="B78" s="5" t="s">
        <v>37</v>
      </c>
      <c r="C78" s="5"/>
      <c r="E78" s="15">
        <v>4</v>
      </c>
      <c r="F78" s="24">
        <v>4</v>
      </c>
      <c r="G78" s="15"/>
      <c r="H78" s="24"/>
      <c r="I78" s="15"/>
      <c r="J78" s="24"/>
      <c r="K78" s="15"/>
      <c r="L78" s="24">
        <v>16</v>
      </c>
      <c r="M78" s="15">
        <v>10</v>
      </c>
      <c r="N78" s="24">
        <v>30</v>
      </c>
      <c r="O78" s="15">
        <v>16</v>
      </c>
      <c r="P78" s="24">
        <v>2</v>
      </c>
      <c r="Q78" s="15">
        <v>12</v>
      </c>
      <c r="R78" s="24">
        <v>6</v>
      </c>
      <c r="S78" s="15">
        <v>12</v>
      </c>
    </row>
    <row r="79" spans="1:20" x14ac:dyDescent="0.25">
      <c r="A79" s="3" t="s">
        <v>52</v>
      </c>
      <c r="B79" s="4" t="s">
        <v>91</v>
      </c>
      <c r="C79" s="4"/>
      <c r="E79" s="15"/>
      <c r="F79" s="24"/>
      <c r="G79" s="15"/>
      <c r="H79" s="24"/>
      <c r="I79" s="15"/>
      <c r="J79" s="24"/>
      <c r="K79" s="15"/>
      <c r="L79" s="24"/>
      <c r="M79" s="15"/>
      <c r="N79" s="24"/>
      <c r="O79" s="15"/>
      <c r="P79" s="24"/>
      <c r="Q79" s="15"/>
      <c r="R79" s="24"/>
      <c r="S79" s="15"/>
    </row>
    <row r="80" spans="1:20" x14ac:dyDescent="0.25">
      <c r="A80" s="3" t="s">
        <v>69</v>
      </c>
      <c r="B80" s="5" t="s">
        <v>36</v>
      </c>
      <c r="C80" s="5"/>
      <c r="E80" s="15">
        <v>4</v>
      </c>
      <c r="F80" s="24">
        <v>24</v>
      </c>
      <c r="G80" s="15"/>
      <c r="H80" s="24"/>
      <c r="I80" s="15"/>
      <c r="J80" s="24"/>
      <c r="K80" s="15"/>
      <c r="L80" s="24">
        <v>16</v>
      </c>
      <c r="M80" s="15">
        <v>80</v>
      </c>
      <c r="N80" s="24">
        <v>10</v>
      </c>
      <c r="O80" s="15">
        <v>16</v>
      </c>
      <c r="P80" s="24">
        <v>2</v>
      </c>
      <c r="Q80" s="15">
        <v>12</v>
      </c>
      <c r="R80" s="24">
        <v>6</v>
      </c>
      <c r="S80" s="15">
        <v>12</v>
      </c>
    </row>
    <row r="81" spans="1:21" x14ac:dyDescent="0.25">
      <c r="A81" s="3" t="s">
        <v>70</v>
      </c>
      <c r="B81" s="5" t="s">
        <v>37</v>
      </c>
      <c r="C81" s="5"/>
      <c r="E81" s="15">
        <v>4</v>
      </c>
      <c r="F81" s="24">
        <v>4</v>
      </c>
      <c r="G81" s="15"/>
      <c r="H81" s="24"/>
      <c r="I81" s="15"/>
      <c r="J81" s="24"/>
      <c r="K81" s="15"/>
      <c r="L81" s="24">
        <v>16</v>
      </c>
      <c r="M81" s="15">
        <v>10</v>
      </c>
      <c r="N81" s="24">
        <v>30</v>
      </c>
      <c r="O81" s="15">
        <v>16</v>
      </c>
      <c r="P81" s="24">
        <v>2</v>
      </c>
      <c r="Q81" s="15">
        <v>12</v>
      </c>
      <c r="R81" s="24">
        <v>6</v>
      </c>
      <c r="S81" s="15">
        <v>12</v>
      </c>
    </row>
    <row r="82" spans="1:21" x14ac:dyDescent="0.25">
      <c r="B82" s="5"/>
      <c r="C82" s="5"/>
      <c r="E82" s="15"/>
      <c r="F82" s="24"/>
      <c r="G82" s="15"/>
      <c r="H82" s="24"/>
      <c r="I82" s="15"/>
      <c r="J82" s="24"/>
      <c r="K82" s="15"/>
      <c r="L82" s="24"/>
      <c r="M82" s="15"/>
      <c r="N82" s="24"/>
      <c r="O82" s="15"/>
      <c r="P82" s="24"/>
      <c r="Q82" s="15"/>
      <c r="R82" s="24"/>
      <c r="S82" s="15"/>
      <c r="T82" s="24"/>
    </row>
    <row r="83" spans="1:21" s="34" customFormat="1" x14ac:dyDescent="0.25">
      <c r="A83" s="31" t="s">
        <v>53</v>
      </c>
      <c r="B83" s="34" t="s">
        <v>43</v>
      </c>
      <c r="D83" s="33"/>
      <c r="E83" s="59">
        <f>SUM(E84:E113)</f>
        <v>0</v>
      </c>
      <c r="F83" s="59">
        <f t="shared" ref="F83:T83" si="17">SUM(F84:F113)</f>
        <v>103</v>
      </c>
      <c r="G83" s="59"/>
      <c r="H83" s="59"/>
      <c r="I83" s="59">
        <f t="shared" si="17"/>
        <v>79</v>
      </c>
      <c r="J83" s="59">
        <f t="shared" si="17"/>
        <v>210</v>
      </c>
      <c r="K83" s="59">
        <f t="shared" si="17"/>
        <v>64</v>
      </c>
      <c r="L83" s="59">
        <f t="shared" si="17"/>
        <v>48</v>
      </c>
      <c r="M83" s="59">
        <f t="shared" si="17"/>
        <v>290</v>
      </c>
      <c r="N83" s="59">
        <f t="shared" si="17"/>
        <v>180</v>
      </c>
      <c r="O83" s="59">
        <f t="shared" si="17"/>
        <v>136</v>
      </c>
      <c r="P83" s="59">
        <f t="shared" si="17"/>
        <v>8</v>
      </c>
      <c r="Q83" s="59">
        <f t="shared" si="17"/>
        <v>80</v>
      </c>
      <c r="R83" s="59">
        <f t="shared" si="17"/>
        <v>20</v>
      </c>
      <c r="S83" s="59">
        <f t="shared" si="17"/>
        <v>54</v>
      </c>
      <c r="T83" s="59">
        <f t="shared" si="17"/>
        <v>0</v>
      </c>
      <c r="U83" s="31"/>
    </row>
    <row r="84" spans="1:21" x14ac:dyDescent="0.25">
      <c r="A84" s="3" t="s">
        <v>71</v>
      </c>
      <c r="B84" s="8" t="s">
        <v>42</v>
      </c>
      <c r="C84" s="8"/>
      <c r="E84" s="15"/>
      <c r="F84" s="24"/>
      <c r="G84" s="15"/>
      <c r="H84" s="24"/>
      <c r="I84" s="15"/>
      <c r="J84" s="24"/>
      <c r="K84" s="15"/>
      <c r="L84" s="24"/>
      <c r="M84" s="15"/>
      <c r="N84" s="24"/>
      <c r="O84" s="15"/>
      <c r="P84" s="24"/>
      <c r="Q84" s="15"/>
      <c r="R84" s="24"/>
      <c r="S84" s="15"/>
      <c r="T84" s="24"/>
    </row>
    <row r="85" spans="1:21" x14ac:dyDescent="0.25">
      <c r="A85" s="3" t="s">
        <v>72</v>
      </c>
      <c r="B85" s="5" t="s">
        <v>39</v>
      </c>
      <c r="C85" s="5"/>
      <c r="E85" s="15"/>
      <c r="F85" s="24">
        <v>10</v>
      </c>
      <c r="G85" s="15"/>
      <c r="H85" s="24"/>
      <c r="I85" s="15">
        <v>8</v>
      </c>
      <c r="J85" s="24">
        <v>4</v>
      </c>
      <c r="K85" s="15">
        <v>4</v>
      </c>
      <c r="L85" s="24">
        <v>3</v>
      </c>
      <c r="M85" s="15">
        <v>10</v>
      </c>
      <c r="N85" s="24">
        <v>16</v>
      </c>
      <c r="O85" s="15">
        <v>8</v>
      </c>
      <c r="P85" s="24"/>
      <c r="Q85" s="15">
        <v>12</v>
      </c>
      <c r="R85" s="24"/>
      <c r="S85" s="15">
        <v>3</v>
      </c>
      <c r="T85" s="24"/>
    </row>
    <row r="86" spans="1:21" x14ac:dyDescent="0.25">
      <c r="A86" s="3" t="s">
        <v>116</v>
      </c>
      <c r="B86" s="5" t="s">
        <v>40</v>
      </c>
      <c r="C86" s="5"/>
      <c r="E86" s="15"/>
      <c r="F86" s="24">
        <v>2</v>
      </c>
      <c r="G86" s="15"/>
      <c r="H86" s="24"/>
      <c r="I86" s="15">
        <v>2</v>
      </c>
      <c r="J86" s="24">
        <v>8</v>
      </c>
      <c r="K86" s="15">
        <v>4</v>
      </c>
      <c r="L86" s="24">
        <v>3</v>
      </c>
      <c r="M86" s="15">
        <v>40</v>
      </c>
      <c r="N86" s="24">
        <v>16</v>
      </c>
      <c r="O86" s="15"/>
      <c r="P86" s="24"/>
      <c r="Q86" s="15"/>
      <c r="R86" s="24">
        <v>2</v>
      </c>
      <c r="S86" s="15">
        <v>3</v>
      </c>
      <c r="T86" s="24"/>
    </row>
    <row r="87" spans="1:21" x14ac:dyDescent="0.25">
      <c r="A87" s="3" t="s">
        <v>117</v>
      </c>
      <c r="B87" s="8" t="s">
        <v>41</v>
      </c>
      <c r="C87" s="8"/>
      <c r="E87" s="15"/>
      <c r="F87" s="24"/>
      <c r="G87" s="15"/>
      <c r="H87" s="24"/>
      <c r="I87" s="15"/>
      <c r="J87" s="24"/>
      <c r="K87" s="15"/>
      <c r="L87" s="24"/>
      <c r="M87" s="15"/>
      <c r="N87" s="24"/>
      <c r="O87" s="15"/>
      <c r="P87" s="24"/>
      <c r="Q87" s="15"/>
      <c r="R87" s="24"/>
      <c r="S87" s="15"/>
      <c r="T87" s="24"/>
    </row>
    <row r="88" spans="1:21" x14ac:dyDescent="0.25">
      <c r="A88" s="3" t="s">
        <v>118</v>
      </c>
      <c r="B88" t="s">
        <v>73</v>
      </c>
      <c r="E88" s="15"/>
      <c r="F88" s="24">
        <v>15</v>
      </c>
      <c r="G88" s="15"/>
      <c r="H88" s="24"/>
      <c r="I88" s="15">
        <v>8</v>
      </c>
      <c r="J88" s="24">
        <v>16</v>
      </c>
      <c r="K88" s="15">
        <v>4</v>
      </c>
      <c r="L88" s="24">
        <v>3</v>
      </c>
      <c r="M88" s="15">
        <v>10</v>
      </c>
      <c r="N88" s="24">
        <v>16</v>
      </c>
      <c r="O88" s="15">
        <v>16</v>
      </c>
      <c r="P88" s="24"/>
      <c r="Q88" s="15">
        <v>8</v>
      </c>
      <c r="R88" s="24"/>
      <c r="S88" s="15">
        <v>3</v>
      </c>
      <c r="T88" s="24"/>
    </row>
    <row r="89" spans="1:21" x14ac:dyDescent="0.25">
      <c r="A89" s="3" t="s">
        <v>119</v>
      </c>
      <c r="B89" t="s">
        <v>40</v>
      </c>
      <c r="E89" s="15"/>
      <c r="F89" s="24">
        <v>4</v>
      </c>
      <c r="G89" s="15"/>
      <c r="H89" s="24"/>
      <c r="I89" s="15">
        <v>2</v>
      </c>
      <c r="J89" s="24">
        <v>30</v>
      </c>
      <c r="K89" s="15">
        <v>4</v>
      </c>
      <c r="L89" s="24">
        <v>3</v>
      </c>
      <c r="M89" s="15">
        <v>60</v>
      </c>
      <c r="N89" s="24">
        <v>16</v>
      </c>
      <c r="O89" s="15"/>
      <c r="P89" s="24"/>
      <c r="Q89" s="15"/>
      <c r="R89" s="24">
        <v>2</v>
      </c>
      <c r="S89" s="15">
        <v>3</v>
      </c>
      <c r="T89" s="24"/>
    </row>
    <row r="90" spans="1:21" x14ac:dyDescent="0.25">
      <c r="A90" s="3" t="s">
        <v>120</v>
      </c>
      <c r="B90" s="8" t="s">
        <v>74</v>
      </c>
      <c r="C90" s="8"/>
      <c r="E90" s="15"/>
      <c r="F90" s="24"/>
      <c r="G90" s="15"/>
      <c r="H90" s="24"/>
      <c r="I90" s="15"/>
      <c r="J90" s="24"/>
      <c r="K90" s="15"/>
      <c r="L90" s="24"/>
      <c r="M90" s="15"/>
      <c r="N90" s="24"/>
      <c r="O90" s="15"/>
      <c r="P90" s="24"/>
      <c r="Q90" s="15"/>
      <c r="R90" s="24"/>
      <c r="S90" s="15"/>
      <c r="T90" s="24"/>
    </row>
    <row r="91" spans="1:21" x14ac:dyDescent="0.25">
      <c r="A91" s="3" t="s">
        <v>121</v>
      </c>
      <c r="B91" t="s">
        <v>75</v>
      </c>
      <c r="E91" s="15"/>
      <c r="F91" s="24">
        <v>4</v>
      </c>
      <c r="G91" s="15"/>
      <c r="H91" s="24"/>
      <c r="I91" s="15">
        <v>4</v>
      </c>
      <c r="J91" s="24">
        <v>16</v>
      </c>
      <c r="K91" s="15">
        <v>4</v>
      </c>
      <c r="L91" s="24">
        <v>3</v>
      </c>
      <c r="M91" s="15">
        <v>2</v>
      </c>
      <c r="N91" s="24">
        <v>8</v>
      </c>
      <c r="O91" s="15">
        <v>16</v>
      </c>
      <c r="P91" s="24"/>
      <c r="Q91" s="15">
        <v>8</v>
      </c>
      <c r="R91" s="24"/>
      <c r="S91" s="15">
        <v>3</v>
      </c>
      <c r="T91" s="24"/>
    </row>
    <row r="92" spans="1:21" x14ac:dyDescent="0.25">
      <c r="A92" s="3" t="s">
        <v>122</v>
      </c>
      <c r="B92" t="s">
        <v>40</v>
      </c>
      <c r="E92" s="15"/>
      <c r="F92" s="24">
        <v>2</v>
      </c>
      <c r="G92" s="15"/>
      <c r="H92" s="24"/>
      <c r="I92" s="15">
        <v>2</v>
      </c>
      <c r="J92" s="24">
        <v>30</v>
      </c>
      <c r="K92" s="15">
        <v>4</v>
      </c>
      <c r="L92" s="24">
        <v>3</v>
      </c>
      <c r="M92" s="15">
        <v>12</v>
      </c>
      <c r="N92" s="24">
        <v>8</v>
      </c>
      <c r="O92" s="15"/>
      <c r="P92" s="24"/>
      <c r="Q92" s="15"/>
      <c r="R92" s="24">
        <v>2</v>
      </c>
      <c r="S92" s="15">
        <v>3</v>
      </c>
      <c r="T92" s="24"/>
    </row>
    <row r="93" spans="1:21" x14ac:dyDescent="0.25">
      <c r="A93" s="3" t="s">
        <v>123</v>
      </c>
      <c r="B93" s="8" t="s">
        <v>76</v>
      </c>
      <c r="C93" s="8"/>
      <c r="E93" s="15"/>
      <c r="F93" s="24"/>
      <c r="G93" s="15"/>
      <c r="H93" s="24"/>
      <c r="I93" s="15"/>
      <c r="J93" s="24"/>
      <c r="K93" s="15"/>
      <c r="L93" s="24"/>
      <c r="M93" s="15"/>
      <c r="N93" s="24"/>
      <c r="O93" s="15"/>
      <c r="P93" s="24"/>
      <c r="Q93" s="15"/>
      <c r="R93" s="24"/>
      <c r="S93" s="15"/>
      <c r="T93" s="24"/>
    </row>
    <row r="94" spans="1:21" x14ac:dyDescent="0.25">
      <c r="A94" s="3" t="s">
        <v>124</v>
      </c>
      <c r="B94" t="s">
        <v>77</v>
      </c>
      <c r="E94" s="15"/>
      <c r="F94" s="24">
        <v>4</v>
      </c>
      <c r="G94" s="15"/>
      <c r="H94" s="24"/>
      <c r="I94" s="15">
        <v>4</v>
      </c>
      <c r="J94" s="24">
        <v>2</v>
      </c>
      <c r="K94" s="15">
        <v>4</v>
      </c>
      <c r="L94" s="24">
        <v>3</v>
      </c>
      <c r="M94" s="15">
        <v>4</v>
      </c>
      <c r="N94" s="24">
        <v>8</v>
      </c>
      <c r="O94" s="15">
        <v>10</v>
      </c>
      <c r="P94" s="24"/>
      <c r="Q94" s="15">
        <v>8</v>
      </c>
      <c r="R94" s="24"/>
      <c r="S94" s="15">
        <v>3</v>
      </c>
      <c r="T94" s="24"/>
    </row>
    <row r="95" spans="1:21" x14ac:dyDescent="0.25">
      <c r="A95" s="3" t="s">
        <v>125</v>
      </c>
      <c r="B95" t="s">
        <v>40</v>
      </c>
      <c r="E95" s="15"/>
      <c r="F95" s="24">
        <v>2</v>
      </c>
      <c r="G95" s="15"/>
      <c r="H95" s="24"/>
      <c r="I95" s="15">
        <v>2</v>
      </c>
      <c r="J95" s="24">
        <v>4</v>
      </c>
      <c r="K95" s="15">
        <v>4</v>
      </c>
      <c r="L95" s="24">
        <v>3</v>
      </c>
      <c r="M95" s="15">
        <v>15</v>
      </c>
      <c r="N95" s="24">
        <v>8</v>
      </c>
      <c r="O95" s="15"/>
      <c r="P95" s="24"/>
      <c r="Q95" s="15"/>
      <c r="R95" s="24">
        <v>2</v>
      </c>
      <c r="S95" s="15">
        <v>3</v>
      </c>
      <c r="T95" s="24"/>
    </row>
    <row r="96" spans="1:21" x14ac:dyDescent="0.25">
      <c r="A96" s="3" t="s">
        <v>126</v>
      </c>
      <c r="B96" s="8" t="s">
        <v>78</v>
      </c>
      <c r="C96" s="8"/>
      <c r="E96" s="15"/>
      <c r="F96" s="24"/>
      <c r="G96" s="15"/>
      <c r="H96" s="24"/>
      <c r="I96" s="15"/>
      <c r="J96" s="24"/>
      <c r="K96" s="15"/>
      <c r="L96" s="24"/>
      <c r="M96" s="15"/>
      <c r="N96" s="24"/>
      <c r="O96" s="15"/>
      <c r="P96" s="24"/>
      <c r="Q96" s="15"/>
      <c r="R96" s="24"/>
      <c r="S96" s="15"/>
      <c r="T96" s="24"/>
    </row>
    <row r="97" spans="1:20" x14ac:dyDescent="0.25">
      <c r="A97" s="3" t="s">
        <v>127</v>
      </c>
      <c r="B97" t="s">
        <v>79</v>
      </c>
      <c r="E97" s="15"/>
      <c r="F97" s="24">
        <v>4</v>
      </c>
      <c r="G97" s="15"/>
      <c r="H97" s="24"/>
      <c r="I97" s="15">
        <v>4</v>
      </c>
      <c r="J97" s="24">
        <v>10</v>
      </c>
      <c r="K97" s="15">
        <v>4</v>
      </c>
      <c r="L97" s="24">
        <v>3</v>
      </c>
      <c r="M97" s="15">
        <v>4</v>
      </c>
      <c r="N97" s="24">
        <v>8</v>
      </c>
      <c r="O97" s="15">
        <v>10</v>
      </c>
      <c r="P97" s="24">
        <v>4</v>
      </c>
      <c r="Q97" s="15">
        <v>8</v>
      </c>
      <c r="R97" s="24"/>
      <c r="S97" s="15">
        <v>3</v>
      </c>
      <c r="T97" s="24"/>
    </row>
    <row r="98" spans="1:20" x14ac:dyDescent="0.25">
      <c r="A98" s="3" t="s">
        <v>128</v>
      </c>
      <c r="B98" t="s">
        <v>40</v>
      </c>
      <c r="E98" s="15"/>
      <c r="F98" s="24">
        <v>2</v>
      </c>
      <c r="G98" s="15"/>
      <c r="H98" s="24"/>
      <c r="I98" s="15">
        <v>2</v>
      </c>
      <c r="J98" s="24">
        <v>20</v>
      </c>
      <c r="K98" s="15">
        <v>4</v>
      </c>
      <c r="L98" s="24">
        <v>3</v>
      </c>
      <c r="M98" s="15">
        <v>15</v>
      </c>
      <c r="N98" s="24">
        <v>8</v>
      </c>
      <c r="O98" s="15"/>
      <c r="P98" s="24">
        <v>4</v>
      </c>
      <c r="Q98" s="15"/>
      <c r="R98" s="24">
        <v>2</v>
      </c>
      <c r="S98" s="15">
        <v>3</v>
      </c>
      <c r="T98" s="24"/>
    </row>
    <row r="99" spans="1:20" x14ac:dyDescent="0.25">
      <c r="A99" s="3" t="s">
        <v>129</v>
      </c>
      <c r="B99" s="8" t="s">
        <v>92</v>
      </c>
      <c r="C99" s="6"/>
      <c r="E99" s="15"/>
      <c r="F99" s="24"/>
      <c r="G99" s="15"/>
      <c r="H99" s="24"/>
      <c r="I99" s="15"/>
      <c r="J99" s="24"/>
      <c r="K99" s="15"/>
      <c r="L99" s="24"/>
      <c r="M99" s="15"/>
      <c r="N99" s="24"/>
      <c r="O99" s="15"/>
      <c r="P99" s="24"/>
      <c r="Q99" s="15"/>
      <c r="R99" s="24"/>
      <c r="S99" s="15"/>
      <c r="T99" s="24"/>
    </row>
    <row r="100" spans="1:20" x14ac:dyDescent="0.25">
      <c r="A100" s="3" t="s">
        <v>130</v>
      </c>
      <c r="B100" t="s">
        <v>83</v>
      </c>
      <c r="E100" s="15"/>
      <c r="F100" s="24">
        <v>20</v>
      </c>
      <c r="G100" s="15"/>
      <c r="H100" s="24"/>
      <c r="I100" s="15">
        <v>16</v>
      </c>
      <c r="J100" s="24">
        <v>16</v>
      </c>
      <c r="K100" s="15">
        <v>4</v>
      </c>
      <c r="L100" s="24">
        <v>3</v>
      </c>
      <c r="M100" s="15">
        <v>4</v>
      </c>
      <c r="N100" s="24">
        <v>16</v>
      </c>
      <c r="O100" s="15">
        <v>16</v>
      </c>
      <c r="P100" s="24"/>
      <c r="Q100" s="15">
        <v>16</v>
      </c>
      <c r="R100" s="24"/>
      <c r="S100" s="15">
        <v>6</v>
      </c>
      <c r="T100" s="24"/>
    </row>
    <row r="101" spans="1:20" x14ac:dyDescent="0.25">
      <c r="A101" s="3" t="s">
        <v>131</v>
      </c>
      <c r="B101" t="s">
        <v>40</v>
      </c>
      <c r="E101" s="15"/>
      <c r="F101" s="24">
        <v>10</v>
      </c>
      <c r="G101" s="15"/>
      <c r="H101" s="24"/>
      <c r="I101" s="15">
        <v>8</v>
      </c>
      <c r="J101" s="24">
        <v>30</v>
      </c>
      <c r="K101" s="15">
        <v>4</v>
      </c>
      <c r="L101" s="24">
        <v>3</v>
      </c>
      <c r="M101" s="15">
        <v>40</v>
      </c>
      <c r="N101" s="24">
        <v>16</v>
      </c>
      <c r="O101" s="15"/>
      <c r="P101" s="24"/>
      <c r="Q101" s="15"/>
      <c r="R101" s="24">
        <v>2</v>
      </c>
      <c r="S101" s="15">
        <v>6</v>
      </c>
      <c r="T101" s="24"/>
    </row>
    <row r="102" spans="1:20" x14ac:dyDescent="0.25">
      <c r="A102" s="3" t="s">
        <v>132</v>
      </c>
      <c r="B102" s="8" t="s">
        <v>86</v>
      </c>
      <c r="C102" s="8"/>
      <c r="E102" s="15"/>
      <c r="F102" s="24"/>
      <c r="G102" s="15"/>
      <c r="H102" s="24"/>
      <c r="I102" s="15"/>
      <c r="J102" s="24"/>
      <c r="K102" s="15"/>
      <c r="L102" s="24"/>
      <c r="M102" s="15"/>
      <c r="N102" s="24"/>
      <c r="O102" s="15"/>
      <c r="P102" s="24"/>
      <c r="Q102" s="15"/>
      <c r="R102" s="24"/>
      <c r="S102" s="15"/>
      <c r="T102" s="24"/>
    </row>
    <row r="103" spans="1:20" x14ac:dyDescent="0.25">
      <c r="A103" s="3" t="s">
        <v>133</v>
      </c>
      <c r="B103" t="s">
        <v>87</v>
      </c>
      <c r="E103" s="15"/>
      <c r="F103" s="24">
        <v>4</v>
      </c>
      <c r="G103" s="15"/>
      <c r="H103" s="24"/>
      <c r="I103" s="15">
        <v>4</v>
      </c>
      <c r="J103" s="24">
        <v>4</v>
      </c>
      <c r="K103" s="15">
        <v>4</v>
      </c>
      <c r="L103" s="24">
        <v>3</v>
      </c>
      <c r="M103" s="15">
        <v>4</v>
      </c>
      <c r="N103" s="24">
        <v>8</v>
      </c>
      <c r="O103" s="15">
        <v>20</v>
      </c>
      <c r="P103" s="24"/>
      <c r="Q103" s="15">
        <v>8</v>
      </c>
      <c r="R103" s="24"/>
      <c r="S103" s="15">
        <v>1</v>
      </c>
      <c r="T103" s="24"/>
    </row>
    <row r="104" spans="1:20" x14ac:dyDescent="0.25">
      <c r="A104" s="3" t="s">
        <v>134</v>
      </c>
      <c r="B104" t="s">
        <v>40</v>
      </c>
      <c r="E104" s="15"/>
      <c r="F104" s="24">
        <v>2</v>
      </c>
      <c r="G104" s="15"/>
      <c r="H104" s="24"/>
      <c r="I104" s="15">
        <v>2</v>
      </c>
      <c r="J104" s="24">
        <v>8</v>
      </c>
      <c r="K104" s="15">
        <v>4</v>
      </c>
      <c r="L104" s="24">
        <v>3</v>
      </c>
      <c r="M104" s="15">
        <v>20</v>
      </c>
      <c r="N104" s="24">
        <v>8</v>
      </c>
      <c r="O104" s="15"/>
      <c r="P104" s="24"/>
      <c r="Q104" s="15"/>
      <c r="R104" s="24">
        <v>2</v>
      </c>
      <c r="S104" s="15">
        <v>1</v>
      </c>
      <c r="T104" s="24"/>
    </row>
    <row r="105" spans="1:20" x14ac:dyDescent="0.25">
      <c r="A105" s="3" t="s">
        <v>135</v>
      </c>
      <c r="B105" s="9" t="s">
        <v>93</v>
      </c>
      <c r="C105" s="9"/>
      <c r="E105" s="15"/>
      <c r="F105" s="24"/>
      <c r="G105" s="15"/>
      <c r="H105" s="24"/>
      <c r="I105" s="15"/>
      <c r="J105" s="24"/>
      <c r="K105" s="15"/>
      <c r="L105" s="24"/>
      <c r="M105" s="15"/>
      <c r="N105" s="24"/>
      <c r="O105" s="15"/>
      <c r="P105" s="24"/>
      <c r="Q105" s="15"/>
      <c r="R105" s="24"/>
      <c r="S105" s="15"/>
      <c r="T105" s="24"/>
    </row>
    <row r="106" spans="1:20" x14ac:dyDescent="0.25">
      <c r="A106" s="3" t="s">
        <v>136</v>
      </c>
      <c r="B106" t="s">
        <v>94</v>
      </c>
      <c r="E106" s="15"/>
      <c r="F106" s="24">
        <v>4</v>
      </c>
      <c r="G106" s="15"/>
      <c r="H106" s="24"/>
      <c r="I106" s="15">
        <v>4</v>
      </c>
      <c r="J106" s="24"/>
      <c r="K106" s="15"/>
      <c r="L106" s="24">
        <v>3</v>
      </c>
      <c r="M106" s="15">
        <v>4</v>
      </c>
      <c r="N106" s="24">
        <v>4</v>
      </c>
      <c r="O106" s="15">
        <v>8</v>
      </c>
      <c r="P106" s="24"/>
      <c r="Q106" s="15">
        <v>8</v>
      </c>
      <c r="R106" s="24"/>
      <c r="S106" s="15">
        <v>2</v>
      </c>
      <c r="T106" s="24"/>
    </row>
    <row r="107" spans="1:20" x14ac:dyDescent="0.25">
      <c r="A107" s="3" t="s">
        <v>137</v>
      </c>
      <c r="B107" t="s">
        <v>40</v>
      </c>
      <c r="E107" s="15"/>
      <c r="F107" s="24">
        <v>2</v>
      </c>
      <c r="G107" s="15"/>
      <c r="H107" s="24"/>
      <c r="I107" s="15">
        <v>2</v>
      </c>
      <c r="J107" s="24"/>
      <c r="K107" s="15"/>
      <c r="L107" s="24">
        <v>3</v>
      </c>
      <c r="M107" s="15">
        <v>20</v>
      </c>
      <c r="N107" s="24">
        <v>4</v>
      </c>
      <c r="O107" s="15"/>
      <c r="P107" s="24"/>
      <c r="Q107" s="15"/>
      <c r="R107" s="24">
        <v>2</v>
      </c>
      <c r="S107" s="15">
        <v>2</v>
      </c>
      <c r="T107" s="24"/>
    </row>
    <row r="108" spans="1:20" x14ac:dyDescent="0.25">
      <c r="A108" s="3" t="s">
        <v>138</v>
      </c>
      <c r="B108" s="9" t="s">
        <v>95</v>
      </c>
      <c r="C108" s="9"/>
      <c r="E108" s="15"/>
      <c r="F108" s="24"/>
      <c r="G108" s="15"/>
      <c r="H108" s="24"/>
      <c r="I108" s="15"/>
      <c r="J108" s="24"/>
      <c r="K108" s="15"/>
      <c r="L108" s="24"/>
      <c r="M108" s="15"/>
      <c r="N108" s="24"/>
      <c r="O108" s="15"/>
      <c r="P108" s="24"/>
      <c r="Q108" s="15"/>
      <c r="R108" s="24"/>
      <c r="S108" s="15"/>
      <c r="T108" s="24"/>
    </row>
    <row r="109" spans="1:20" x14ac:dyDescent="0.25">
      <c r="A109" s="3" t="s">
        <v>139</v>
      </c>
      <c r="B109" t="s">
        <v>96</v>
      </c>
      <c r="E109" s="15"/>
      <c r="F109" s="24">
        <v>4</v>
      </c>
      <c r="G109" s="15"/>
      <c r="H109" s="24"/>
      <c r="I109" s="15">
        <v>4</v>
      </c>
      <c r="J109" s="24"/>
      <c r="K109" s="15"/>
      <c r="L109" s="24"/>
      <c r="M109" s="15">
        <v>8</v>
      </c>
      <c r="N109" s="24">
        <v>4</v>
      </c>
      <c r="O109" s="15">
        <v>16</v>
      </c>
      <c r="P109" s="24"/>
      <c r="Q109" s="15">
        <v>2</v>
      </c>
      <c r="R109" s="24"/>
      <c r="S109" s="15">
        <v>2</v>
      </c>
      <c r="T109" s="24"/>
    </row>
    <row r="110" spans="1:20" x14ac:dyDescent="0.25">
      <c r="A110" s="3" t="s">
        <v>140</v>
      </c>
      <c r="B110" t="s">
        <v>40</v>
      </c>
      <c r="E110" s="15"/>
      <c r="F110" s="24">
        <v>2</v>
      </c>
      <c r="G110" s="15"/>
      <c r="H110" s="24"/>
      <c r="I110" s="15">
        <v>1</v>
      </c>
      <c r="J110" s="24"/>
      <c r="K110" s="15"/>
      <c r="L110" s="24"/>
      <c r="M110" s="15">
        <v>8</v>
      </c>
      <c r="N110" s="24">
        <v>4</v>
      </c>
      <c r="O110" s="15"/>
      <c r="P110" s="24"/>
      <c r="Q110" s="15"/>
      <c r="R110" s="24">
        <v>2</v>
      </c>
      <c r="S110" s="15">
        <v>2</v>
      </c>
      <c r="T110" s="24"/>
    </row>
    <row r="111" spans="1:20" x14ac:dyDescent="0.25">
      <c r="A111" s="3" t="s">
        <v>141</v>
      </c>
      <c r="B111" s="8" t="s">
        <v>101</v>
      </c>
      <c r="C111" s="8"/>
      <c r="E111" s="15"/>
      <c r="F111" s="24"/>
      <c r="G111" s="15"/>
      <c r="H111" s="24"/>
      <c r="I111" s="15"/>
      <c r="J111" s="24"/>
      <c r="K111" s="15"/>
      <c r="L111" s="24"/>
      <c r="M111" s="15"/>
      <c r="N111" s="24"/>
      <c r="O111" s="15"/>
      <c r="P111" s="24"/>
      <c r="Q111" s="15"/>
      <c r="R111" s="24"/>
      <c r="S111" s="15"/>
      <c r="T111" s="24"/>
    </row>
    <row r="112" spans="1:20" x14ac:dyDescent="0.25">
      <c r="A112" s="3" t="s">
        <v>142</v>
      </c>
      <c r="B112" t="s">
        <v>102</v>
      </c>
      <c r="E112" s="15"/>
      <c r="F112" s="24">
        <v>4</v>
      </c>
      <c r="G112" s="15"/>
      <c r="H112" s="24"/>
      <c r="I112" s="15"/>
      <c r="J112" s="24">
        <v>4</v>
      </c>
      <c r="K112" s="15">
        <v>4</v>
      </c>
      <c r="L112" s="24"/>
      <c r="M112" s="15">
        <v>2</v>
      </c>
      <c r="N112" s="24">
        <v>2</v>
      </c>
      <c r="O112" s="15">
        <v>16</v>
      </c>
      <c r="P112" s="24"/>
      <c r="Q112" s="15">
        <v>2</v>
      </c>
      <c r="R112" s="24">
        <v>2</v>
      </c>
      <c r="S112" s="15">
        <v>2</v>
      </c>
      <c r="T112" s="24"/>
    </row>
    <row r="113" spans="1:21" x14ac:dyDescent="0.25">
      <c r="A113" s="3" t="s">
        <v>143</v>
      </c>
      <c r="B113" t="s">
        <v>40</v>
      </c>
      <c r="E113" s="15"/>
      <c r="F113" s="24">
        <v>2</v>
      </c>
      <c r="G113" s="15"/>
      <c r="H113" s="24"/>
      <c r="I113" s="15"/>
      <c r="J113" s="24">
        <v>8</v>
      </c>
      <c r="K113" s="15">
        <v>4</v>
      </c>
      <c r="L113" s="24"/>
      <c r="M113" s="15">
        <v>8</v>
      </c>
      <c r="N113" s="24">
        <v>2</v>
      </c>
      <c r="O113" s="15"/>
      <c r="P113" s="24"/>
      <c r="Q113" s="15"/>
      <c r="R113" s="24"/>
      <c r="S113" s="15"/>
      <c r="T113" s="24"/>
    </row>
    <row r="114" spans="1:21" x14ac:dyDescent="0.25">
      <c r="E114" s="15"/>
      <c r="F114" s="24"/>
      <c r="G114" s="15"/>
      <c r="H114" s="24"/>
      <c r="I114" s="15"/>
      <c r="J114" s="24"/>
      <c r="K114" s="15"/>
      <c r="L114" s="24"/>
      <c r="M114" s="15"/>
      <c r="N114" s="24"/>
      <c r="O114" s="15"/>
      <c r="P114" s="24"/>
      <c r="Q114" s="15"/>
      <c r="R114" s="24"/>
      <c r="S114" s="15"/>
      <c r="T114" s="24"/>
    </row>
    <row r="115" spans="1:21" s="34" customFormat="1" x14ac:dyDescent="0.25">
      <c r="A115" s="31">
        <v>3.8</v>
      </c>
      <c r="B115" s="34" t="s">
        <v>97</v>
      </c>
      <c r="D115" s="33"/>
      <c r="E115" s="59">
        <f>SUM(E116:E118)</f>
        <v>3</v>
      </c>
      <c r="F115" s="59">
        <f t="shared" ref="F115:T115" si="18">SUM(F116:F118)</f>
        <v>24</v>
      </c>
      <c r="G115" s="59"/>
      <c r="H115" s="59"/>
      <c r="I115" s="59">
        <f t="shared" si="18"/>
        <v>0</v>
      </c>
      <c r="J115" s="59">
        <f t="shared" si="18"/>
        <v>0</v>
      </c>
      <c r="K115" s="59">
        <f t="shared" si="18"/>
        <v>0</v>
      </c>
      <c r="L115" s="59">
        <f t="shared" si="18"/>
        <v>12</v>
      </c>
      <c r="M115" s="59">
        <f t="shared" si="18"/>
        <v>36</v>
      </c>
      <c r="N115" s="59">
        <f t="shared" si="18"/>
        <v>12</v>
      </c>
      <c r="O115" s="59">
        <f t="shared" si="18"/>
        <v>0</v>
      </c>
      <c r="P115" s="59">
        <f t="shared" si="18"/>
        <v>0</v>
      </c>
      <c r="Q115" s="59">
        <f t="shared" si="18"/>
        <v>0</v>
      </c>
      <c r="R115" s="59">
        <f t="shared" si="18"/>
        <v>0</v>
      </c>
      <c r="S115" s="59">
        <f t="shared" si="18"/>
        <v>6</v>
      </c>
      <c r="T115" s="59">
        <f t="shared" si="18"/>
        <v>0</v>
      </c>
      <c r="U115" s="31"/>
    </row>
    <row r="116" spans="1:21" x14ac:dyDescent="0.25">
      <c r="A116" s="3" t="s">
        <v>144</v>
      </c>
      <c r="B116" t="s">
        <v>98</v>
      </c>
      <c r="E116" s="15">
        <v>1</v>
      </c>
      <c r="F116" s="24">
        <v>8</v>
      </c>
      <c r="G116" s="15"/>
      <c r="H116" s="24"/>
      <c r="I116" s="15"/>
      <c r="J116" s="24"/>
      <c r="K116" s="15"/>
      <c r="L116" s="24">
        <v>4</v>
      </c>
      <c r="M116" s="15">
        <v>12</v>
      </c>
      <c r="N116" s="24">
        <v>4</v>
      </c>
      <c r="O116" s="15"/>
      <c r="P116" s="24"/>
      <c r="Q116" s="15"/>
      <c r="R116" s="24"/>
      <c r="S116" s="15">
        <v>2</v>
      </c>
      <c r="T116" s="24"/>
    </row>
    <row r="117" spans="1:21" x14ac:dyDescent="0.25">
      <c r="A117" s="3" t="s">
        <v>145</v>
      </c>
      <c r="B117" t="s">
        <v>99</v>
      </c>
      <c r="E117" s="15">
        <v>1</v>
      </c>
      <c r="F117" s="24">
        <v>8</v>
      </c>
      <c r="G117" s="15"/>
      <c r="H117" s="24"/>
      <c r="I117" s="15"/>
      <c r="J117" s="24"/>
      <c r="K117" s="15"/>
      <c r="L117" s="24">
        <v>4</v>
      </c>
      <c r="M117" s="15">
        <v>12</v>
      </c>
      <c r="N117" s="24">
        <v>4</v>
      </c>
      <c r="O117" s="15"/>
      <c r="P117" s="24"/>
      <c r="Q117" s="15"/>
      <c r="R117" s="24"/>
      <c r="S117" s="15">
        <v>2</v>
      </c>
      <c r="T117" s="24"/>
    </row>
    <row r="118" spans="1:21" x14ac:dyDescent="0.25">
      <c r="A118" s="3" t="s">
        <v>146</v>
      </c>
      <c r="B118" t="s">
        <v>100</v>
      </c>
      <c r="E118" s="15">
        <v>1</v>
      </c>
      <c r="F118" s="24">
        <v>8</v>
      </c>
      <c r="G118" s="15"/>
      <c r="H118" s="24"/>
      <c r="I118" s="15"/>
      <c r="J118" s="24"/>
      <c r="K118" s="15"/>
      <c r="L118" s="24">
        <v>4</v>
      </c>
      <c r="M118" s="15">
        <v>12</v>
      </c>
      <c r="N118" s="24">
        <v>4</v>
      </c>
      <c r="O118" s="15"/>
      <c r="P118" s="24"/>
      <c r="Q118" s="15"/>
      <c r="R118" s="24"/>
      <c r="S118" s="15">
        <v>2</v>
      </c>
      <c r="T118" s="24"/>
    </row>
    <row r="119" spans="1:21" x14ac:dyDescent="0.25">
      <c r="E119" s="15"/>
      <c r="F119" s="24"/>
      <c r="G119" s="15"/>
      <c r="H119" s="24"/>
      <c r="I119" s="15"/>
      <c r="J119" s="24"/>
      <c r="K119" s="15"/>
      <c r="L119" s="24"/>
      <c r="M119" s="15"/>
      <c r="N119" s="24"/>
      <c r="O119" s="15"/>
      <c r="P119" s="24"/>
      <c r="Q119" s="15"/>
      <c r="R119" s="24"/>
      <c r="S119" s="15"/>
      <c r="T119" s="24"/>
    </row>
    <row r="120" spans="1:21" s="34" customFormat="1" x14ac:dyDescent="0.25">
      <c r="A120" s="31">
        <v>3.9</v>
      </c>
      <c r="B120" s="34" t="s">
        <v>103</v>
      </c>
      <c r="D120" s="33"/>
      <c r="E120" s="59">
        <f>SUM(E121:E124)</f>
        <v>7</v>
      </c>
      <c r="F120" s="59">
        <f t="shared" ref="F120:T120" si="19">SUM(F121:F124)</f>
        <v>24</v>
      </c>
      <c r="G120" s="59"/>
      <c r="H120" s="59"/>
      <c r="I120" s="59">
        <f t="shared" si="19"/>
        <v>0</v>
      </c>
      <c r="J120" s="59">
        <f t="shared" si="19"/>
        <v>0</v>
      </c>
      <c r="K120" s="59">
        <f t="shared" si="19"/>
        <v>0</v>
      </c>
      <c r="L120" s="59">
        <f t="shared" si="19"/>
        <v>0</v>
      </c>
      <c r="M120" s="59">
        <f t="shared" si="19"/>
        <v>18</v>
      </c>
      <c r="N120" s="59">
        <f t="shared" si="19"/>
        <v>16</v>
      </c>
      <c r="O120" s="59">
        <f t="shared" si="19"/>
        <v>25</v>
      </c>
      <c r="P120" s="59">
        <f t="shared" si="19"/>
        <v>0</v>
      </c>
      <c r="Q120" s="59">
        <f t="shared" si="19"/>
        <v>8</v>
      </c>
      <c r="R120" s="59">
        <f t="shared" si="19"/>
        <v>0</v>
      </c>
      <c r="S120" s="59">
        <f t="shared" si="19"/>
        <v>0</v>
      </c>
      <c r="T120" s="59">
        <f t="shared" si="19"/>
        <v>0</v>
      </c>
      <c r="U120" s="31"/>
    </row>
    <row r="121" spans="1:21" s="22" customFormat="1" x14ac:dyDescent="0.25">
      <c r="A121" s="24" t="s">
        <v>147</v>
      </c>
      <c r="B121" s="22" t="s">
        <v>104</v>
      </c>
      <c r="D121" s="30"/>
      <c r="E121" s="15">
        <v>2</v>
      </c>
      <c r="F121" s="24">
        <v>4</v>
      </c>
      <c r="G121" s="15"/>
      <c r="H121" s="24"/>
      <c r="I121" s="15"/>
      <c r="J121" s="24"/>
      <c r="K121" s="15"/>
      <c r="L121" s="24"/>
      <c r="M121" s="15">
        <v>2</v>
      </c>
      <c r="N121" s="24">
        <v>4</v>
      </c>
      <c r="O121" s="15">
        <v>8</v>
      </c>
      <c r="P121" s="24"/>
      <c r="Q121" s="15">
        <v>2</v>
      </c>
      <c r="R121" s="24"/>
      <c r="S121" s="15"/>
      <c r="T121" s="24"/>
    </row>
    <row r="122" spans="1:21" x14ac:dyDescent="0.25">
      <c r="A122" s="3" t="s">
        <v>148</v>
      </c>
      <c r="B122" t="s">
        <v>105</v>
      </c>
      <c r="E122" s="15">
        <v>2</v>
      </c>
      <c r="F122" s="24">
        <v>12</v>
      </c>
      <c r="G122" s="15"/>
      <c r="H122" s="24"/>
      <c r="I122" s="15"/>
      <c r="J122" s="24"/>
      <c r="K122" s="15"/>
      <c r="L122" s="24"/>
      <c r="M122" s="15">
        <v>2</v>
      </c>
      <c r="N122" s="24">
        <v>4</v>
      </c>
      <c r="O122" s="15">
        <v>8</v>
      </c>
      <c r="P122" s="24"/>
      <c r="Q122" s="15">
        <v>2</v>
      </c>
      <c r="R122" s="24"/>
      <c r="S122" s="15"/>
      <c r="T122" s="24"/>
    </row>
    <row r="123" spans="1:21" x14ac:dyDescent="0.25">
      <c r="A123" s="3" t="s">
        <v>149</v>
      </c>
      <c r="B123" t="s">
        <v>106</v>
      </c>
      <c r="E123" s="15">
        <v>2</v>
      </c>
      <c r="F123" s="24">
        <v>4</v>
      </c>
      <c r="G123" s="15"/>
      <c r="H123" s="24"/>
      <c r="I123" s="15"/>
      <c r="J123" s="24"/>
      <c r="K123" s="15"/>
      <c r="L123" s="24"/>
      <c r="M123" s="15">
        <v>2</v>
      </c>
      <c r="N123" s="24">
        <v>4</v>
      </c>
      <c r="O123" s="15">
        <v>8</v>
      </c>
      <c r="P123" s="24"/>
      <c r="Q123" s="15">
        <v>2</v>
      </c>
      <c r="R123" s="24"/>
      <c r="S123" s="15"/>
      <c r="T123" s="24"/>
    </row>
    <row r="124" spans="1:21" x14ac:dyDescent="0.25">
      <c r="A124" s="3" t="s">
        <v>150</v>
      </c>
      <c r="B124" t="s">
        <v>40</v>
      </c>
      <c r="E124" s="15">
        <v>1</v>
      </c>
      <c r="F124" s="24">
        <v>4</v>
      </c>
      <c r="G124" s="15"/>
      <c r="H124" s="24"/>
      <c r="I124" s="15"/>
      <c r="J124" s="24"/>
      <c r="K124" s="15"/>
      <c r="L124" s="24"/>
      <c r="M124" s="15">
        <v>12</v>
      </c>
      <c r="N124" s="24">
        <v>4</v>
      </c>
      <c r="O124" s="15">
        <v>1</v>
      </c>
      <c r="P124" s="24"/>
      <c r="Q124" s="15">
        <v>2</v>
      </c>
      <c r="R124" s="24"/>
      <c r="S124" s="15"/>
      <c r="T124" s="24"/>
    </row>
    <row r="125" spans="1:21" x14ac:dyDescent="0.25">
      <c r="E125" s="15"/>
      <c r="F125" s="24"/>
      <c r="G125" s="15"/>
      <c r="H125" s="24"/>
      <c r="I125" s="15"/>
      <c r="J125" s="24"/>
      <c r="K125" s="15"/>
      <c r="L125" s="24"/>
      <c r="M125" s="15"/>
      <c r="N125" s="24"/>
      <c r="O125" s="15"/>
      <c r="P125" s="24"/>
      <c r="Q125" s="15"/>
      <c r="R125" s="24"/>
      <c r="S125" s="15"/>
      <c r="T125" s="24"/>
    </row>
    <row r="126" spans="1:21" s="34" customFormat="1" x14ac:dyDescent="0.25">
      <c r="A126" s="31">
        <v>4</v>
      </c>
      <c r="B126" s="34" t="s">
        <v>167</v>
      </c>
      <c r="D126" s="33"/>
      <c r="E126" s="59">
        <f>SUM(E128)</f>
        <v>16</v>
      </c>
      <c r="F126" s="59">
        <f t="shared" ref="F126:T126" si="20">SUM(F128)</f>
        <v>14</v>
      </c>
      <c r="G126" s="59"/>
      <c r="H126" s="59"/>
      <c r="I126" s="59">
        <f t="shared" si="20"/>
        <v>0</v>
      </c>
      <c r="J126" s="59">
        <f t="shared" si="20"/>
        <v>0</v>
      </c>
      <c r="K126" s="59">
        <f t="shared" si="20"/>
        <v>0</v>
      </c>
      <c r="L126" s="59">
        <f t="shared" si="20"/>
        <v>14</v>
      </c>
      <c r="M126" s="59">
        <f t="shared" si="20"/>
        <v>14</v>
      </c>
      <c r="N126" s="59">
        <f t="shared" si="20"/>
        <v>14</v>
      </c>
      <c r="O126" s="59">
        <f t="shared" si="20"/>
        <v>14</v>
      </c>
      <c r="P126" s="59">
        <f t="shared" si="20"/>
        <v>8</v>
      </c>
      <c r="Q126" s="59">
        <f t="shared" si="20"/>
        <v>0</v>
      </c>
      <c r="R126" s="59">
        <f t="shared" si="20"/>
        <v>3</v>
      </c>
      <c r="S126" s="59">
        <f t="shared" si="20"/>
        <v>3</v>
      </c>
      <c r="T126" s="59">
        <f t="shared" si="20"/>
        <v>3</v>
      </c>
      <c r="U126" s="31"/>
    </row>
    <row r="127" spans="1:21" x14ac:dyDescent="0.25">
      <c r="A127" s="3">
        <v>4.01</v>
      </c>
      <c r="B127" s="1" t="s">
        <v>181</v>
      </c>
      <c r="C127" s="1"/>
      <c r="E127" s="15"/>
      <c r="F127" s="24"/>
      <c r="G127" s="15"/>
      <c r="H127" s="24"/>
      <c r="I127" s="15"/>
      <c r="J127" s="24"/>
      <c r="K127" s="15"/>
      <c r="L127" s="24"/>
      <c r="M127" s="15"/>
      <c r="N127" s="24"/>
      <c r="O127" s="15"/>
      <c r="P127" s="24"/>
      <c r="Q127" s="15"/>
      <c r="R127" s="24"/>
      <c r="S127" s="15"/>
      <c r="T127" s="24"/>
    </row>
    <row r="128" spans="1:21" x14ac:dyDescent="0.25">
      <c r="A128" s="3">
        <v>4.0199999999999996</v>
      </c>
      <c r="B128" s="5" t="s">
        <v>220</v>
      </c>
      <c r="C128" s="5"/>
      <c r="E128" s="15">
        <v>16</v>
      </c>
      <c r="F128" s="24">
        <v>14</v>
      </c>
      <c r="G128" s="15"/>
      <c r="H128" s="24"/>
      <c r="I128" s="15"/>
      <c r="J128" s="24"/>
      <c r="K128" s="15"/>
      <c r="L128" s="24">
        <v>14</v>
      </c>
      <c r="M128" s="15">
        <v>14</v>
      </c>
      <c r="N128" s="24">
        <v>14</v>
      </c>
      <c r="O128" s="15">
        <v>14</v>
      </c>
      <c r="P128" s="24">
        <v>8</v>
      </c>
      <c r="Q128" s="15">
        <v>0</v>
      </c>
      <c r="R128" s="24">
        <v>3</v>
      </c>
      <c r="S128" s="15">
        <v>3</v>
      </c>
      <c r="T128" s="24">
        <v>3</v>
      </c>
    </row>
    <row r="129" spans="1:22" x14ac:dyDescent="0.25">
      <c r="B129" s="1"/>
      <c r="C129" s="1"/>
      <c r="E129" s="15"/>
      <c r="F129" s="24"/>
      <c r="G129" s="15"/>
      <c r="H129" s="24"/>
      <c r="I129" s="15"/>
      <c r="J129" s="24"/>
      <c r="K129" s="15"/>
      <c r="L129" s="24"/>
      <c r="M129" s="15"/>
      <c r="N129" s="24"/>
      <c r="O129" s="15"/>
      <c r="P129" s="24"/>
      <c r="Q129" s="15"/>
      <c r="R129" s="24"/>
      <c r="S129" s="15"/>
      <c r="T129" s="24"/>
    </row>
    <row r="130" spans="1:22" s="34" customFormat="1" x14ac:dyDescent="0.25">
      <c r="A130" s="31" t="s">
        <v>160</v>
      </c>
      <c r="B130" s="32" t="s">
        <v>156</v>
      </c>
      <c r="C130" s="32"/>
      <c r="D130" s="33"/>
      <c r="E130" s="59">
        <f>SUM(E131)</f>
        <v>16</v>
      </c>
      <c r="F130" s="59">
        <f t="shared" ref="F130:T130" si="21">SUM(F131)</f>
        <v>80</v>
      </c>
      <c r="G130" s="59"/>
      <c r="H130" s="59"/>
      <c r="I130" s="59">
        <f t="shared" si="21"/>
        <v>0</v>
      </c>
      <c r="J130" s="59">
        <f t="shared" si="21"/>
        <v>0</v>
      </c>
      <c r="K130" s="59">
        <f t="shared" si="21"/>
        <v>0</v>
      </c>
      <c r="L130" s="59">
        <f t="shared" si="21"/>
        <v>8</v>
      </c>
      <c r="M130" s="59">
        <f t="shared" si="21"/>
        <v>6</v>
      </c>
      <c r="N130" s="59">
        <f t="shared" si="21"/>
        <v>40</v>
      </c>
      <c r="O130" s="59">
        <f t="shared" si="21"/>
        <v>40</v>
      </c>
      <c r="P130" s="59">
        <f t="shared" si="21"/>
        <v>0</v>
      </c>
      <c r="Q130" s="59">
        <f t="shared" si="21"/>
        <v>20</v>
      </c>
      <c r="R130" s="59">
        <f t="shared" si="21"/>
        <v>0</v>
      </c>
      <c r="S130" s="59">
        <f t="shared" si="21"/>
        <v>0</v>
      </c>
      <c r="T130" s="59">
        <f t="shared" si="21"/>
        <v>0</v>
      </c>
      <c r="U130" s="31"/>
    </row>
    <row r="131" spans="1:22" x14ac:dyDescent="0.25">
      <c r="A131" s="3" t="s">
        <v>161</v>
      </c>
      <c r="B131" s="5" t="s">
        <v>216</v>
      </c>
      <c r="C131" s="5"/>
      <c r="E131" s="15">
        <v>16</v>
      </c>
      <c r="F131" s="24">
        <v>80</v>
      </c>
      <c r="G131" s="15"/>
      <c r="H131" s="24"/>
      <c r="I131" s="15"/>
      <c r="J131" s="24"/>
      <c r="K131" s="15"/>
      <c r="L131" s="24">
        <v>8</v>
      </c>
      <c r="M131" s="15">
        <v>6</v>
      </c>
      <c r="N131" s="24">
        <v>40</v>
      </c>
      <c r="O131" s="15">
        <v>40</v>
      </c>
      <c r="P131" s="24"/>
      <c r="Q131" s="15">
        <v>20</v>
      </c>
      <c r="R131" s="24"/>
      <c r="S131" s="15"/>
      <c r="T131" s="24"/>
    </row>
    <row r="132" spans="1:22" s="34" customFormat="1" x14ac:dyDescent="0.25">
      <c r="A132" s="31" t="s">
        <v>162</v>
      </c>
      <c r="B132" s="32" t="s">
        <v>157</v>
      </c>
      <c r="C132" s="32"/>
      <c r="D132" s="33"/>
      <c r="E132" s="59">
        <f>SUM(E133)</f>
        <v>16</v>
      </c>
      <c r="F132" s="59">
        <f t="shared" ref="F132:T132" si="22">SUM(F133)</f>
        <v>80</v>
      </c>
      <c r="G132" s="59"/>
      <c r="H132" s="59"/>
      <c r="I132" s="59">
        <f t="shared" si="22"/>
        <v>0</v>
      </c>
      <c r="J132" s="59">
        <f t="shared" si="22"/>
        <v>0</v>
      </c>
      <c r="K132" s="59">
        <f t="shared" si="22"/>
        <v>0</v>
      </c>
      <c r="L132" s="59">
        <f t="shared" si="22"/>
        <v>8</v>
      </c>
      <c r="M132" s="59">
        <f t="shared" si="22"/>
        <v>6</v>
      </c>
      <c r="N132" s="59">
        <f t="shared" si="22"/>
        <v>40</v>
      </c>
      <c r="O132" s="59">
        <f t="shared" si="22"/>
        <v>40</v>
      </c>
      <c r="P132" s="59">
        <f t="shared" si="22"/>
        <v>0</v>
      </c>
      <c r="Q132" s="59">
        <f t="shared" si="22"/>
        <v>20</v>
      </c>
      <c r="R132" s="59">
        <f t="shared" si="22"/>
        <v>0</v>
      </c>
      <c r="S132" s="59">
        <f t="shared" si="22"/>
        <v>0</v>
      </c>
      <c r="T132" s="59">
        <f t="shared" si="22"/>
        <v>0</v>
      </c>
      <c r="U132" s="31"/>
    </row>
    <row r="133" spans="1:22" x14ac:dyDescent="0.25">
      <c r="A133" s="3" t="s">
        <v>163</v>
      </c>
      <c r="B133" s="5" t="s">
        <v>216</v>
      </c>
      <c r="C133" s="5"/>
      <c r="E133" s="15">
        <v>16</v>
      </c>
      <c r="F133" s="24">
        <v>80</v>
      </c>
      <c r="G133" s="15"/>
      <c r="H133" s="24"/>
      <c r="I133" s="15"/>
      <c r="J133" s="24"/>
      <c r="K133" s="15"/>
      <c r="L133" s="24">
        <v>8</v>
      </c>
      <c r="M133" s="15">
        <v>6</v>
      </c>
      <c r="N133" s="24">
        <v>40</v>
      </c>
      <c r="O133" s="15">
        <v>40</v>
      </c>
      <c r="P133" s="24"/>
      <c r="Q133" s="15">
        <v>20</v>
      </c>
      <c r="R133" s="24"/>
      <c r="S133" s="15"/>
      <c r="T133" s="24"/>
    </row>
    <row r="134" spans="1:22" s="34" customFormat="1" x14ac:dyDescent="0.25">
      <c r="A134" s="31" t="s">
        <v>164</v>
      </c>
      <c r="B134" s="32" t="s">
        <v>158</v>
      </c>
      <c r="C134" s="32"/>
      <c r="D134" s="33"/>
      <c r="E134" s="59">
        <f>SUM(E135)</f>
        <v>16</v>
      </c>
      <c r="F134" s="59">
        <f t="shared" ref="F134:T134" si="23">SUM(F135)</f>
        <v>80</v>
      </c>
      <c r="G134" s="59"/>
      <c r="H134" s="59"/>
      <c r="I134" s="59">
        <f t="shared" si="23"/>
        <v>0</v>
      </c>
      <c r="J134" s="59">
        <f t="shared" si="23"/>
        <v>0</v>
      </c>
      <c r="K134" s="59">
        <f t="shared" si="23"/>
        <v>0</v>
      </c>
      <c r="L134" s="59">
        <f t="shared" si="23"/>
        <v>8</v>
      </c>
      <c r="M134" s="59">
        <f t="shared" si="23"/>
        <v>6</v>
      </c>
      <c r="N134" s="59">
        <f t="shared" si="23"/>
        <v>40</v>
      </c>
      <c r="O134" s="59">
        <f t="shared" si="23"/>
        <v>40</v>
      </c>
      <c r="P134" s="59">
        <f t="shared" si="23"/>
        <v>0</v>
      </c>
      <c r="Q134" s="59">
        <f t="shared" si="23"/>
        <v>20</v>
      </c>
      <c r="R134" s="59">
        <f t="shared" si="23"/>
        <v>0</v>
      </c>
      <c r="S134" s="59">
        <f t="shared" si="23"/>
        <v>0</v>
      </c>
      <c r="T134" s="59">
        <f t="shared" si="23"/>
        <v>0</v>
      </c>
      <c r="U134" s="31"/>
    </row>
    <row r="135" spans="1:22" x14ac:dyDescent="0.25">
      <c r="A135" s="3" t="s">
        <v>165</v>
      </c>
      <c r="B135" s="5" t="s">
        <v>216</v>
      </c>
      <c r="C135" s="5"/>
      <c r="E135" s="15">
        <v>16</v>
      </c>
      <c r="F135" s="24">
        <v>80</v>
      </c>
      <c r="G135" s="15"/>
      <c r="H135" s="24"/>
      <c r="I135" s="15"/>
      <c r="J135" s="24"/>
      <c r="K135" s="15"/>
      <c r="L135" s="24">
        <v>8</v>
      </c>
      <c r="M135" s="15">
        <v>6</v>
      </c>
      <c r="N135" s="24">
        <v>40</v>
      </c>
      <c r="O135" s="15">
        <v>40</v>
      </c>
      <c r="P135" s="24"/>
      <c r="Q135" s="15">
        <v>20</v>
      </c>
      <c r="R135" s="24"/>
      <c r="S135" s="15"/>
      <c r="T135" s="24"/>
    </row>
    <row r="136" spans="1:22" s="34" customFormat="1" x14ac:dyDescent="0.25">
      <c r="A136" s="31" t="s">
        <v>166</v>
      </c>
      <c r="B136" s="32" t="s">
        <v>159</v>
      </c>
      <c r="C136" s="32"/>
      <c r="D136" s="33"/>
      <c r="E136" s="59">
        <f>SUM(E137)</f>
        <v>16</v>
      </c>
      <c r="F136" s="59">
        <f t="shared" ref="F136:T136" si="24">SUM(F137)</f>
        <v>80</v>
      </c>
      <c r="G136" s="59"/>
      <c r="H136" s="59"/>
      <c r="I136" s="59">
        <f t="shared" si="24"/>
        <v>0</v>
      </c>
      <c r="J136" s="59">
        <f t="shared" si="24"/>
        <v>0</v>
      </c>
      <c r="K136" s="59">
        <f t="shared" si="24"/>
        <v>0</v>
      </c>
      <c r="L136" s="59">
        <f t="shared" si="24"/>
        <v>8</v>
      </c>
      <c r="M136" s="59">
        <f t="shared" si="24"/>
        <v>6</v>
      </c>
      <c r="N136" s="59">
        <f t="shared" si="24"/>
        <v>40</v>
      </c>
      <c r="O136" s="59">
        <f t="shared" si="24"/>
        <v>40</v>
      </c>
      <c r="P136" s="59">
        <f t="shared" si="24"/>
        <v>0</v>
      </c>
      <c r="Q136" s="59">
        <f t="shared" si="24"/>
        <v>20</v>
      </c>
      <c r="R136" s="59">
        <f t="shared" si="24"/>
        <v>0</v>
      </c>
      <c r="S136" s="59">
        <f t="shared" si="24"/>
        <v>0</v>
      </c>
      <c r="T136" s="59">
        <f t="shared" si="24"/>
        <v>0</v>
      </c>
      <c r="U136" s="31"/>
    </row>
    <row r="137" spans="1:22" x14ac:dyDescent="0.25">
      <c r="A137" s="3" t="s">
        <v>182</v>
      </c>
      <c r="B137" s="5" t="s">
        <v>216</v>
      </c>
      <c r="C137" s="5"/>
      <c r="E137" s="15">
        <v>16</v>
      </c>
      <c r="F137" s="24">
        <v>80</v>
      </c>
      <c r="G137" s="15"/>
      <c r="H137" s="24"/>
      <c r="I137" s="15"/>
      <c r="J137" s="24"/>
      <c r="K137" s="15"/>
      <c r="L137" s="24">
        <v>8</v>
      </c>
      <c r="M137" s="15">
        <v>6</v>
      </c>
      <c r="N137" s="24">
        <v>40</v>
      </c>
      <c r="O137" s="15">
        <v>40</v>
      </c>
      <c r="P137" s="24"/>
      <c r="Q137" s="15">
        <v>20</v>
      </c>
      <c r="R137" s="24"/>
      <c r="S137" s="15"/>
      <c r="T137" s="24"/>
    </row>
    <row r="138" spans="1:22" x14ac:dyDescent="0.25">
      <c r="E138" s="15"/>
      <c r="F138" s="24"/>
      <c r="G138" s="15"/>
      <c r="H138" s="24"/>
      <c r="I138" s="15"/>
      <c r="J138" s="24"/>
      <c r="K138" s="15"/>
      <c r="L138" s="24"/>
      <c r="M138" s="15"/>
      <c r="N138" s="24"/>
      <c r="O138" s="15"/>
      <c r="P138" s="24"/>
      <c r="Q138" s="15"/>
      <c r="R138" s="24"/>
      <c r="S138" s="15"/>
      <c r="T138" s="24"/>
    </row>
    <row r="139" spans="1:22" s="34" customFormat="1" x14ac:dyDescent="0.25">
      <c r="A139" s="31">
        <v>5</v>
      </c>
      <c r="B139" s="34" t="s">
        <v>168</v>
      </c>
      <c r="D139" s="33"/>
      <c r="E139" s="59">
        <f>SUM(E140:E149)</f>
        <v>36</v>
      </c>
      <c r="F139" s="59">
        <f t="shared" ref="F139:T139" si="25">SUM(F140:F149)</f>
        <v>180</v>
      </c>
      <c r="G139" s="59"/>
      <c r="H139" s="59"/>
      <c r="I139" s="59">
        <f t="shared" si="25"/>
        <v>30</v>
      </c>
      <c r="J139" s="59">
        <f t="shared" si="25"/>
        <v>40</v>
      </c>
      <c r="K139" s="59">
        <f t="shared" si="25"/>
        <v>20</v>
      </c>
      <c r="L139" s="59">
        <f t="shared" si="25"/>
        <v>0</v>
      </c>
      <c r="M139" s="59">
        <f t="shared" si="25"/>
        <v>48</v>
      </c>
      <c r="N139" s="59">
        <f t="shared" si="25"/>
        <v>96</v>
      </c>
      <c r="O139" s="59">
        <f t="shared" si="25"/>
        <v>96</v>
      </c>
      <c r="P139" s="59">
        <f t="shared" si="25"/>
        <v>0</v>
      </c>
      <c r="Q139" s="59">
        <f t="shared" si="25"/>
        <v>58</v>
      </c>
      <c r="R139" s="59">
        <f t="shared" si="25"/>
        <v>0</v>
      </c>
      <c r="S139" s="59">
        <f t="shared" si="25"/>
        <v>0</v>
      </c>
      <c r="T139" s="59">
        <f t="shared" si="25"/>
        <v>40</v>
      </c>
      <c r="U139" s="31"/>
      <c r="V139" s="31"/>
    </row>
    <row r="140" spans="1:22" x14ac:dyDescent="0.25">
      <c r="A140" s="3" t="s">
        <v>169</v>
      </c>
      <c r="B140" s="5" t="s">
        <v>205</v>
      </c>
      <c r="C140" s="5"/>
      <c r="E140" s="15">
        <v>4</v>
      </c>
      <c r="F140" s="24">
        <v>40</v>
      </c>
      <c r="G140" s="15"/>
      <c r="H140" s="24"/>
      <c r="I140" s="15">
        <v>3</v>
      </c>
      <c r="J140" s="24">
        <v>4</v>
      </c>
      <c r="K140" s="15">
        <v>2</v>
      </c>
      <c r="L140" s="24"/>
      <c r="M140" s="15">
        <v>8</v>
      </c>
      <c r="N140" s="24">
        <v>16</v>
      </c>
      <c r="O140" s="15">
        <v>16</v>
      </c>
      <c r="P140" s="24"/>
      <c r="Q140" s="15">
        <v>10</v>
      </c>
      <c r="R140" s="24"/>
      <c r="S140" s="15"/>
      <c r="T140" s="24">
        <v>4</v>
      </c>
    </row>
    <row r="141" spans="1:22" x14ac:dyDescent="0.25">
      <c r="A141" s="3" t="s">
        <v>170</v>
      </c>
      <c r="B141" s="5" t="s">
        <v>206</v>
      </c>
      <c r="C141" s="5"/>
      <c r="E141" s="15">
        <v>4</v>
      </c>
      <c r="F141" s="24">
        <v>40</v>
      </c>
      <c r="G141" s="15"/>
      <c r="H141" s="24"/>
      <c r="I141" s="15">
        <v>3</v>
      </c>
      <c r="J141" s="24">
        <v>4</v>
      </c>
      <c r="K141" s="15">
        <v>2</v>
      </c>
      <c r="L141" s="24"/>
      <c r="M141" s="15">
        <v>8</v>
      </c>
      <c r="N141" s="24">
        <v>16</v>
      </c>
      <c r="O141" s="15">
        <v>16</v>
      </c>
      <c r="P141" s="24"/>
      <c r="Q141" s="15">
        <v>10</v>
      </c>
      <c r="R141" s="24"/>
      <c r="S141" s="15"/>
      <c r="T141" s="24">
        <v>4</v>
      </c>
    </row>
    <row r="142" spans="1:22" x14ac:dyDescent="0.25">
      <c r="A142" s="3" t="s">
        <v>171</v>
      </c>
      <c r="B142" s="5" t="s">
        <v>207</v>
      </c>
      <c r="C142" s="5"/>
      <c r="E142" s="15">
        <v>4</v>
      </c>
      <c r="F142" s="24">
        <v>8</v>
      </c>
      <c r="G142" s="15"/>
      <c r="H142" s="24"/>
      <c r="I142" s="15">
        <v>3</v>
      </c>
      <c r="J142" s="24">
        <v>4</v>
      </c>
      <c r="K142" s="15">
        <v>2</v>
      </c>
      <c r="L142" s="24"/>
      <c r="M142" s="15">
        <v>4</v>
      </c>
      <c r="N142" s="24">
        <v>8</v>
      </c>
      <c r="O142" s="15">
        <v>8</v>
      </c>
      <c r="P142" s="24"/>
      <c r="Q142" s="15">
        <v>4</v>
      </c>
      <c r="R142" s="24"/>
      <c r="S142" s="15"/>
      <c r="T142" s="24">
        <v>4</v>
      </c>
    </row>
    <row r="143" spans="1:22" x14ac:dyDescent="0.25">
      <c r="A143" s="3" t="s">
        <v>172</v>
      </c>
      <c r="B143" s="5" t="s">
        <v>208</v>
      </c>
      <c r="C143" s="5"/>
      <c r="E143" s="15">
        <v>4</v>
      </c>
      <c r="F143" s="24">
        <v>8</v>
      </c>
      <c r="G143" s="15"/>
      <c r="H143" s="24"/>
      <c r="I143" s="15">
        <v>3</v>
      </c>
      <c r="J143" s="24">
        <v>4</v>
      </c>
      <c r="K143" s="15">
        <v>2</v>
      </c>
      <c r="L143" s="24"/>
      <c r="M143" s="15">
        <v>4</v>
      </c>
      <c r="N143" s="24">
        <v>8</v>
      </c>
      <c r="O143" s="15">
        <v>8</v>
      </c>
      <c r="P143" s="24"/>
      <c r="Q143" s="15">
        <v>4</v>
      </c>
      <c r="R143" s="24"/>
      <c r="S143" s="15"/>
      <c r="T143" s="24">
        <v>4</v>
      </c>
    </row>
    <row r="144" spans="1:22" x14ac:dyDescent="0.25">
      <c r="A144" s="3" t="s">
        <v>173</v>
      </c>
      <c r="B144" s="5" t="s">
        <v>209</v>
      </c>
      <c r="C144" s="5"/>
      <c r="E144" s="15">
        <v>4</v>
      </c>
      <c r="F144" s="24">
        <v>8</v>
      </c>
      <c r="G144" s="15"/>
      <c r="H144" s="24"/>
      <c r="I144" s="15">
        <v>3</v>
      </c>
      <c r="J144" s="24">
        <v>4</v>
      </c>
      <c r="K144" s="15">
        <v>2</v>
      </c>
      <c r="L144" s="24"/>
      <c r="M144" s="15">
        <v>4</v>
      </c>
      <c r="N144" s="24">
        <v>8</v>
      </c>
      <c r="O144" s="15">
        <v>8</v>
      </c>
      <c r="P144" s="24"/>
      <c r="Q144" s="15">
        <v>4</v>
      </c>
      <c r="R144" s="24"/>
      <c r="S144" s="15"/>
      <c r="T144" s="24">
        <v>4</v>
      </c>
    </row>
    <row r="145" spans="1:20" x14ac:dyDescent="0.25">
      <c r="A145" s="3" t="s">
        <v>174</v>
      </c>
      <c r="B145" s="5" t="s">
        <v>210</v>
      </c>
      <c r="C145" s="5"/>
      <c r="E145" s="15">
        <v>4</v>
      </c>
      <c r="F145" s="24">
        <v>40</v>
      </c>
      <c r="G145" s="15"/>
      <c r="H145" s="24"/>
      <c r="I145" s="15">
        <v>3</v>
      </c>
      <c r="J145" s="24">
        <v>4</v>
      </c>
      <c r="K145" s="15">
        <v>2</v>
      </c>
      <c r="L145" s="24"/>
      <c r="M145" s="15">
        <v>8</v>
      </c>
      <c r="N145" s="24">
        <v>16</v>
      </c>
      <c r="O145" s="15">
        <v>16</v>
      </c>
      <c r="P145" s="24"/>
      <c r="Q145" s="15">
        <v>10</v>
      </c>
      <c r="R145" s="24"/>
      <c r="S145" s="15"/>
      <c r="T145" s="24">
        <v>4</v>
      </c>
    </row>
    <row r="146" spans="1:20" x14ac:dyDescent="0.25">
      <c r="A146" s="3" t="s">
        <v>175</v>
      </c>
      <c r="B146" s="5" t="s">
        <v>211</v>
      </c>
      <c r="C146" s="5"/>
      <c r="E146" s="15">
        <v>4</v>
      </c>
      <c r="F146" s="24">
        <v>10</v>
      </c>
      <c r="G146" s="15"/>
      <c r="H146" s="24"/>
      <c r="I146" s="15">
        <v>3</v>
      </c>
      <c r="J146" s="24">
        <v>4</v>
      </c>
      <c r="K146" s="15">
        <v>2</v>
      </c>
      <c r="L146" s="24"/>
      <c r="M146" s="15">
        <v>3</v>
      </c>
      <c r="N146" s="24">
        <v>6</v>
      </c>
      <c r="O146" s="15">
        <v>6</v>
      </c>
      <c r="P146" s="24"/>
      <c r="Q146" s="15">
        <v>4</v>
      </c>
      <c r="R146" s="24"/>
      <c r="S146" s="15"/>
      <c r="T146" s="24">
        <v>4</v>
      </c>
    </row>
    <row r="147" spans="1:20" x14ac:dyDescent="0.25">
      <c r="A147" s="3" t="s">
        <v>176</v>
      </c>
      <c r="B147" s="7" t="s">
        <v>212</v>
      </c>
      <c r="C147" s="7"/>
      <c r="E147" s="15">
        <v>4</v>
      </c>
      <c r="F147" s="24">
        <v>10</v>
      </c>
      <c r="G147" s="15"/>
      <c r="H147" s="24"/>
      <c r="I147" s="15">
        <v>3</v>
      </c>
      <c r="J147" s="24">
        <v>4</v>
      </c>
      <c r="K147" s="15">
        <v>2</v>
      </c>
      <c r="L147" s="24"/>
      <c r="M147" s="15">
        <v>3</v>
      </c>
      <c r="N147" s="24">
        <v>6</v>
      </c>
      <c r="O147" s="15">
        <v>6</v>
      </c>
      <c r="P147" s="24"/>
      <c r="Q147" s="15">
        <v>4</v>
      </c>
      <c r="R147" s="24"/>
      <c r="S147" s="15"/>
      <c r="T147" s="24">
        <v>4</v>
      </c>
    </row>
    <row r="148" spans="1:20" x14ac:dyDescent="0.25">
      <c r="A148" s="3" t="s">
        <v>177</v>
      </c>
      <c r="B148" s="7" t="s">
        <v>213</v>
      </c>
      <c r="C148" s="7"/>
      <c r="E148" s="15">
        <v>2</v>
      </c>
      <c r="F148" s="24">
        <v>8</v>
      </c>
      <c r="G148" s="15"/>
      <c r="H148" s="24"/>
      <c r="I148" s="15">
        <v>3</v>
      </c>
      <c r="J148" s="24">
        <v>4</v>
      </c>
      <c r="K148" s="15">
        <v>2</v>
      </c>
      <c r="L148" s="24"/>
      <c r="M148" s="15">
        <v>3</v>
      </c>
      <c r="N148" s="24">
        <v>6</v>
      </c>
      <c r="O148" s="15">
        <v>6</v>
      </c>
      <c r="P148" s="24"/>
      <c r="Q148" s="15">
        <v>4</v>
      </c>
      <c r="R148" s="24"/>
      <c r="S148" s="15"/>
      <c r="T148" s="24">
        <v>4</v>
      </c>
    </row>
    <row r="149" spans="1:20" x14ac:dyDescent="0.25">
      <c r="A149" s="3" t="s">
        <v>178</v>
      </c>
      <c r="B149" s="5" t="s">
        <v>214</v>
      </c>
      <c r="C149" s="5"/>
      <c r="E149" s="15">
        <v>2</v>
      </c>
      <c r="F149" s="24">
        <v>8</v>
      </c>
      <c r="G149" s="15"/>
      <c r="H149" s="24"/>
      <c r="I149" s="15">
        <v>3</v>
      </c>
      <c r="J149" s="24">
        <v>4</v>
      </c>
      <c r="K149" s="15">
        <v>2</v>
      </c>
      <c r="L149" s="24"/>
      <c r="M149" s="15">
        <v>3</v>
      </c>
      <c r="N149" s="24">
        <v>6</v>
      </c>
      <c r="O149" s="15">
        <v>6</v>
      </c>
      <c r="P149" s="24"/>
      <c r="Q149" s="15">
        <v>4</v>
      </c>
      <c r="R149" s="24"/>
      <c r="S149" s="15"/>
      <c r="T149" s="24">
        <v>4</v>
      </c>
    </row>
    <row r="150" spans="1:20" x14ac:dyDescent="0.25">
      <c r="E150" s="15"/>
      <c r="F150" s="24"/>
      <c r="G150" s="15"/>
      <c r="H150" s="24"/>
      <c r="I150" s="15"/>
      <c r="J150" s="24"/>
      <c r="K150" s="15"/>
      <c r="L150" s="24"/>
      <c r="M150" s="15"/>
      <c r="N150" s="24"/>
      <c r="O150" s="15"/>
      <c r="P150" s="24"/>
      <c r="Q150" s="15"/>
      <c r="R150" s="24"/>
      <c r="S150" s="15"/>
      <c r="T150" s="24"/>
    </row>
    <row r="151" spans="1:20" x14ac:dyDescent="0.25">
      <c r="E151" s="15"/>
      <c r="F151" s="24"/>
      <c r="G151" s="15"/>
      <c r="H151" s="24"/>
      <c r="I151" s="15"/>
      <c r="J151" s="24"/>
      <c r="K151" s="15"/>
      <c r="L151" s="24"/>
      <c r="M151" s="15"/>
      <c r="N151" s="24"/>
      <c r="O151" s="15"/>
      <c r="P151" s="24"/>
      <c r="Q151" s="15"/>
      <c r="R151" s="24"/>
      <c r="S151" s="15"/>
      <c r="T151" s="24"/>
    </row>
    <row r="152" spans="1:20" x14ac:dyDescent="0.25">
      <c r="E152" s="15"/>
      <c r="F152" s="24"/>
      <c r="G152" s="15"/>
      <c r="H152" s="24"/>
      <c r="I152" s="15"/>
      <c r="J152" s="24"/>
      <c r="K152" s="15"/>
      <c r="L152" s="24"/>
      <c r="M152" s="15"/>
      <c r="N152" s="24"/>
      <c r="O152" s="15"/>
      <c r="P152" s="24"/>
      <c r="Q152" s="15"/>
      <c r="R152" s="24"/>
      <c r="S152" s="15"/>
      <c r="T152" s="24"/>
    </row>
    <row r="153" spans="1:20" x14ac:dyDescent="0.25">
      <c r="E153" s="15"/>
      <c r="F153" s="24"/>
      <c r="G153" s="15"/>
      <c r="H153" s="24"/>
      <c r="I153" s="15"/>
      <c r="J153" s="24"/>
      <c r="K153" s="15"/>
      <c r="L153" s="24"/>
      <c r="M153" s="15"/>
      <c r="N153" s="24"/>
      <c r="O153" s="15"/>
      <c r="P153" s="24"/>
      <c r="Q153" s="15"/>
      <c r="R153" s="24"/>
      <c r="S153" s="15"/>
      <c r="T153" s="24"/>
    </row>
    <row r="154" spans="1:20" x14ac:dyDescent="0.25">
      <c r="E154" s="15"/>
      <c r="F154" s="24"/>
      <c r="G154" s="15"/>
      <c r="H154" s="24"/>
      <c r="I154" s="15"/>
      <c r="J154" s="24"/>
      <c r="K154" s="15"/>
      <c r="L154" s="24"/>
      <c r="M154" s="15"/>
      <c r="N154" s="24"/>
      <c r="O154" s="15"/>
      <c r="P154" s="24"/>
      <c r="Q154" s="15"/>
      <c r="R154" s="24"/>
      <c r="S154" s="15"/>
      <c r="T154" s="24"/>
    </row>
    <row r="155" spans="1:20" x14ac:dyDescent="0.25">
      <c r="E155" s="15"/>
      <c r="F155" s="24"/>
      <c r="G155" s="15"/>
      <c r="H155" s="24"/>
      <c r="I155" s="15"/>
      <c r="J155" s="24"/>
      <c r="K155" s="15"/>
      <c r="L155" s="24"/>
      <c r="M155" s="15"/>
      <c r="N155" s="24"/>
      <c r="O155" s="15"/>
      <c r="P155" s="24"/>
      <c r="Q155" s="15"/>
      <c r="R155" s="24"/>
      <c r="S155" s="15"/>
      <c r="T155" s="24"/>
    </row>
    <row r="156" spans="1:20" x14ac:dyDescent="0.25">
      <c r="E156" s="15"/>
      <c r="F156" s="24"/>
      <c r="G156" s="15"/>
      <c r="H156" s="24"/>
      <c r="I156" s="15"/>
      <c r="J156" s="24"/>
      <c r="K156" s="15"/>
      <c r="L156" s="24"/>
      <c r="M156" s="15"/>
      <c r="N156" s="24"/>
      <c r="O156" s="15"/>
      <c r="P156" s="24"/>
      <c r="Q156" s="15"/>
      <c r="R156" s="24"/>
      <c r="S156" s="15"/>
      <c r="T156" s="24"/>
    </row>
    <row r="157" spans="1:20" x14ac:dyDescent="0.25">
      <c r="E157" s="15"/>
      <c r="F157" s="24"/>
      <c r="G157" s="15"/>
      <c r="H157" s="24"/>
      <c r="I157" s="15"/>
      <c r="J157" s="24"/>
      <c r="K157" s="15"/>
      <c r="L157" s="24"/>
      <c r="M157" s="15"/>
      <c r="N157" s="24"/>
      <c r="O157" s="15"/>
      <c r="P157" s="24"/>
      <c r="Q157" s="15"/>
      <c r="R157" s="24"/>
      <c r="S157" s="15"/>
      <c r="T157" s="24"/>
    </row>
    <row r="158" spans="1:20" x14ac:dyDescent="0.25">
      <c r="E158" s="15"/>
      <c r="F158" s="24"/>
      <c r="G158" s="15"/>
      <c r="H158" s="24"/>
      <c r="I158" s="15"/>
      <c r="J158" s="24"/>
      <c r="K158" s="15"/>
      <c r="L158" s="24"/>
      <c r="M158" s="15"/>
      <c r="N158" s="24"/>
      <c r="O158" s="15"/>
      <c r="P158" s="24"/>
      <c r="Q158" s="15"/>
      <c r="R158" s="24"/>
      <c r="S158" s="15"/>
      <c r="T158" s="24"/>
    </row>
    <row r="159" spans="1:20" x14ac:dyDescent="0.25">
      <c r="E159" s="15"/>
      <c r="F159" s="24"/>
      <c r="G159" s="15"/>
      <c r="H159" s="24"/>
      <c r="I159" s="15"/>
      <c r="J159" s="24"/>
      <c r="K159" s="15"/>
      <c r="L159" s="24"/>
      <c r="M159" s="15"/>
      <c r="N159" s="24"/>
      <c r="O159" s="15"/>
      <c r="P159" s="24"/>
      <c r="Q159" s="15"/>
      <c r="R159" s="24"/>
      <c r="S159" s="15"/>
      <c r="T159" s="24"/>
    </row>
    <row r="160" spans="1:20" x14ac:dyDescent="0.25">
      <c r="E160" s="15"/>
      <c r="F160" s="24"/>
      <c r="G160" s="15"/>
      <c r="H160" s="24"/>
      <c r="I160" s="15"/>
      <c r="J160" s="24"/>
      <c r="K160" s="15"/>
      <c r="L160" s="24"/>
      <c r="M160" s="15"/>
      <c r="N160" s="24"/>
      <c r="O160" s="15"/>
      <c r="P160" s="24"/>
      <c r="Q160" s="15"/>
      <c r="R160" s="24"/>
      <c r="S160" s="15"/>
      <c r="T160" s="24"/>
    </row>
    <row r="161" spans="5:20" x14ac:dyDescent="0.25">
      <c r="E161" s="15"/>
      <c r="F161" s="24"/>
      <c r="G161" s="15"/>
      <c r="H161" s="24"/>
      <c r="I161" s="15"/>
      <c r="J161" s="24"/>
      <c r="K161" s="15"/>
      <c r="L161" s="24"/>
      <c r="M161" s="15"/>
      <c r="N161" s="24"/>
      <c r="O161" s="15"/>
      <c r="P161" s="24"/>
      <c r="Q161" s="15"/>
      <c r="R161" s="24"/>
      <c r="S161" s="15"/>
      <c r="T161" s="24"/>
    </row>
    <row r="162" spans="5:20" x14ac:dyDescent="0.25">
      <c r="E162" s="15"/>
      <c r="F162" s="24"/>
      <c r="G162" s="15"/>
      <c r="H162" s="24"/>
      <c r="I162" s="15"/>
      <c r="J162" s="24"/>
      <c r="K162" s="15"/>
      <c r="L162" s="24"/>
      <c r="M162" s="15"/>
      <c r="N162" s="24"/>
      <c r="O162" s="15"/>
      <c r="P162" s="24"/>
      <c r="Q162" s="15"/>
      <c r="R162" s="24"/>
      <c r="S162" s="15"/>
      <c r="T162" s="24"/>
    </row>
    <row r="163" spans="5:20" x14ac:dyDescent="0.25">
      <c r="E163" s="15"/>
      <c r="F163" s="24"/>
      <c r="G163" s="15"/>
      <c r="H163" s="24"/>
      <c r="I163" s="15"/>
      <c r="J163" s="24"/>
      <c r="K163" s="15"/>
      <c r="L163" s="24"/>
      <c r="M163" s="15"/>
      <c r="N163" s="24"/>
      <c r="O163" s="15"/>
      <c r="P163" s="24"/>
      <c r="Q163" s="15"/>
      <c r="R163" s="24"/>
      <c r="S163" s="15"/>
      <c r="T163" s="24"/>
    </row>
    <row r="164" spans="5:20" x14ac:dyDescent="0.25">
      <c r="E164" s="15"/>
      <c r="F164" s="24"/>
      <c r="G164" s="15"/>
      <c r="H164" s="24"/>
      <c r="I164" s="15"/>
      <c r="J164" s="24"/>
      <c r="K164" s="15"/>
      <c r="L164" s="24"/>
      <c r="M164" s="15"/>
      <c r="N164" s="24"/>
      <c r="O164" s="15"/>
      <c r="P164" s="24"/>
      <c r="Q164" s="15"/>
      <c r="R164" s="24"/>
      <c r="S164" s="15"/>
      <c r="T164" s="24"/>
    </row>
    <row r="165" spans="5:20" x14ac:dyDescent="0.25">
      <c r="E165" s="15"/>
      <c r="F165" s="24"/>
      <c r="G165" s="15"/>
      <c r="H165" s="24"/>
      <c r="I165" s="15"/>
      <c r="J165" s="24"/>
      <c r="K165" s="15"/>
      <c r="L165" s="24"/>
      <c r="M165" s="15"/>
      <c r="N165" s="24"/>
      <c r="O165" s="15"/>
      <c r="P165" s="24"/>
      <c r="Q165" s="15"/>
      <c r="R165" s="24"/>
      <c r="S165" s="15"/>
      <c r="T165" s="24"/>
    </row>
    <row r="166" spans="5:20" x14ac:dyDescent="0.25">
      <c r="E166" s="15"/>
      <c r="F166" s="24"/>
      <c r="G166" s="15"/>
      <c r="H166" s="24"/>
      <c r="I166" s="15"/>
      <c r="J166" s="24"/>
      <c r="K166" s="15"/>
      <c r="L166" s="24"/>
      <c r="M166" s="15"/>
      <c r="N166" s="24"/>
      <c r="O166" s="15"/>
      <c r="P166" s="24"/>
      <c r="Q166" s="15"/>
      <c r="R166" s="24"/>
      <c r="S166" s="15"/>
      <c r="T166" s="24"/>
    </row>
    <row r="167" spans="5:20" x14ac:dyDescent="0.25">
      <c r="E167" s="15"/>
      <c r="F167" s="24"/>
      <c r="G167" s="15"/>
      <c r="H167" s="24"/>
      <c r="I167" s="15"/>
      <c r="J167" s="24"/>
      <c r="K167" s="15"/>
      <c r="L167" s="24"/>
      <c r="M167" s="15"/>
      <c r="N167" s="24"/>
      <c r="O167" s="15"/>
      <c r="P167" s="24"/>
      <c r="Q167" s="15"/>
      <c r="R167" s="24"/>
      <c r="S167" s="15"/>
      <c r="T167" s="24"/>
    </row>
    <row r="168" spans="5:20" x14ac:dyDescent="0.25">
      <c r="E168" s="15"/>
      <c r="F168" s="24"/>
      <c r="G168" s="15"/>
      <c r="H168" s="24"/>
      <c r="I168" s="15"/>
      <c r="J168" s="24"/>
      <c r="K168" s="15"/>
      <c r="L168" s="24"/>
      <c r="M168" s="15"/>
      <c r="N168" s="24"/>
      <c r="O168" s="15"/>
      <c r="P168" s="24"/>
      <c r="Q168" s="15"/>
      <c r="R168" s="24"/>
      <c r="S168" s="15"/>
      <c r="T168" s="24"/>
    </row>
    <row r="169" spans="5:20" x14ac:dyDescent="0.25">
      <c r="E169" s="15"/>
      <c r="F169" s="24"/>
      <c r="G169" s="15"/>
      <c r="H169" s="24"/>
      <c r="I169" s="15"/>
      <c r="J169" s="24"/>
      <c r="K169" s="15"/>
      <c r="L169" s="24"/>
      <c r="M169" s="15"/>
      <c r="N169" s="24"/>
      <c r="O169" s="15"/>
      <c r="P169" s="24"/>
      <c r="Q169" s="15"/>
      <c r="R169" s="24"/>
      <c r="S169" s="15"/>
      <c r="T169" s="24"/>
    </row>
    <row r="170" spans="5:20" x14ac:dyDescent="0.25">
      <c r="E170" s="15"/>
      <c r="F170" s="24"/>
      <c r="G170" s="15"/>
      <c r="H170" s="24"/>
      <c r="I170" s="15"/>
      <c r="J170" s="24"/>
      <c r="K170" s="15"/>
      <c r="L170" s="24"/>
      <c r="M170" s="15"/>
      <c r="N170" s="24"/>
      <c r="O170" s="15"/>
      <c r="P170" s="24"/>
      <c r="Q170" s="15"/>
      <c r="R170" s="24"/>
      <c r="S170" s="15"/>
      <c r="T170" s="24"/>
    </row>
    <row r="171" spans="5:20" x14ac:dyDescent="0.25">
      <c r="E171" s="15"/>
      <c r="F171" s="24"/>
      <c r="G171" s="15"/>
      <c r="H171" s="24"/>
      <c r="I171" s="15"/>
      <c r="J171" s="24"/>
      <c r="K171" s="15"/>
      <c r="L171" s="24"/>
      <c r="M171" s="15"/>
      <c r="N171" s="24"/>
      <c r="O171" s="15"/>
      <c r="P171" s="24"/>
      <c r="Q171" s="15"/>
      <c r="R171" s="24"/>
      <c r="S171" s="15"/>
      <c r="T171" s="24"/>
    </row>
    <row r="172" spans="5:20" x14ac:dyDescent="0.25">
      <c r="E172" s="15"/>
      <c r="F172" s="24"/>
      <c r="G172" s="15"/>
      <c r="H172" s="24"/>
      <c r="I172" s="15"/>
      <c r="J172" s="24"/>
      <c r="K172" s="15"/>
      <c r="L172" s="24"/>
      <c r="M172" s="15"/>
      <c r="N172" s="24"/>
      <c r="O172" s="15"/>
      <c r="P172" s="24"/>
      <c r="Q172" s="15"/>
      <c r="R172" s="24"/>
      <c r="S172" s="15"/>
      <c r="T172" s="24"/>
    </row>
    <row r="173" spans="5:20" x14ac:dyDescent="0.25">
      <c r="E173" s="15"/>
      <c r="F173" s="24"/>
      <c r="G173" s="15"/>
      <c r="H173" s="24"/>
      <c r="I173" s="15"/>
      <c r="J173" s="24"/>
      <c r="K173" s="15"/>
      <c r="L173" s="24"/>
      <c r="M173" s="15"/>
      <c r="N173" s="24"/>
      <c r="O173" s="15"/>
      <c r="P173" s="24"/>
      <c r="Q173" s="15"/>
      <c r="R173" s="24"/>
      <c r="S173" s="15"/>
      <c r="T173" s="24"/>
    </row>
    <row r="174" spans="5:20" x14ac:dyDescent="0.25">
      <c r="E174" s="15"/>
      <c r="F174" s="24"/>
      <c r="G174" s="15"/>
      <c r="H174" s="24"/>
      <c r="I174" s="15"/>
      <c r="J174" s="24"/>
      <c r="K174" s="15"/>
      <c r="L174" s="24"/>
      <c r="M174" s="15"/>
      <c r="N174" s="24"/>
      <c r="O174" s="15"/>
      <c r="P174" s="24"/>
      <c r="Q174" s="15"/>
      <c r="R174" s="24"/>
      <c r="S174" s="15"/>
      <c r="T174" s="24"/>
    </row>
    <row r="175" spans="5:20" x14ac:dyDescent="0.25">
      <c r="E175" s="15"/>
      <c r="F175" s="24"/>
      <c r="G175" s="15"/>
      <c r="H175" s="24"/>
      <c r="I175" s="15"/>
      <c r="J175" s="24"/>
      <c r="K175" s="15"/>
      <c r="L175" s="24"/>
      <c r="M175" s="15"/>
      <c r="N175" s="24"/>
      <c r="O175" s="15"/>
      <c r="P175" s="24"/>
      <c r="Q175" s="15"/>
      <c r="R175" s="24"/>
      <c r="S175" s="15"/>
      <c r="T175" s="24"/>
    </row>
  </sheetData>
  <sheetProtection algorithmName="SHA-512" hashValue="+7U1dS4Z2JdhkslLlZ2Dif0CQ7KKvAx4iKPJ/LoDxFTony1iNrPjfP5Z2daGHE7afQ/cMXLbGr35UyiUfC9QeQ==" saltValue="xWEfqTysx7sXtSmscRAw0A==" spinCount="100000" sheet="1" scenarios="1"/>
  <mergeCells count="1">
    <mergeCell ref="E14:T14"/>
  </mergeCells>
  <phoneticPr fontId="6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TemplafyFormConfiguration><![CDATA[{"formFields":[],"formDataEntries":[]}]]></TemplafyFormConfiguration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ac1c52f-12bd-4579-b768-2bbe27d3d2d8">VENLOZAAK-635-254-583</_dlc_DocId>
    <_dlc_DocIdUrl xmlns="1ac1c52f-12bd-4579-b768-2bbe27d3d2d8">
      <Url>https://dms16.venlo.lan/_layouts/15/DocIdRedir.aspx?ID=VENLOZAAK-635-254-583</Url>
      <Description>VENLOZAAK-635-254-583</Description>
    </_dlc_DocIdUrl>
    <TaxCatchAll xmlns="c774dfb6-a45d-4726-8970-554c124004a3">
      <Value>131</Value>
    </TaxCatchAll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>Inschrijvingsleidraad</qnh_DocumentType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1802152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Vertrouwelijkheid xmlns="53e03589-35d4-4a45-a49d-0ea6bf1af4b3">Openbaar</qnh_Vertrouwelijkheid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</documentManagement>
</p:properties>
</file>

<file path=customXml/itemProps1.xml><?xml version="1.0" encoding="utf-8"?>
<ds:datastoreItem xmlns:ds="http://schemas.openxmlformats.org/officeDocument/2006/customXml" ds:itemID="{E85872CA-EE50-48F4-8655-B292E0658C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6CA017-F1E9-4B9D-ABB3-4D76DD7B12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5714E3-8298-4FF2-919C-F2BF1EC222D4}">
  <ds:schemaRefs/>
</ds:datastoreItem>
</file>

<file path=customXml/itemProps4.xml><?xml version="1.0" encoding="utf-8"?>
<ds:datastoreItem xmlns:ds="http://schemas.openxmlformats.org/officeDocument/2006/customXml" ds:itemID="{B5021355-635A-42C5-8192-1CF77B6BEF56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CD32E405-74ED-41CC-AD98-671B303FEE57}">
  <ds:schemaRefs/>
</ds:datastoreItem>
</file>

<file path=customXml/itemProps6.xml><?xml version="1.0" encoding="utf-8"?>
<ds:datastoreItem xmlns:ds="http://schemas.openxmlformats.org/officeDocument/2006/customXml" ds:itemID="{7125F62A-8F35-4041-8BD6-C78BA02870E3}">
  <ds:schemaRefs>
    <ds:schemaRef ds:uri="http://schemas.microsoft.com/office/infopath/2007/PartnerControls"/>
    <ds:schemaRef ds:uri="d10cd6cb-9711-40de-8da4-c1daa204fbb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c774dfb6-a45d-4726-8970-554c124004a3"/>
    <ds:schemaRef ds:uri="http://purl.org/dc/terms/"/>
    <ds:schemaRef ds:uri="http://schemas.microsoft.com/office/2006/documentManagement/types"/>
    <ds:schemaRef ds:uri="fce754d3-67a6-4a1d-9c43-d451af98d6ad"/>
    <ds:schemaRef ds:uri="http://purl.org/dc/dcmitype/"/>
    <ds:schemaRef ds:uri="53e03589-35d4-4a45-a49d-0ea6bf1af4b3"/>
    <ds:schemaRef ds:uri="1ac1c52f-12bd-4579-b768-2bbe27d3d2d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BP. Raming Bouw-en woonrijp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11 Bijlage 5 Prijzenblad (tarieven bouwteamovereenkomst) </dc:title>
  <dc:creator>Heijckers, Roel (RGC)</dc:creator>
  <cp:lastModifiedBy>Heijckers, Roel (RGC)</cp:lastModifiedBy>
  <dcterms:created xsi:type="dcterms:W3CDTF">2022-01-04T08:43:10Z</dcterms:created>
  <dcterms:modified xsi:type="dcterms:W3CDTF">2022-04-01T09:44:05Z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venlo</vt:lpwstr>
  </property>
  <property fmtid="{D5CDD505-2E9C-101B-9397-08002B2CF9AE}" pid="3" name="TemplafyTemplateId">
    <vt:lpwstr>637430195061902589</vt:lpwstr>
  </property>
  <property fmtid="{D5CDD505-2E9C-101B-9397-08002B2CF9AE}" pid="4" name="TemplafyUserProfileId">
    <vt:lpwstr>637666144166385606</vt:lpwstr>
  </property>
  <property fmtid="{D5CDD505-2E9C-101B-9397-08002B2CF9AE}" pid="5" name="TemplafyLanguageCode">
    <vt:lpwstr>nl-NL</vt:lpwstr>
  </property>
  <property fmtid="{D5CDD505-2E9C-101B-9397-08002B2CF9AE}" pid="6" name="TemplafyFromBlank">
    <vt:bool>true</vt:bool>
  </property>
  <property fmtid="{D5CDD505-2E9C-101B-9397-08002B2CF9AE}" pid="7" name="ContentTypeId">
    <vt:lpwstr>0x0101000C027DCF91ACF243BBE72380D1996B1F01006F4E3840F884AD40BA442A668FD0A416</vt:lpwstr>
  </property>
  <property fmtid="{D5CDD505-2E9C-101B-9397-08002B2CF9AE}" pid="8" name="_dlc_DocIdItemGuid">
    <vt:lpwstr>149da3a3-b970-4180-9acd-260ce70c5940</vt:lpwstr>
  </property>
  <property fmtid="{D5CDD505-2E9C-101B-9397-08002B2CF9AE}" pid="9" name="vnl_Documentsoort">
    <vt:lpwstr/>
  </property>
  <property fmtid="{D5CDD505-2E9C-101B-9397-08002B2CF9AE}" pid="10" name="vnl_Steekwoord">
    <vt:lpwstr/>
  </property>
  <property fmtid="{D5CDD505-2E9C-101B-9397-08002B2CF9AE}" pid="11" name="vnl_Projectfase">
    <vt:lpwstr/>
  </property>
  <property fmtid="{D5CDD505-2E9C-101B-9397-08002B2CF9AE}" pid="12" name="vnl_rgboru">
    <vt:lpwstr/>
  </property>
  <property fmtid="{D5CDD505-2E9C-101B-9397-08002B2CF9AE}" pid="13" name="qnh_Zaaktype">
    <vt:lpwstr>131;#Inkoop|ae1da352-3b28-4667-a5ef-3b02baf2e98b</vt:lpwstr>
  </property>
  <property fmtid="{D5CDD505-2E9C-101B-9397-08002B2CF9AE}" pid="14" name="qnh_ZaaktypeTaxHTField0">
    <vt:lpwstr>Inkoop|ae1da352-3b28-4667-a5ef-3b02baf2e98b</vt:lpwstr>
  </property>
  <property fmtid="{D5CDD505-2E9C-101B-9397-08002B2CF9AE}" pid="15" name="_docset_NoMedatataSyncRequired">
    <vt:lpwstr>False</vt:lpwstr>
  </property>
</Properties>
</file>