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T:\rvo\NP_CDE\Duurzame Energie Wind\WOZ\Routekaart 2030\2022_Tender_Client Reps GP and GT\2 Aanbestedingsdocument\"/>
    </mc:Choice>
  </mc:AlternateContent>
  <xr:revisionPtr revIDLastSave="0" documentId="13_ncr:1_{5FDD03A0-A2EE-4E27-A57C-4D795DDF154B}" xr6:coauthVersionLast="47" xr6:coauthVersionMax="47" xr10:uidLastSave="{00000000-0000-0000-0000-000000000000}"/>
  <bookViews>
    <workbookView xWindow="-120" yWindow="-120" windowWidth="51840" windowHeight="21240" xr2:uid="{28753AF5-EFF6-4B6B-9BCE-F72400B1D5DC}"/>
  </bookViews>
  <sheets>
    <sheet name="Blad1" sheetId="1" r:id="rId1"/>
  </sheets>
  <definedNames>
    <definedName name="_xlnm.Print_Area" localSheetId="0">Blad1!$B$2:$I$15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 i="1" l="1"/>
  <c r="I12" i="1"/>
  <c r="I13" i="1"/>
  <c r="H19" i="1"/>
  <c r="H18" i="1"/>
  <c r="H20" i="1"/>
  <c r="I15" i="1" l="1"/>
</calcChain>
</file>

<file path=xl/sharedStrings.xml><?xml version="1.0" encoding="utf-8"?>
<sst xmlns="http://schemas.openxmlformats.org/spreadsheetml/2006/main" count="25" uniqueCount="25">
  <si>
    <t>Annex 4: Rates</t>
  </si>
  <si>
    <t>Project:</t>
  </si>
  <si>
    <t xml:space="preserve">Tenderer: </t>
  </si>
  <si>
    <t>You are requested to fill in the rates in conformity with the requirements and criteria in paragraphs 3.5 and 5.3 of the Tender Document.</t>
  </si>
  <si>
    <t>Description</t>
  </si>
  <si>
    <t>Rate (excl tax, in Euros)</t>
  </si>
  <si>
    <t>Points</t>
  </si>
  <si>
    <t>between</t>
  </si>
  <si>
    <t>min</t>
  </si>
  <si>
    <t>max - min</t>
  </si>
  <si>
    <t>formula</t>
  </si>
  <si>
    <t>Offshore rate</t>
  </si>
  <si>
    <t>max score-max score * (P-minimum p)/(max p-min p)</t>
  </si>
  <si>
    <t xml:space="preserve">Office / pre-mob quarantine rate </t>
  </si>
  <si>
    <t xml:space="preserve">Mobilization and demobilization </t>
  </si>
  <si>
    <t>600 - 2000</t>
  </si>
  <si>
    <t>600 - 1250</t>
  </si>
  <si>
    <t>500 - 1250</t>
  </si>
  <si>
    <t>max. points</t>
  </si>
  <si>
    <t>Total</t>
  </si>
  <si>
    <t xml:space="preserve">Client offshore representatives at IJmuiden Ver Wind Farm Zone (Geotechnical Investigations) 202206068 / WOZ2220043  </t>
  </si>
  <si>
    <r>
      <t xml:space="preserve">Mobilization and demobilization based on mobilization from Dutch seaport 
</t>
    </r>
    <r>
      <rPr>
        <sz val="9"/>
        <color theme="1"/>
        <rFont val="Verdana"/>
        <family val="2"/>
      </rPr>
      <t xml:space="preserve">All travel costs related to; travel, lodging and other expenses including traveling day-rate(s) for mobilization to a Dutch seaport and demobilization from the Dutch seaport.
Mobilization and demobilization rate shall include all travel days till the person is signed onto the vessel, in hotel for pre-mobilization or back home.
The mobilization and demobilization rate is a single item and will include all required travel days and costs. The   mobilization and demobilization rate will be applicable till end of the day at 23:59, and will not be combined with other rates. 
Please note: in case, at the request of the Client, the Client offshore representative will have to mobilize to or demobilize from a seaport outside of the Netherlands, Contractor can declare the actually incurred additional expenses.
Rate must be between €600 - €2.000.
</t>
    </r>
  </si>
  <si>
    <r>
      <t xml:space="preserve">Office / pre-mob quarantine rate (based on 8h/day)
</t>
    </r>
    <r>
      <rPr>
        <sz val="9"/>
        <color theme="1"/>
        <rFont val="Verdana"/>
        <family val="2"/>
      </rPr>
      <t xml:space="preserve">• Based on a full 24h day onshore, with a 8h working day at offices / quarantine hotel    in the Netherlands *
• Including any food and lodging and any other facilities required
• To be on call off within 1 hour at seagoing port (if applicable)
Pre -,mobilization rate start at 00:00 the day after the mobilization / demobilization rate. 
*excluding: pre-mobilization quarantine staying at home without being requested by Client to perform office works.
</t>
    </r>
    <r>
      <rPr>
        <b/>
        <sz val="9"/>
        <color theme="1"/>
        <rFont val="Verdana"/>
        <family val="2"/>
      </rPr>
      <t xml:space="preserve">
</t>
    </r>
    <r>
      <rPr>
        <sz val="9"/>
        <color theme="1"/>
        <rFont val="Verdana"/>
        <family val="2"/>
      </rPr>
      <t>Rate must be between €500 - €1.250.</t>
    </r>
  </si>
  <si>
    <r>
      <t xml:space="preserve">Offshore rate (based on 12h/day)
</t>
    </r>
    <r>
      <rPr>
        <sz val="9"/>
        <color theme="1"/>
        <rFont val="Verdana"/>
        <family val="2"/>
      </rPr>
      <t>Including a 1 hour break.</t>
    </r>
    <r>
      <rPr>
        <b/>
        <sz val="9"/>
        <color theme="1"/>
        <rFont val="Verdana"/>
        <family val="2"/>
      </rPr>
      <t xml:space="preserve"> 
</t>
    </r>
    <r>
      <rPr>
        <sz val="9"/>
        <color theme="1"/>
        <rFont val="Verdana"/>
        <family val="2"/>
      </rPr>
      <t>Working days in accordance with applicable Dutch regulations. 
Every working day offshore will be compensated with one (proven) rest day. Only working days will be compensated for by client
Offshore rate will start at 00:00 the day after the mobilization / demobilization rate or office / pre- mobilization rate.</t>
    </r>
    <r>
      <rPr>
        <b/>
        <sz val="9"/>
        <color theme="1"/>
        <rFont val="Verdana"/>
        <family val="2"/>
      </rPr>
      <t xml:space="preserve">
</t>
    </r>
    <r>
      <rPr>
        <sz val="9"/>
        <color theme="1"/>
        <rFont val="Verdana"/>
        <family val="2"/>
      </rPr>
      <t xml:space="preserve">
Rate must be between €600 - €1.250.</t>
    </r>
  </si>
  <si>
    <t>[Name Tenderer]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</si>
</sst>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8" x14ac:knownFonts="1">
    <font>
      <sz val="11"/>
      <color theme="1"/>
      <name val="Calibri"/>
      <family val="2"/>
      <scheme val="minor"/>
    </font>
    <font>
      <sz val="11"/>
      <color theme="1"/>
      <name val="Calibri"/>
      <family val="2"/>
      <scheme val="minor"/>
    </font>
    <font>
      <b/>
      <sz val="11"/>
      <color theme="1"/>
      <name val="Verdana"/>
      <family val="2"/>
    </font>
    <font>
      <sz val="9"/>
      <color theme="1"/>
      <name val="Verdana"/>
      <family val="2"/>
    </font>
    <font>
      <b/>
      <sz val="9"/>
      <color rgb="FF000000"/>
      <name val="Verdana"/>
      <family val="2"/>
    </font>
    <font>
      <b/>
      <sz val="9"/>
      <color theme="1"/>
      <name val="Verdana"/>
      <family val="2"/>
    </font>
    <font>
      <sz val="10"/>
      <name val="Arial"/>
      <family val="2"/>
    </font>
    <font>
      <sz val="9"/>
      <name val="Verdana"/>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0" borderId="0"/>
  </cellStyleXfs>
  <cellXfs count="29">
    <xf numFmtId="0" fontId="0" fillId="0" borderId="0" xfId="0"/>
    <xf numFmtId="0" fontId="2" fillId="0" borderId="0" xfId="0" applyFont="1"/>
    <xf numFmtId="0" fontId="3" fillId="0" borderId="0" xfId="0" applyFont="1"/>
    <xf numFmtId="0" fontId="7" fillId="0" borderId="0" xfId="3" applyFont="1" applyAlignment="1">
      <alignment horizontal="center"/>
    </xf>
    <xf numFmtId="43" fontId="3" fillId="0" borderId="1" xfId="1" applyNumberFormat="1" applyFont="1" applyBorder="1" applyAlignment="1">
      <alignment vertical="center"/>
    </xf>
    <xf numFmtId="43" fontId="5" fillId="0" borderId="1" xfId="0" applyNumberFormat="1" applyFont="1" applyBorder="1" applyAlignment="1">
      <alignmen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43" fontId="3" fillId="0" borderId="1" xfId="1" applyNumberFormat="1" applyFont="1" applyBorder="1" applyAlignment="1">
      <alignment horizontal="center" vertical="center"/>
    </xf>
    <xf numFmtId="0" fontId="5" fillId="0" borderId="0" xfId="0" applyFont="1" applyAlignment="1">
      <alignment horizontal="left" vertical="top"/>
    </xf>
    <xf numFmtId="0" fontId="5" fillId="0" borderId="0" xfId="0" applyFont="1" applyAlignment="1">
      <alignment horizontal="left" vertical="center"/>
    </xf>
    <xf numFmtId="0" fontId="3" fillId="0" borderId="0" xfId="0" applyFont="1" applyAlignment="1">
      <alignment wrapText="1"/>
    </xf>
    <xf numFmtId="0" fontId="3" fillId="0" borderId="0" xfId="0" applyFont="1" applyFill="1" applyAlignment="1"/>
    <xf numFmtId="0" fontId="7" fillId="0" borderId="0" xfId="0" applyFont="1"/>
    <xf numFmtId="0" fontId="7" fillId="0" borderId="0" xfId="0" applyFont="1" applyAlignment="1">
      <alignment horizontal="center"/>
    </xf>
    <xf numFmtId="44" fontId="7" fillId="0" borderId="0" xfId="2" applyFont="1" applyAlignment="1">
      <alignment horizontal="center"/>
    </xf>
    <xf numFmtId="44" fontId="3" fillId="2" borderId="1" xfId="2" applyFont="1" applyFill="1" applyBorder="1" applyAlignment="1" applyProtection="1">
      <alignment vertical="center"/>
      <protection locked="0"/>
    </xf>
    <xf numFmtId="0" fontId="7" fillId="0" borderId="0" xfId="0" applyFont="1" applyAlignment="1">
      <alignment horizontal="center" vertical="top" wrapText="1"/>
    </xf>
    <xf numFmtId="0" fontId="3" fillId="0" borderId="1" xfId="0" applyFont="1" applyBorder="1" applyAlignment="1">
      <alignment horizontal="center"/>
    </xf>
    <xf numFmtId="0" fontId="3" fillId="0" borderId="0" xfId="0" applyFont="1" applyAlignment="1">
      <alignment horizontal="left" vertical="center" wrapText="1"/>
    </xf>
    <xf numFmtId="0" fontId="3" fillId="2" borderId="0" xfId="0" applyFont="1" applyFill="1" applyAlignment="1" applyProtection="1">
      <alignment horizontal="left" vertical="center"/>
      <protection locked="0"/>
    </xf>
    <xf numFmtId="0" fontId="3" fillId="0" borderId="0" xfId="0" applyFont="1" applyAlignment="1">
      <alignment horizontal="left" vertical="top"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4" fillId="0" borderId="1" xfId="0" applyFont="1" applyBorder="1" applyAlignment="1">
      <alignment horizontal="left" vertical="center"/>
    </xf>
    <xf numFmtId="49" fontId="5" fillId="0" borderId="1" xfId="0" applyNumberFormat="1" applyFont="1" applyBorder="1" applyAlignment="1">
      <alignment horizontal="left" vertical="top" wrapText="1"/>
    </xf>
    <xf numFmtId="49" fontId="5" fillId="0" borderId="1" xfId="0" applyNumberFormat="1" applyFont="1" applyBorder="1" applyAlignment="1">
      <alignment horizontal="left" vertical="top"/>
    </xf>
    <xf numFmtId="49" fontId="3" fillId="0" borderId="1" xfId="0" applyNumberFormat="1" applyFont="1" applyBorder="1" applyAlignment="1">
      <alignment horizontal="left" vertical="top"/>
    </xf>
  </cellXfs>
  <cellStyles count="4">
    <cellStyle name="Komma" xfId="1" builtinId="3"/>
    <cellStyle name="Normal 3" xfId="3" xr:uid="{99360472-F935-4C92-8DFC-E0203F1C3045}"/>
    <cellStyle name="Standaard" xfId="0" builtinId="0"/>
    <cellStyle name="Valuta" xfId="2" builtinId="4"/>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66B5A-5C0E-4B83-A0E1-53B40A3B49BC}">
  <sheetPr>
    <pageSetUpPr fitToPage="1"/>
  </sheetPr>
  <dimension ref="B2:L27"/>
  <sheetViews>
    <sheetView tabSelected="1" zoomScale="115" zoomScaleNormal="115" workbookViewId="0">
      <selection activeCell="K11" sqref="K11"/>
    </sheetView>
  </sheetViews>
  <sheetFormatPr defaultRowHeight="11.25" x14ac:dyDescent="0.15"/>
  <cols>
    <col min="1" max="1" width="4.140625" style="2" customWidth="1"/>
    <col min="2" max="2" width="11.28515625" style="2" customWidth="1"/>
    <col min="3" max="3" width="9.140625" style="2"/>
    <col min="4" max="4" width="11" style="2" bestFit="1" customWidth="1"/>
    <col min="5" max="5" width="10.85546875" style="2" bestFit="1" customWidth="1"/>
    <col min="6" max="6" width="12.7109375" style="2" bestFit="1" customWidth="1"/>
    <col min="7" max="7" width="23.5703125" style="2" customWidth="1"/>
    <col min="8" max="8" width="13.42578125" style="2" customWidth="1"/>
    <col min="9" max="9" width="10.5703125" style="2" customWidth="1"/>
    <col min="10" max="16384" width="9.140625" style="2"/>
  </cols>
  <sheetData>
    <row r="2" spans="2:11" ht="14.25" x14ac:dyDescent="0.2">
      <c r="B2" s="1" t="s">
        <v>0</v>
      </c>
    </row>
    <row r="4" spans="2:11" ht="24.75" customHeight="1" x14ac:dyDescent="0.15">
      <c r="B4" s="9" t="s">
        <v>1</v>
      </c>
      <c r="C4" s="19" t="s">
        <v>20</v>
      </c>
      <c r="D4" s="19"/>
      <c r="E4" s="19"/>
      <c r="F4" s="19"/>
      <c r="G4" s="19"/>
      <c r="H4" s="19"/>
      <c r="I4" s="19"/>
      <c r="J4" s="11"/>
      <c r="K4" s="11"/>
    </row>
    <row r="5" spans="2:11" ht="24.75" customHeight="1" x14ac:dyDescent="0.15">
      <c r="B5" s="10" t="s">
        <v>2</v>
      </c>
      <c r="C5" s="20" t="s">
        <v>24</v>
      </c>
      <c r="D5" s="20"/>
      <c r="E5" s="20"/>
      <c r="F5" s="20"/>
      <c r="G5" s="20"/>
      <c r="H5" s="20"/>
      <c r="I5" s="20"/>
      <c r="J5" s="12"/>
    </row>
    <row r="7" spans="2:11" ht="24.75" customHeight="1" x14ac:dyDescent="0.15">
      <c r="B7" s="21" t="s">
        <v>3</v>
      </c>
      <c r="C7" s="21"/>
      <c r="D7" s="21"/>
      <c r="E7" s="21"/>
      <c r="F7" s="21"/>
      <c r="G7" s="21"/>
      <c r="H7" s="21"/>
      <c r="I7" s="21"/>
    </row>
    <row r="10" spans="2:11" ht="41.25" customHeight="1" x14ac:dyDescent="0.15">
      <c r="B10" s="25" t="s">
        <v>4</v>
      </c>
      <c r="C10" s="25"/>
      <c r="D10" s="25"/>
      <c r="E10" s="25"/>
      <c r="F10" s="25"/>
      <c r="G10" s="25"/>
      <c r="H10" s="6" t="s">
        <v>5</v>
      </c>
      <c r="I10" s="7" t="s">
        <v>6</v>
      </c>
    </row>
    <row r="11" spans="2:11" ht="115.5" customHeight="1" x14ac:dyDescent="0.15">
      <c r="B11" s="26" t="s">
        <v>23</v>
      </c>
      <c r="C11" s="27"/>
      <c r="D11" s="27"/>
      <c r="E11" s="27"/>
      <c r="F11" s="27"/>
      <c r="G11" s="27"/>
      <c r="H11" s="16">
        <v>600</v>
      </c>
      <c r="I11" s="8">
        <f>E18-E18*(H11-G18)/H18</f>
        <v>75</v>
      </c>
    </row>
    <row r="12" spans="2:11" ht="162" customHeight="1" x14ac:dyDescent="0.15">
      <c r="B12" s="26" t="s">
        <v>22</v>
      </c>
      <c r="C12" s="28"/>
      <c r="D12" s="28"/>
      <c r="E12" s="28"/>
      <c r="F12" s="28"/>
      <c r="G12" s="28"/>
      <c r="H12" s="16">
        <v>500</v>
      </c>
      <c r="I12" s="4">
        <f t="shared" ref="I12:I13" si="0">E19-E19*(G19-H12)/H19</f>
        <v>12.5</v>
      </c>
    </row>
    <row r="13" spans="2:11" ht="193.5" customHeight="1" x14ac:dyDescent="0.15">
      <c r="B13" s="26" t="s">
        <v>21</v>
      </c>
      <c r="C13" s="28"/>
      <c r="D13" s="28"/>
      <c r="E13" s="28"/>
      <c r="F13" s="28"/>
      <c r="G13" s="28"/>
      <c r="H13" s="16">
        <v>600</v>
      </c>
      <c r="I13" s="4">
        <f t="shared" si="0"/>
        <v>12.5</v>
      </c>
    </row>
    <row r="14" spans="2:11" x14ac:dyDescent="0.15">
      <c r="B14" s="18"/>
      <c r="C14" s="18"/>
      <c r="D14" s="18"/>
      <c r="E14" s="18"/>
      <c r="F14" s="18"/>
      <c r="G14" s="18"/>
      <c r="H14" s="18"/>
      <c r="I14" s="18"/>
    </row>
    <row r="15" spans="2:11" ht="28.5" customHeight="1" x14ac:dyDescent="0.15">
      <c r="B15" s="22" t="s">
        <v>19</v>
      </c>
      <c r="C15" s="23"/>
      <c r="D15" s="23"/>
      <c r="E15" s="23"/>
      <c r="F15" s="23"/>
      <c r="G15" s="23"/>
      <c r="H15" s="24"/>
      <c r="I15" s="5">
        <f>SUM(I11:I14)</f>
        <v>100</v>
      </c>
    </row>
    <row r="17" spans="3:12" s="13" customFormat="1" hidden="1" x14ac:dyDescent="0.15">
      <c r="C17" s="14"/>
      <c r="D17" s="14"/>
      <c r="E17" s="14" t="s">
        <v>18</v>
      </c>
      <c r="F17" s="14" t="s">
        <v>7</v>
      </c>
      <c r="G17" s="14" t="s">
        <v>8</v>
      </c>
      <c r="H17" s="14" t="s">
        <v>9</v>
      </c>
      <c r="I17" s="14" t="s">
        <v>10</v>
      </c>
    </row>
    <row r="18" spans="3:12" s="13" customFormat="1" ht="56.25" hidden="1" customHeight="1" x14ac:dyDescent="0.15">
      <c r="C18" s="3" t="s">
        <v>11</v>
      </c>
      <c r="D18" s="3"/>
      <c r="E18" s="14">
        <v>75</v>
      </c>
      <c r="F18" s="14" t="s">
        <v>16</v>
      </c>
      <c r="G18" s="15">
        <v>600</v>
      </c>
      <c r="H18" s="15">
        <f>1250-600</f>
        <v>650</v>
      </c>
      <c r="I18" s="17" t="s">
        <v>12</v>
      </c>
      <c r="J18" s="17"/>
      <c r="K18" s="17"/>
      <c r="L18" s="17"/>
    </row>
    <row r="19" spans="3:12" s="13" customFormat="1" hidden="1" x14ac:dyDescent="0.15">
      <c r="C19" s="3" t="s">
        <v>13</v>
      </c>
      <c r="D19" s="3"/>
      <c r="E19" s="14">
        <v>12.5</v>
      </c>
      <c r="F19" s="14" t="s">
        <v>17</v>
      </c>
      <c r="G19" s="15">
        <v>500</v>
      </c>
      <c r="H19" s="15">
        <f>1250-500</f>
        <v>750</v>
      </c>
      <c r="I19" s="14"/>
    </row>
    <row r="20" spans="3:12" s="13" customFormat="1" hidden="1" x14ac:dyDescent="0.15">
      <c r="C20" s="3" t="s">
        <v>14</v>
      </c>
      <c r="D20" s="3"/>
      <c r="E20" s="14">
        <v>12.5</v>
      </c>
      <c r="F20" s="14" t="s">
        <v>15</v>
      </c>
      <c r="G20" s="15">
        <v>600</v>
      </c>
      <c r="H20" s="15">
        <f>2000-600</f>
        <v>1400</v>
      </c>
      <c r="I20" s="14"/>
    </row>
    <row r="21" spans="3:12" s="13" customFormat="1" x14ac:dyDescent="0.15"/>
    <row r="22" spans="3:12" s="13" customFormat="1" x14ac:dyDescent="0.15"/>
    <row r="23" spans="3:12" s="13" customFormat="1" x14ac:dyDescent="0.15"/>
    <row r="24" spans="3:12" s="13" customFormat="1" x14ac:dyDescent="0.15"/>
    <row r="25" spans="3:12" s="13" customFormat="1" x14ac:dyDescent="0.15"/>
    <row r="26" spans="3:12" s="13" customFormat="1" x14ac:dyDescent="0.15"/>
    <row r="27" spans="3:12" s="13" customFormat="1" x14ac:dyDescent="0.15"/>
  </sheetData>
  <sheetProtection algorithmName="SHA-512" hashValue="AM3pvb3A1qTIf+msD5nHn13pvWpJ9bQGI3VomTPsHKxNQv5nPXMDQ+SJT+WTptYeAUPewynEz8JXEKb4CVonPg==" saltValue="K3iOCXZiuinr4Z7Gy6VsoQ==" spinCount="100000" sheet="1" objects="1" scenarios="1"/>
  <mergeCells count="10">
    <mergeCell ref="I18:L18"/>
    <mergeCell ref="B14:I14"/>
    <mergeCell ref="C4:I4"/>
    <mergeCell ref="C5:I5"/>
    <mergeCell ref="B7:I7"/>
    <mergeCell ref="B15:H15"/>
    <mergeCell ref="B10:G10"/>
    <mergeCell ref="B11:G11"/>
    <mergeCell ref="B12:G12"/>
    <mergeCell ref="B13:G13"/>
  </mergeCells>
  <conditionalFormatting sqref="H11">
    <cfRule type="cellIs" dxfId="5" priority="6" operator="lessThan">
      <formula>600</formula>
    </cfRule>
    <cfRule type="cellIs" dxfId="4" priority="5" operator="greaterThan">
      <formula>1250</formula>
    </cfRule>
  </conditionalFormatting>
  <conditionalFormatting sqref="H12">
    <cfRule type="cellIs" dxfId="3" priority="4" operator="greaterThan">
      <formula>1250</formula>
    </cfRule>
    <cfRule type="cellIs" dxfId="2" priority="3" operator="lessThan">
      <formula>500</formula>
    </cfRule>
  </conditionalFormatting>
  <conditionalFormatting sqref="H13">
    <cfRule type="cellIs" dxfId="1" priority="2" operator="lessThan">
      <formula>600</formula>
    </cfRule>
    <cfRule type="cellIs" dxfId="0" priority="1" operator="greaterThan">
      <formula>2000</formula>
    </cfRule>
  </conditionalFormatting>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Kamminga, M.G. (Mark)</dc:creator>
  <cp:lastModifiedBy>Wijs, E.C.M. de (Dia)</cp:lastModifiedBy>
  <cp:lastPrinted>2022-08-08T12:41:48Z</cp:lastPrinted>
  <dcterms:created xsi:type="dcterms:W3CDTF">2022-08-08T11:45:07Z</dcterms:created>
  <dcterms:modified xsi:type="dcterms:W3CDTF">2022-08-12T11:34:11Z</dcterms:modified>
</cp:coreProperties>
</file>