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antoor\Klanten-EdJ\Stichting BOOR\Offertes\Aanbestedingen\Gas\1-10-2022 tm 2025 (hernieuwde gasuitvraag)\"/>
    </mc:Choice>
  </mc:AlternateContent>
  <xr:revisionPtr revIDLastSave="0" documentId="8_{740EF99F-9BD5-4E76-8193-A48764168EF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vulbla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2" l="1"/>
  <c r="C20" i="2"/>
  <c r="D17" i="2"/>
  <c r="C17" i="2"/>
  <c r="D20" i="2"/>
  <c r="E20" i="2"/>
  <c r="C21" i="2" l="1"/>
  <c r="F17" i="2"/>
  <c r="E17" i="2"/>
  <c r="E21" i="2" l="1"/>
</calcChain>
</file>

<file path=xl/sharedStrings.xml><?xml version="1.0" encoding="utf-8"?>
<sst xmlns="http://schemas.openxmlformats.org/spreadsheetml/2006/main" count="43" uniqueCount="36">
  <si>
    <t>Omschrijving</t>
  </si>
  <si>
    <t>eenheid</t>
  </si>
  <si>
    <t xml:space="preserve"> </t>
  </si>
  <si>
    <t>Euro</t>
  </si>
  <si>
    <t>Datum:</t>
  </si>
  <si>
    <t>Plaats:</t>
  </si>
  <si>
    <t>Naam:</t>
  </si>
  <si>
    <t>Functie:</t>
  </si>
  <si>
    <t>Handtekening</t>
  </si>
  <si>
    <t>niet invullen</t>
  </si>
  <si>
    <t>(A)</t>
  </si>
  <si>
    <t>(B)</t>
  </si>
  <si>
    <t>Euro/MWh</t>
  </si>
  <si>
    <t>(C)=(A)*(B)/100</t>
  </si>
  <si>
    <t xml:space="preserve">Euro </t>
  </si>
  <si>
    <t>Som mark-ups en jaarkosten flexibiliteit en onbalans alle aansluitingen</t>
  </si>
  <si>
    <t>= (C) + (I)</t>
  </si>
  <si>
    <t>De te hanteren gasprijsformules en vaste kosten zijn opgebouwd als volgt:</t>
  </si>
  <si>
    <t>Door inschrijver in te vullen waarden</t>
  </si>
  <si>
    <t xml:space="preserve">Naam inschrijver: </t>
  </si>
  <si>
    <t>Nm³</t>
  </si>
  <si>
    <t>Eurocent/Nm³</t>
  </si>
  <si>
    <t>= (A) + (D)</t>
  </si>
  <si>
    <t>Profiel</t>
  </si>
  <si>
    <t>Contractvolume profiel aansluitingen</t>
  </si>
  <si>
    <t>Totale kosten profiel</t>
  </si>
  <si>
    <t>Berekening totale toeslag op jaarbasis:</t>
  </si>
  <si>
    <t>Conversie factor: ICE Endex notering naar Euroct/Nm3</t>
  </si>
  <si>
    <t>Actuele ICE Endex TTF Cal End of Day notering*</t>
  </si>
  <si>
    <t>Jaarvolume in Nm3</t>
  </si>
  <si>
    <r>
      <t xml:space="preserve">* volgens publicatie op </t>
    </r>
    <r>
      <rPr>
        <i/>
        <u/>
        <sz val="10"/>
        <rFont val="Calibri"/>
        <family val="2"/>
        <scheme val="minor"/>
      </rPr>
      <t>www.theice.com</t>
    </r>
  </si>
  <si>
    <t>Bijlage 4  Invulformulier Prijzen en Services Stichting BOOR</t>
  </si>
  <si>
    <r>
      <rPr>
        <b/>
        <sz val="11"/>
        <rFont val="Calibri"/>
        <family val="2"/>
        <scheme val="minor"/>
      </rPr>
      <t xml:space="preserve">Toeslag profiel </t>
    </r>
    <r>
      <rPr>
        <sz val="11"/>
        <rFont val="Calibri"/>
        <family val="2"/>
        <scheme val="minor"/>
      </rPr>
      <t xml:space="preserve">(inclusief "regiotoeslag" en "CO2 compensatievergoeding") </t>
    </r>
  </si>
  <si>
    <t>Q4 2022</t>
  </si>
  <si>
    <t>Aanbesteding Aardgas Q4 2022 - 2025</t>
  </si>
  <si>
    <t xml:space="preserve">Profiel gasaansluitlocaties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</si>
</sst>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€&quot;\ #,##0"/>
    <numFmt numFmtId="167" formatCode="0.00000"/>
    <numFmt numFmtId="168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u/>
      <sz val="1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 applyFill="1" applyBorder="1"/>
    <xf numFmtId="0" fontId="7" fillId="3" borderId="10" xfId="0" applyFont="1" applyFill="1" applyBorder="1" applyAlignment="1">
      <alignment horizontal="center"/>
    </xf>
    <xf numFmtId="167" fontId="4" fillId="4" borderId="9" xfId="0" applyNumberFormat="1" applyFont="1" applyFill="1" applyBorder="1"/>
    <xf numFmtId="0" fontId="4" fillId="2" borderId="2" xfId="0" applyFont="1" applyFill="1" applyBorder="1" applyProtection="1">
      <protection locked="0"/>
    </xf>
    <xf numFmtId="0" fontId="4" fillId="2" borderId="0" xfId="0" applyFont="1" applyFill="1" applyBorder="1"/>
    <xf numFmtId="0" fontId="4" fillId="4" borderId="7" xfId="0" applyFont="1" applyFill="1" applyBorder="1"/>
    <xf numFmtId="0" fontId="3" fillId="5" borderId="0" xfId="0" applyFont="1" applyFill="1"/>
    <xf numFmtId="0" fontId="4" fillId="5" borderId="0" xfId="0" applyFont="1" applyFill="1"/>
    <xf numFmtId="0" fontId="4" fillId="5" borderId="0" xfId="0" applyFont="1" applyFill="1" applyBorder="1"/>
    <xf numFmtId="0" fontId="5" fillId="5" borderId="0" xfId="0" applyFont="1" applyFill="1"/>
    <xf numFmtId="0" fontId="6" fillId="5" borderId="0" xfId="0" applyFont="1" applyFill="1"/>
    <xf numFmtId="0" fontId="7" fillId="5" borderId="0" xfId="0" applyFont="1" applyFill="1"/>
    <xf numFmtId="0" fontId="7" fillId="5" borderId="8" xfId="0" applyFont="1" applyFill="1" applyBorder="1" applyAlignment="1">
      <alignment horizontal="left"/>
    </xf>
    <xf numFmtId="0" fontId="4" fillId="5" borderId="4" xfId="0" applyFont="1" applyFill="1" applyBorder="1"/>
    <xf numFmtId="0" fontId="4" fillId="5" borderId="5" xfId="0" applyFont="1" applyFill="1" applyBorder="1"/>
    <xf numFmtId="0" fontId="4" fillId="5" borderId="3" xfId="0" applyFont="1" applyFill="1" applyBorder="1"/>
    <xf numFmtId="0" fontId="4" fillId="5" borderId="1" xfId="0" applyFont="1" applyFill="1" applyBorder="1"/>
    <xf numFmtId="0" fontId="7" fillId="5" borderId="1" xfId="0" applyFont="1" applyFill="1" applyBorder="1"/>
    <xf numFmtId="0" fontId="8" fillId="5" borderId="0" xfId="0" applyFont="1" applyFill="1" applyAlignment="1"/>
    <xf numFmtId="0" fontId="4" fillId="5" borderId="6" xfId="0" applyFont="1" applyFill="1" applyBorder="1" applyAlignment="1"/>
    <xf numFmtId="166" fontId="4" fillId="5" borderId="5" xfId="2" applyNumberFormat="1" applyFont="1" applyFill="1" applyBorder="1"/>
    <xf numFmtId="0" fontId="3" fillId="5" borderId="0" xfId="0" applyFont="1" applyFill="1" applyAlignment="1"/>
    <xf numFmtId="0" fontId="4" fillId="5" borderId="1" xfId="0" applyFont="1" applyFill="1" applyBorder="1" applyAlignment="1">
      <alignment horizontal="left"/>
    </xf>
    <xf numFmtId="0" fontId="4" fillId="5" borderId="0" xfId="0" quotePrefix="1" applyFont="1" applyFill="1"/>
    <xf numFmtId="0" fontId="7" fillId="5" borderId="5" xfId="0" applyFont="1" applyFill="1" applyBorder="1"/>
    <xf numFmtId="0" fontId="7" fillId="5" borderId="0" xfId="0" quotePrefix="1" applyFont="1" applyFill="1"/>
    <xf numFmtId="0" fontId="9" fillId="5" borderId="0" xfId="0" quotePrefix="1" applyFont="1" applyFill="1" applyBorder="1"/>
    <xf numFmtId="0" fontId="7" fillId="5" borderId="0" xfId="0" applyFont="1" applyFill="1" applyBorder="1"/>
    <xf numFmtId="0" fontId="4" fillId="5" borderId="0" xfId="0" quotePrefix="1" applyFont="1" applyFill="1" applyBorder="1"/>
    <xf numFmtId="0" fontId="4" fillId="5" borderId="13" xfId="0" applyFont="1" applyFill="1" applyBorder="1"/>
    <xf numFmtId="168" fontId="4" fillId="5" borderId="1" xfId="1" applyNumberFormat="1" applyFont="1" applyFill="1" applyBorder="1"/>
    <xf numFmtId="0" fontId="2" fillId="6" borderId="0" xfId="0" applyFont="1" applyFill="1"/>
    <xf numFmtId="0" fontId="4" fillId="6" borderId="0" xfId="0" applyFont="1" applyFill="1"/>
    <xf numFmtId="168" fontId="4" fillId="6" borderId="2" xfId="1" applyNumberFormat="1" applyFont="1" applyFill="1" applyBorder="1"/>
    <xf numFmtId="0" fontId="11" fillId="0" borderId="0" xfId="0" applyFont="1"/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166" fontId="7" fillId="5" borderId="11" xfId="0" applyNumberFormat="1" applyFont="1" applyFill="1" applyBorder="1" applyAlignment="1">
      <alignment horizontal="center"/>
    </xf>
    <xf numFmtId="166" fontId="7" fillId="5" borderId="10" xfId="0" applyNumberFormat="1" applyFont="1" applyFill="1" applyBorder="1" applyAlignment="1">
      <alignment horizontal="center"/>
    </xf>
    <xf numFmtId="0" fontId="12" fillId="0" borderId="0" xfId="0" applyFont="1"/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0</xdr:row>
      <xdr:rowOff>57151</xdr:rowOff>
    </xdr:from>
    <xdr:to>
      <xdr:col>6</xdr:col>
      <xdr:colOff>769938</xdr:colOff>
      <xdr:row>2</xdr:row>
      <xdr:rowOff>65485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57151"/>
          <a:ext cx="1314450" cy="465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="90" zoomScaleNormal="90" workbookViewId="0">
      <selection activeCell="A23" sqref="A23"/>
    </sheetView>
  </sheetViews>
  <sheetFormatPr defaultColWidth="9.140625" defaultRowHeight="12.75" x14ac:dyDescent="0.2"/>
  <cols>
    <col min="1" max="1" width="78.5703125" style="1" customWidth="1"/>
    <col min="2" max="2" width="33" style="1" bestFit="1" customWidth="1"/>
    <col min="3" max="3" width="13" style="1" customWidth="1"/>
    <col min="4" max="4" width="14.140625" style="1" customWidth="1"/>
    <col min="5" max="5" width="13" style="1" customWidth="1"/>
    <col min="6" max="6" width="14.140625" style="1" customWidth="1"/>
    <col min="7" max="7" width="14.7109375" style="1" bestFit="1" customWidth="1"/>
    <col min="8" max="16384" width="9.140625" style="1"/>
  </cols>
  <sheetData>
    <row r="1" spans="1:14" ht="21" x14ac:dyDescent="0.35">
      <c r="A1" s="33" t="s">
        <v>31</v>
      </c>
      <c r="B1" s="8"/>
      <c r="C1" s="9"/>
      <c r="D1" s="9"/>
      <c r="E1" s="9"/>
      <c r="F1" s="9"/>
      <c r="G1" s="9"/>
    </row>
    <row r="2" spans="1:14" ht="15" x14ac:dyDescent="0.25">
      <c r="A2" s="34" t="s">
        <v>34</v>
      </c>
      <c r="B2" s="9"/>
      <c r="C2" s="9"/>
      <c r="D2" s="9"/>
      <c r="E2" s="9"/>
      <c r="F2" s="9"/>
      <c r="G2" s="9"/>
    </row>
    <row r="3" spans="1:14" ht="15" x14ac:dyDescent="0.25">
      <c r="A3" s="10"/>
      <c r="B3" s="10"/>
      <c r="C3" s="10"/>
      <c r="D3" s="10"/>
      <c r="E3" s="10"/>
      <c r="F3" s="10"/>
      <c r="G3" s="9"/>
    </row>
    <row r="4" spans="1:14" ht="18.75" x14ac:dyDescent="0.3">
      <c r="A4" s="11" t="s">
        <v>35</v>
      </c>
      <c r="B4" s="9"/>
      <c r="C4" s="9"/>
      <c r="D4" s="9"/>
      <c r="E4" s="9"/>
      <c r="F4" s="9"/>
      <c r="G4" s="9"/>
    </row>
    <row r="5" spans="1:14" ht="18.75" x14ac:dyDescent="0.3">
      <c r="A5" s="12"/>
      <c r="B5" s="9"/>
      <c r="C5" s="9"/>
      <c r="D5" s="9"/>
      <c r="E5" s="9"/>
      <c r="F5" s="9"/>
      <c r="G5" s="9"/>
    </row>
    <row r="6" spans="1:14" ht="15" x14ac:dyDescent="0.25">
      <c r="A6" s="13" t="s">
        <v>17</v>
      </c>
      <c r="B6" s="9"/>
      <c r="C6" s="9"/>
      <c r="D6" s="9"/>
      <c r="E6" s="9"/>
      <c r="F6" s="9"/>
      <c r="G6" s="9"/>
    </row>
    <row r="7" spans="1:14" ht="15" x14ac:dyDescent="0.25">
      <c r="A7" s="13"/>
      <c r="B7" s="9"/>
      <c r="C7" s="9"/>
      <c r="D7" s="9"/>
      <c r="E7" s="9"/>
      <c r="F7" s="9"/>
      <c r="G7" s="9"/>
    </row>
    <row r="8" spans="1:14" ht="15.75" thickBot="1" x14ac:dyDescent="0.3">
      <c r="A8" s="13"/>
      <c r="B8" s="9"/>
      <c r="C8" s="9" t="s">
        <v>2</v>
      </c>
      <c r="D8" s="9"/>
      <c r="E8" s="9" t="s">
        <v>2</v>
      </c>
      <c r="F8" s="9"/>
      <c r="G8" s="9"/>
    </row>
    <row r="9" spans="1:14" ht="15.75" thickBot="1" x14ac:dyDescent="0.3">
      <c r="A9" s="14" t="s">
        <v>0</v>
      </c>
      <c r="B9" s="14" t="s">
        <v>1</v>
      </c>
      <c r="C9" s="3" t="s">
        <v>33</v>
      </c>
      <c r="D9" s="3">
        <v>2023</v>
      </c>
      <c r="E9" s="3">
        <v>2024</v>
      </c>
      <c r="F9" s="3">
        <v>2025</v>
      </c>
      <c r="G9" s="9"/>
    </row>
    <row r="10" spans="1:14" ht="15.75" thickBot="1" x14ac:dyDescent="0.3">
      <c r="A10" s="8"/>
      <c r="B10" s="8"/>
      <c r="C10" s="2"/>
      <c r="D10" s="2"/>
      <c r="E10" s="2"/>
      <c r="F10" s="2"/>
      <c r="G10" s="9"/>
    </row>
    <row r="11" spans="1:14" ht="15" x14ac:dyDescent="0.25">
      <c r="A11" s="15" t="s">
        <v>28</v>
      </c>
      <c r="B11" s="15" t="s">
        <v>12</v>
      </c>
      <c r="C11" s="7" t="s">
        <v>9</v>
      </c>
      <c r="D11" s="7" t="s">
        <v>9</v>
      </c>
      <c r="E11" s="7" t="s">
        <v>9</v>
      </c>
      <c r="F11" s="7" t="s">
        <v>9</v>
      </c>
      <c r="G11" s="9" t="s">
        <v>2</v>
      </c>
    </row>
    <row r="12" spans="1:14" ht="15.75" thickBot="1" x14ac:dyDescent="0.3">
      <c r="A12" s="16" t="s">
        <v>27</v>
      </c>
      <c r="B12" s="16" t="s">
        <v>2</v>
      </c>
      <c r="C12" s="4">
        <v>0.97694000000000003</v>
      </c>
      <c r="D12" s="4">
        <v>0.97694000000000003</v>
      </c>
      <c r="E12" s="4">
        <v>0.97694000000000003</v>
      </c>
      <c r="F12" s="4">
        <v>0.97694000000000003</v>
      </c>
      <c r="G12" s="9"/>
    </row>
    <row r="13" spans="1:14" ht="15.75" thickBot="1" x14ac:dyDescent="0.3">
      <c r="A13" s="10"/>
      <c r="B13" s="10"/>
      <c r="C13" s="10"/>
      <c r="D13" s="10"/>
      <c r="E13" s="10"/>
      <c r="F13" s="10"/>
      <c r="G13" s="9"/>
    </row>
    <row r="14" spans="1:14" ht="15.75" thickBot="1" x14ac:dyDescent="0.3">
      <c r="A14" s="37" t="s">
        <v>23</v>
      </c>
      <c r="B14" s="38"/>
      <c r="C14" s="38"/>
      <c r="D14" s="38"/>
      <c r="E14" s="38"/>
      <c r="F14" s="39"/>
      <c r="G14" s="9"/>
    </row>
    <row r="15" spans="1:14" ht="14.25" customHeight="1" x14ac:dyDescent="0.4">
      <c r="A15" s="17" t="s">
        <v>24</v>
      </c>
      <c r="B15" s="15" t="s">
        <v>20</v>
      </c>
      <c r="C15" s="35">
        <v>835000</v>
      </c>
      <c r="D15" s="35">
        <v>2000000</v>
      </c>
      <c r="E15" s="35">
        <v>1600000</v>
      </c>
      <c r="F15" s="35">
        <v>1500000</v>
      </c>
      <c r="G15" s="9" t="s">
        <v>10</v>
      </c>
      <c r="H15" s="42"/>
      <c r="J15" s="36"/>
      <c r="K15" s="36"/>
      <c r="L15" s="36"/>
      <c r="M15" s="36"/>
      <c r="N15" s="36"/>
    </row>
    <row r="16" spans="1:14" ht="15" x14ac:dyDescent="0.25">
      <c r="A16" s="18" t="s">
        <v>32</v>
      </c>
      <c r="B16" s="19" t="s">
        <v>21</v>
      </c>
      <c r="C16" s="5"/>
      <c r="D16" s="5"/>
      <c r="E16" s="5"/>
      <c r="F16" s="5"/>
      <c r="G16" s="20" t="s">
        <v>11</v>
      </c>
    </row>
    <row r="17" spans="1:7" ht="15.75" thickBot="1" x14ac:dyDescent="0.3">
      <c r="A17" s="21" t="s">
        <v>25</v>
      </c>
      <c r="B17" s="16" t="s">
        <v>14</v>
      </c>
      <c r="C17" s="22" t="str">
        <f>IF(C16&gt;0,C15*C16/100,"")</f>
        <v/>
      </c>
      <c r="D17" s="22" t="str">
        <f>IF(D16&gt;0,D15*D16/100,"")</f>
        <v/>
      </c>
      <c r="E17" s="22" t="str">
        <f>IF(E16&gt;0,E15*E16/100,"")</f>
        <v/>
      </c>
      <c r="F17" s="22" t="str">
        <f>IF(F16&gt;0,F15*F16/100,"")</f>
        <v/>
      </c>
      <c r="G17" s="23" t="s">
        <v>13</v>
      </c>
    </row>
    <row r="18" spans="1:7" ht="15.75" thickBot="1" x14ac:dyDescent="0.3">
      <c r="A18" s="9"/>
      <c r="B18" s="9"/>
      <c r="C18" s="9"/>
      <c r="D18" s="9"/>
      <c r="E18" s="9"/>
      <c r="F18" s="9"/>
      <c r="G18" s="9"/>
    </row>
    <row r="19" spans="1:7" ht="15.75" thickBot="1" x14ac:dyDescent="0.3">
      <c r="A19" s="37" t="s">
        <v>26</v>
      </c>
      <c r="B19" s="38"/>
      <c r="C19" s="38"/>
      <c r="D19" s="38"/>
      <c r="E19" s="38"/>
      <c r="F19" s="39"/>
      <c r="G19" s="9"/>
    </row>
    <row r="20" spans="1:7" ht="15.75" thickBot="1" x14ac:dyDescent="0.3">
      <c r="A20" s="24" t="s">
        <v>29</v>
      </c>
      <c r="B20" s="24" t="s">
        <v>20</v>
      </c>
      <c r="C20" s="32">
        <f>C15</f>
        <v>835000</v>
      </c>
      <c r="D20" s="32">
        <f>D15</f>
        <v>2000000</v>
      </c>
      <c r="E20" s="32">
        <f>E15</f>
        <v>1600000</v>
      </c>
      <c r="F20" s="32">
        <f>F15</f>
        <v>1500000</v>
      </c>
      <c r="G20" s="25" t="s">
        <v>22</v>
      </c>
    </row>
    <row r="21" spans="1:7" ht="15.75" thickBot="1" x14ac:dyDescent="0.3">
      <c r="A21" s="26" t="s">
        <v>15</v>
      </c>
      <c r="B21" s="26" t="s">
        <v>3</v>
      </c>
      <c r="C21" s="40" t="str">
        <f>IFERROR(C17+D17,"")</f>
        <v/>
      </c>
      <c r="D21" s="41"/>
      <c r="E21" s="40" t="str">
        <f>IFERROR(E17+F17,"")</f>
        <v/>
      </c>
      <c r="F21" s="41"/>
      <c r="G21" s="27" t="s">
        <v>16</v>
      </c>
    </row>
    <row r="22" spans="1:7" ht="15" x14ac:dyDescent="0.25">
      <c r="A22" s="28" t="s">
        <v>30</v>
      </c>
      <c r="B22" s="29"/>
      <c r="C22" s="10"/>
      <c r="D22" s="10"/>
      <c r="E22" s="10"/>
      <c r="F22" s="10"/>
      <c r="G22" s="9"/>
    </row>
    <row r="23" spans="1:7" ht="15" x14ac:dyDescent="0.25">
      <c r="A23" s="30"/>
      <c r="B23" s="29"/>
      <c r="C23" s="10"/>
      <c r="D23" s="10"/>
      <c r="E23" s="10"/>
      <c r="F23" s="10"/>
      <c r="G23" s="9"/>
    </row>
    <row r="24" spans="1:7" ht="15" x14ac:dyDescent="0.25">
      <c r="A24" s="6" t="s">
        <v>18</v>
      </c>
      <c r="B24" s="29"/>
      <c r="C24" s="10"/>
      <c r="D24" s="10"/>
      <c r="E24" s="10"/>
      <c r="F24" s="10"/>
      <c r="G24" s="9"/>
    </row>
    <row r="25" spans="1:7" ht="15" x14ac:dyDescent="0.25">
      <c r="A25" s="10"/>
      <c r="B25" s="29"/>
      <c r="C25" s="10"/>
      <c r="D25" s="10"/>
      <c r="E25" s="10"/>
      <c r="F25" s="10"/>
      <c r="G25" s="9"/>
    </row>
    <row r="26" spans="1:7" ht="22.5" customHeight="1" x14ac:dyDescent="0.25">
      <c r="A26" s="31" t="s">
        <v>19</v>
      </c>
      <c r="B26" s="31"/>
      <c r="C26" s="31"/>
      <c r="D26" s="31"/>
      <c r="E26" s="31"/>
      <c r="F26" s="31"/>
      <c r="G26" s="9"/>
    </row>
    <row r="27" spans="1:7" ht="22.5" customHeight="1" x14ac:dyDescent="0.25">
      <c r="A27" s="31" t="s">
        <v>4</v>
      </c>
      <c r="B27" s="31"/>
      <c r="C27" s="31"/>
      <c r="D27" s="31"/>
      <c r="E27" s="31"/>
      <c r="F27" s="31"/>
      <c r="G27" s="9"/>
    </row>
    <row r="28" spans="1:7" ht="22.5" customHeight="1" x14ac:dyDescent="0.25">
      <c r="A28" s="31" t="s">
        <v>5</v>
      </c>
      <c r="B28" s="31"/>
      <c r="C28" s="31"/>
      <c r="D28" s="31"/>
      <c r="E28" s="31"/>
      <c r="F28" s="31"/>
      <c r="G28" s="9"/>
    </row>
    <row r="29" spans="1:7" ht="22.5" customHeight="1" x14ac:dyDescent="0.25">
      <c r="A29" s="31" t="s">
        <v>6</v>
      </c>
      <c r="B29" s="31"/>
      <c r="C29" s="31"/>
      <c r="D29" s="31"/>
      <c r="E29" s="31"/>
      <c r="F29" s="31"/>
      <c r="G29" s="9"/>
    </row>
    <row r="30" spans="1:7" ht="22.5" customHeight="1" x14ac:dyDescent="0.25">
      <c r="A30" s="31" t="s">
        <v>7</v>
      </c>
      <c r="B30" s="31"/>
      <c r="C30" s="31"/>
      <c r="D30" s="31"/>
      <c r="E30" s="31"/>
      <c r="F30" s="31"/>
      <c r="G30" s="9"/>
    </row>
    <row r="31" spans="1:7" ht="22.5" customHeight="1" x14ac:dyDescent="0.25">
      <c r="A31" s="31" t="s">
        <v>8</v>
      </c>
      <c r="B31" s="31"/>
      <c r="C31" s="31"/>
      <c r="D31" s="31"/>
      <c r="E31" s="31"/>
      <c r="F31" s="31"/>
      <c r="G31" s="9"/>
    </row>
  </sheetData>
  <sheetProtection algorithmName="SHA-512" hashValue="RcO7nMQRKAcYLhBx79OFJf3AS5cU7jUeUwDjKdzN5ai0XESQGn+6bB180eEvQX1hYBL3EnBY0CPJtV2WANRi8Q==" saltValue="meW6yayvCSqSkBj+mj/AFQ==" spinCount="100000" sheet="1" objects="1" scenarios="1"/>
  <protectedRanges>
    <protectedRange sqref="C16:F16 A26:F31" name="Bereik1"/>
  </protectedRanges>
  <mergeCells count="4">
    <mergeCell ref="A14:F14"/>
    <mergeCell ref="A19:F19"/>
    <mergeCell ref="E21:F21"/>
    <mergeCell ref="C21:D21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Invulblad</vt:lpstr>
    </vt:vector>
  </TitlesOfParts>
  <Company>Energie Makelaar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Gasprijskostenberekening(nieuw)</dc:title>
  <dc:subject>Gasaanbesteding</dc:subject>
  <dc:creator>S. Visser</dc:creator>
  <cp:lastModifiedBy>Anne Hofman</cp:lastModifiedBy>
  <cp:lastPrinted>2016-07-26T10:34:50Z</cp:lastPrinted>
  <dcterms:created xsi:type="dcterms:W3CDTF">2006-02-09T11:06:12Z</dcterms:created>
  <dcterms:modified xsi:type="dcterms:W3CDTF">2022-07-11T12:56:30Z</dcterms:modified>
</cp:coreProperties>
</file>