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8800" windowHeight="12480"/>
  </bookViews>
  <sheets>
    <sheet name="BPKV basis 2020" sheetId="4" r:id="rId1"/>
  </sheets>
  <definedNames>
    <definedName name="vijftottien" localSheetId="0">#REF!</definedName>
    <definedName name="vijftottien">#REF!</definedName>
  </definedNames>
  <calcPr calcId="145621" iterate="1" iterateCount="1"/>
</workbook>
</file>

<file path=xl/calcChain.xml><?xml version="1.0" encoding="utf-8"?>
<calcChain xmlns="http://schemas.openxmlformats.org/spreadsheetml/2006/main">
  <c r="I27" i="4" l="1"/>
  <c r="F12" i="4" l="1"/>
  <c r="E25" i="4" s="1"/>
  <c r="L12" i="4" l="1"/>
  <c r="K12" i="4"/>
  <c r="J12" i="4"/>
  <c r="I12" i="4"/>
  <c r="F25" i="4" s="1"/>
  <c r="H25" i="4" s="1"/>
  <c r="F8" i="4" l="1"/>
  <c r="E21" i="4" s="1"/>
  <c r="F10" i="4"/>
  <c r="E23" i="4" s="1"/>
  <c r="E27" i="4" l="1"/>
  <c r="L10" i="4"/>
  <c r="K10" i="4"/>
  <c r="I10" i="4"/>
  <c r="F23" i="4" s="1"/>
  <c r="H23" i="4" s="1"/>
  <c r="J10" i="4"/>
  <c r="L8" i="4"/>
  <c r="K8" i="4"/>
  <c r="J8" i="4"/>
  <c r="I8" i="4"/>
  <c r="F21" i="4" s="1"/>
  <c r="H21" i="4" s="1"/>
  <c r="F14" i="4"/>
  <c r="I28" i="4" l="1"/>
</calcChain>
</file>

<file path=xl/sharedStrings.xml><?xml version="1.0" encoding="utf-8"?>
<sst xmlns="http://schemas.openxmlformats.org/spreadsheetml/2006/main" count="33" uniqueCount="30">
  <si>
    <t>Criterium</t>
  </si>
  <si>
    <t>Onderdeel</t>
  </si>
  <si>
    <t>Maximale waarde</t>
  </si>
  <si>
    <t>Waarde punt (€)</t>
  </si>
  <si>
    <t>Beoordelings-cijfer</t>
  </si>
  <si>
    <t>Behaalde waarde</t>
  </si>
  <si>
    <t>Totalen (€)</t>
  </si>
  <si>
    <t>Prijs</t>
  </si>
  <si>
    <t>Inschrijvingsprijs</t>
  </si>
  <si>
    <t>Kwaliteit</t>
  </si>
  <si>
    <t>Duurzaamheid</t>
  </si>
  <si>
    <t>Totale kwaliteitswaarde</t>
  </si>
  <si>
    <t>Fictieve inschrijvingsprijs</t>
  </si>
  <si>
    <t>Uitgangspunten</t>
  </si>
  <si>
    <t>Kwaliteitscriterium</t>
  </si>
  <si>
    <t>Percentage</t>
  </si>
  <si>
    <t>Maximale fictieve korting</t>
  </si>
  <si>
    <t>Score</t>
  </si>
  <si>
    <t>deel plan van aanpak</t>
  </si>
  <si>
    <t>A</t>
  </si>
  <si>
    <t>B</t>
  </si>
  <si>
    <t>C</t>
  </si>
  <si>
    <t>Inschrijfprijs</t>
  </si>
  <si>
    <t>Kwaliteit (fictieve korting)</t>
  </si>
  <si>
    <t>GC2-A</t>
  </si>
  <si>
    <t>GC2-C</t>
  </si>
  <si>
    <t>GC2-B</t>
  </si>
  <si>
    <t>Bestek WSDO-2020-01 Zuidplaspolder</t>
  </si>
  <si>
    <t>Toelichting op de onderhoud- en beheerstrategie</t>
  </si>
  <si>
    <t>Tevreden omgeving en samenwerking derden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</si>
</sst>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4" formatCode="_ &quot;€&quot;\ * #,##0.00_ ;_ &quot;€&quot;\ * \-#,##0.00_ ;_ &quot;€&quot;\ * &quot;-&quot;??_ ;_ @_ "/>
    <numFmt numFmtId="164" formatCode="_ &quot;€&quot;\ * #,##0_ ;_ &quot;€&quot;\ * \-#,##0_ ;_ &quot;€&quot;\ * &quot;-&quot;??_ ;_ @_ "/>
    <numFmt numFmtId="165" formatCode="0.0%"/>
    <numFmt numFmtId="166" formatCode="_ &quot;€&quot;\ * ####0_ ;_ &quot;€&quot;\ * \-####0_ ;_ &quot;€&quot;\ * &quot;-&quot;_ ;_ @_ "/>
    <numFmt numFmtId="167" formatCode="&quot;€&quot;\ ####0;&quot;€&quot;\ \-####0"/>
    <numFmt numFmtId="168" formatCode="&quot;€&quot;\ #,##0.\-"/>
  </numFmts>
  <fonts count="45" x14ac:knownFonts="1">
    <font>
      <sz val="10"/>
      <name val="Arial"/>
      <family val="2"/>
    </font>
    <font>
      <sz val="10"/>
      <color theme="1"/>
      <name val="Verdana"/>
      <family val="2"/>
    </font>
    <font>
      <sz val="10"/>
      <color theme="1"/>
      <name val="Calibri"/>
      <family val="2"/>
    </font>
    <font>
      <b/>
      <sz val="10"/>
      <color theme="0"/>
      <name val="Calibri"/>
      <family val="2"/>
    </font>
    <font>
      <b/>
      <sz val="10"/>
      <color theme="1"/>
      <name val="Calibri"/>
      <family val="2"/>
    </font>
    <font>
      <sz val="10"/>
      <color theme="0"/>
      <name val="Calibri"/>
      <family val="2"/>
    </font>
    <font>
      <sz val="11"/>
      <color theme="1"/>
      <name val="Calibri"/>
      <family val="2"/>
      <scheme val="minor"/>
    </font>
    <font>
      <b/>
      <sz val="10"/>
      <name val="Calibri"/>
      <family val="2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u/>
      <sz val="11"/>
      <color theme="1"/>
      <name val="Calibri"/>
      <family val="2"/>
      <scheme val="minor"/>
    </font>
    <font>
      <b/>
      <sz val="22"/>
      <color theme="1"/>
      <name val="Calibri"/>
      <family val="2"/>
      <scheme val="minor"/>
    </font>
    <font>
      <b/>
      <sz val="18"/>
      <color theme="3"/>
      <name val="Calibri Light"/>
      <family val="2"/>
      <scheme val="major"/>
    </font>
    <font>
      <b/>
      <sz val="15"/>
      <color theme="3"/>
      <name val="Verdana"/>
      <family val="2"/>
    </font>
    <font>
      <b/>
      <sz val="13"/>
      <color theme="3"/>
      <name val="Verdana"/>
      <family val="2"/>
    </font>
    <font>
      <b/>
      <sz val="11"/>
      <color theme="3"/>
      <name val="Verdana"/>
      <family val="2"/>
    </font>
    <font>
      <sz val="10"/>
      <color rgb="FF006100"/>
      <name val="Verdana"/>
      <family val="2"/>
    </font>
    <font>
      <sz val="10"/>
      <color rgb="FF9C0006"/>
      <name val="Verdana"/>
      <family val="2"/>
    </font>
    <font>
      <sz val="10"/>
      <color rgb="FF9C6500"/>
      <name val="Verdana"/>
      <family val="2"/>
    </font>
    <font>
      <sz val="10"/>
      <color rgb="FF3F3F76"/>
      <name val="Verdana"/>
      <family val="2"/>
    </font>
    <font>
      <b/>
      <sz val="10"/>
      <color rgb="FF3F3F3F"/>
      <name val="Verdana"/>
      <family val="2"/>
    </font>
    <font>
      <b/>
      <sz val="10"/>
      <color rgb="FFFA7D00"/>
      <name val="Verdana"/>
      <family val="2"/>
    </font>
    <font>
      <sz val="10"/>
      <color rgb="FFFA7D00"/>
      <name val="Verdana"/>
      <family val="2"/>
    </font>
    <font>
      <b/>
      <sz val="10"/>
      <color theme="0"/>
      <name val="Verdana"/>
      <family val="2"/>
    </font>
    <font>
      <sz val="10"/>
      <color rgb="FFFF0000"/>
      <name val="Verdana"/>
      <family val="2"/>
    </font>
    <font>
      <i/>
      <sz val="10"/>
      <color rgb="FF7F7F7F"/>
      <name val="Verdana"/>
      <family val="2"/>
    </font>
    <font>
      <b/>
      <sz val="10"/>
      <color theme="1"/>
      <name val="Verdana"/>
      <family val="2"/>
    </font>
    <font>
      <sz val="10"/>
      <color theme="0"/>
      <name val="Verdana"/>
      <family val="2"/>
    </font>
    <font>
      <sz val="9"/>
      <color theme="1"/>
      <name val="Segoe UI"/>
      <family val="2"/>
    </font>
    <font>
      <b/>
      <sz val="15"/>
      <color theme="3"/>
      <name val="Segoe UI"/>
      <family val="2"/>
    </font>
    <font>
      <b/>
      <sz val="13"/>
      <color theme="3"/>
      <name val="Segoe UI"/>
      <family val="2"/>
    </font>
    <font>
      <b/>
      <sz val="11"/>
      <color theme="3"/>
      <name val="Segoe UI"/>
      <family val="2"/>
    </font>
    <font>
      <sz val="9"/>
      <color rgb="FF006100"/>
      <name val="Segoe UI"/>
      <family val="2"/>
    </font>
    <font>
      <sz val="9"/>
      <color rgb="FF9C0006"/>
      <name val="Segoe UI"/>
      <family val="2"/>
    </font>
    <font>
      <sz val="9"/>
      <color rgb="FF9C6500"/>
      <name val="Segoe UI"/>
      <family val="2"/>
    </font>
    <font>
      <sz val="9"/>
      <color rgb="FF3F3F76"/>
      <name val="Segoe UI"/>
      <family val="2"/>
    </font>
    <font>
      <b/>
      <sz val="9"/>
      <color rgb="FF3F3F3F"/>
      <name val="Segoe UI"/>
      <family val="2"/>
    </font>
    <font>
      <b/>
      <sz val="9"/>
      <color rgb="FFFA7D00"/>
      <name val="Segoe UI"/>
      <family val="2"/>
    </font>
    <font>
      <sz val="9"/>
      <color rgb="FFFA7D00"/>
      <name val="Segoe UI"/>
      <family val="2"/>
    </font>
    <font>
      <b/>
      <sz val="9"/>
      <color theme="0"/>
      <name val="Segoe UI"/>
      <family val="2"/>
    </font>
    <font>
      <sz val="9"/>
      <color rgb="FFFF0000"/>
      <name val="Segoe UI"/>
      <family val="2"/>
    </font>
    <font>
      <i/>
      <sz val="9"/>
      <color rgb="FF7F7F7F"/>
      <name val="Segoe UI"/>
      <family val="2"/>
    </font>
    <font>
      <b/>
      <sz val="9"/>
      <color theme="1"/>
      <name val="Segoe UI"/>
      <family val="2"/>
    </font>
    <font>
      <sz val="9"/>
      <color theme="0"/>
      <name val="Segoe UI"/>
      <family val="2"/>
    </font>
    <font>
      <b/>
      <sz val="10"/>
      <color theme="1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36609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90">
    <xf numFmtId="0" fontId="0" fillId="0" borderId="0"/>
    <xf numFmtId="0" fontId="6" fillId="0" borderId="0"/>
    <xf numFmtId="44" fontId="6" fillId="0" borderId="0" applyFont="0" applyFill="0" applyBorder="0" applyAlignment="0" applyProtection="0"/>
    <xf numFmtId="44" fontId="9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12" applyNumberFormat="0" applyFill="0" applyAlignment="0" applyProtection="0"/>
    <xf numFmtId="0" fontId="14" fillId="0" borderId="13" applyNumberFormat="0" applyFill="0" applyAlignment="0" applyProtection="0"/>
    <xf numFmtId="0" fontId="15" fillId="0" borderId="14" applyNumberFormat="0" applyFill="0" applyAlignment="0" applyProtection="0"/>
    <xf numFmtId="0" fontId="15" fillId="0" borderId="0" applyNumberFormat="0" applyFill="0" applyBorder="0" applyAlignment="0" applyProtection="0"/>
    <xf numFmtId="0" fontId="16" fillId="6" borderId="0" applyNumberFormat="0" applyBorder="0" applyAlignment="0" applyProtection="0"/>
    <xf numFmtId="0" fontId="17" fillId="7" borderId="0" applyNumberFormat="0" applyBorder="0" applyAlignment="0" applyProtection="0"/>
    <xf numFmtId="0" fontId="18" fillId="8" borderId="0" applyNumberFormat="0" applyBorder="0" applyAlignment="0" applyProtection="0"/>
    <xf numFmtId="0" fontId="19" fillId="9" borderId="15" applyNumberFormat="0" applyAlignment="0" applyProtection="0"/>
    <xf numFmtId="0" fontId="20" fillId="10" borderId="16" applyNumberFormat="0" applyAlignment="0" applyProtection="0"/>
    <xf numFmtId="0" fontId="21" fillId="10" borderId="15" applyNumberFormat="0" applyAlignment="0" applyProtection="0"/>
    <xf numFmtId="0" fontId="22" fillId="0" borderId="17" applyNumberFormat="0" applyFill="0" applyAlignment="0" applyProtection="0"/>
    <xf numFmtId="0" fontId="23" fillId="11" borderId="18" applyNumberFormat="0" applyAlignment="0" applyProtection="0"/>
    <xf numFmtId="0" fontId="24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0" applyNumberFormat="0" applyFill="0" applyAlignment="0" applyProtection="0"/>
    <xf numFmtId="0" fontId="2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27" fillId="28" borderId="0" applyNumberFormat="0" applyBorder="0" applyAlignment="0" applyProtection="0"/>
    <xf numFmtId="0" fontId="2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27" fillId="32" borderId="0" applyNumberFormat="0" applyBorder="0" applyAlignment="0" applyProtection="0"/>
    <xf numFmtId="0" fontId="27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27" fillId="36" borderId="0" applyNumberFormat="0" applyBorder="0" applyAlignment="0" applyProtection="0"/>
    <xf numFmtId="0" fontId="1" fillId="0" borderId="0"/>
    <xf numFmtId="0" fontId="1" fillId="12" borderId="19" applyNumberFormat="0" applyFont="0" applyAlignment="0" applyProtection="0"/>
    <xf numFmtId="0" fontId="1" fillId="0" borderId="0"/>
    <xf numFmtId="0" fontId="1" fillId="12" borderId="19" applyNumberFormat="0" applyFont="0" applyAlignment="0" applyProtection="0"/>
    <xf numFmtId="0" fontId="28" fillId="0" borderId="0"/>
    <xf numFmtId="0" fontId="29" fillId="0" borderId="12" applyNumberFormat="0" applyFill="0" applyAlignment="0" applyProtection="0"/>
    <xf numFmtId="0" fontId="30" fillId="0" borderId="13" applyNumberFormat="0" applyFill="0" applyAlignment="0" applyProtection="0"/>
    <xf numFmtId="0" fontId="31" fillId="0" borderId="14" applyNumberFormat="0" applyFill="0" applyAlignment="0" applyProtection="0"/>
    <xf numFmtId="0" fontId="31" fillId="0" borderId="0" applyNumberFormat="0" applyFill="0" applyBorder="0" applyAlignment="0" applyProtection="0"/>
    <xf numFmtId="0" fontId="32" fillId="6" borderId="0" applyNumberFormat="0" applyBorder="0" applyAlignment="0" applyProtection="0"/>
    <xf numFmtId="0" fontId="33" fillId="7" borderId="0" applyNumberFormat="0" applyBorder="0" applyAlignment="0" applyProtection="0"/>
    <xf numFmtId="0" fontId="34" fillId="8" borderId="0" applyNumberFormat="0" applyBorder="0" applyAlignment="0" applyProtection="0"/>
    <xf numFmtId="0" fontId="35" fillId="9" borderId="15" applyNumberFormat="0" applyAlignment="0" applyProtection="0"/>
    <xf numFmtId="0" fontId="36" fillId="10" borderId="16" applyNumberFormat="0" applyAlignment="0" applyProtection="0"/>
    <xf numFmtId="0" fontId="37" fillId="10" borderId="15" applyNumberFormat="0" applyAlignment="0" applyProtection="0"/>
    <xf numFmtId="0" fontId="38" fillId="0" borderId="17" applyNumberFormat="0" applyFill="0" applyAlignment="0" applyProtection="0"/>
    <xf numFmtId="0" fontId="39" fillId="11" borderId="18" applyNumberFormat="0" applyAlignment="0" applyProtection="0"/>
    <xf numFmtId="0" fontId="40" fillId="0" borderId="0" applyNumberFormat="0" applyFill="0" applyBorder="0" applyAlignment="0" applyProtection="0"/>
    <xf numFmtId="0" fontId="28" fillId="12" borderId="19" applyNumberFormat="0" applyFont="0" applyAlignment="0" applyProtection="0"/>
    <xf numFmtId="0" fontId="41" fillId="0" borderId="0" applyNumberFormat="0" applyFill="0" applyBorder="0" applyAlignment="0" applyProtection="0"/>
    <xf numFmtId="0" fontId="42" fillId="0" borderId="20" applyNumberFormat="0" applyFill="0" applyAlignment="0" applyProtection="0"/>
    <xf numFmtId="0" fontId="43" fillId="13" borderId="0" applyNumberFormat="0" applyBorder="0" applyAlignment="0" applyProtection="0"/>
    <xf numFmtId="0" fontId="28" fillId="14" borderId="0" applyNumberFormat="0" applyBorder="0" applyAlignment="0" applyProtection="0"/>
    <xf numFmtId="0" fontId="28" fillId="15" borderId="0" applyNumberFormat="0" applyBorder="0" applyAlignment="0" applyProtection="0"/>
    <xf numFmtId="0" fontId="43" fillId="16" borderId="0" applyNumberFormat="0" applyBorder="0" applyAlignment="0" applyProtection="0"/>
    <xf numFmtId="0" fontId="43" fillId="17" borderId="0" applyNumberFormat="0" applyBorder="0" applyAlignment="0" applyProtection="0"/>
    <xf numFmtId="0" fontId="28" fillId="18" borderId="0" applyNumberFormat="0" applyBorder="0" applyAlignment="0" applyProtection="0"/>
    <xf numFmtId="0" fontId="28" fillId="19" borderId="0" applyNumberFormat="0" applyBorder="0" applyAlignment="0" applyProtection="0"/>
    <xf numFmtId="0" fontId="43" fillId="20" borderId="0" applyNumberFormat="0" applyBorder="0" applyAlignment="0" applyProtection="0"/>
    <xf numFmtId="0" fontId="43" fillId="21" borderId="0" applyNumberFormat="0" applyBorder="0" applyAlignment="0" applyProtection="0"/>
    <xf numFmtId="0" fontId="28" fillId="22" borderId="0" applyNumberFormat="0" applyBorder="0" applyAlignment="0" applyProtection="0"/>
    <xf numFmtId="0" fontId="28" fillId="23" borderId="0" applyNumberFormat="0" applyBorder="0" applyAlignment="0" applyProtection="0"/>
    <xf numFmtId="0" fontId="43" fillId="24" borderId="0" applyNumberFormat="0" applyBorder="0" applyAlignment="0" applyProtection="0"/>
    <xf numFmtId="0" fontId="43" fillId="25" borderId="0" applyNumberFormat="0" applyBorder="0" applyAlignment="0" applyProtection="0"/>
    <xf numFmtId="0" fontId="28" fillId="26" borderId="0" applyNumberFormat="0" applyBorder="0" applyAlignment="0" applyProtection="0"/>
    <xf numFmtId="0" fontId="28" fillId="27" borderId="0" applyNumberFormat="0" applyBorder="0" applyAlignment="0" applyProtection="0"/>
    <xf numFmtId="0" fontId="43" fillId="28" borderId="0" applyNumberFormat="0" applyBorder="0" applyAlignment="0" applyProtection="0"/>
    <xf numFmtId="0" fontId="43" fillId="29" borderId="0" applyNumberFormat="0" applyBorder="0" applyAlignment="0" applyProtection="0"/>
    <xf numFmtId="0" fontId="28" fillId="30" borderId="0" applyNumberFormat="0" applyBorder="0" applyAlignment="0" applyProtection="0"/>
    <xf numFmtId="0" fontId="28" fillId="31" borderId="0" applyNumberFormat="0" applyBorder="0" applyAlignment="0" applyProtection="0"/>
    <xf numFmtId="0" fontId="43" fillId="32" borderId="0" applyNumberFormat="0" applyBorder="0" applyAlignment="0" applyProtection="0"/>
    <xf numFmtId="0" fontId="43" fillId="33" borderId="0" applyNumberFormat="0" applyBorder="0" applyAlignment="0" applyProtection="0"/>
    <xf numFmtId="0" fontId="28" fillId="34" borderId="0" applyNumberFormat="0" applyBorder="0" applyAlignment="0" applyProtection="0"/>
    <xf numFmtId="0" fontId="28" fillId="35" borderId="0" applyNumberFormat="0" applyBorder="0" applyAlignment="0" applyProtection="0"/>
    <xf numFmtId="0" fontId="43" fillId="36" borderId="0" applyNumberFormat="0" applyBorder="0" applyAlignment="0" applyProtection="0"/>
  </cellStyleXfs>
  <cellXfs count="74">
    <xf numFmtId="0" fontId="0" fillId="0" borderId="0" xfId="0"/>
    <xf numFmtId="0" fontId="6" fillId="0" borderId="0" xfId="1" applyFont="1" applyAlignment="1">
      <alignment horizontal="left"/>
    </xf>
    <xf numFmtId="0" fontId="6" fillId="0" borderId="0" xfId="1"/>
    <xf numFmtId="0" fontId="7" fillId="0" borderId="5" xfId="1" applyFont="1" applyFill="1" applyBorder="1"/>
    <xf numFmtId="0" fontId="6" fillId="0" borderId="6" xfId="1" applyFont="1" applyBorder="1" applyAlignment="1">
      <alignment horizontal="left"/>
    </xf>
    <xf numFmtId="0" fontId="6" fillId="0" borderId="6" xfId="1" applyBorder="1"/>
    <xf numFmtId="0" fontId="6" fillId="0" borderId="5" xfId="1" applyBorder="1"/>
    <xf numFmtId="0" fontId="4" fillId="0" borderId="1" xfId="1" applyFont="1" applyBorder="1"/>
    <xf numFmtId="0" fontId="6" fillId="0" borderId="2" xfId="1" applyFont="1" applyBorder="1" applyAlignment="1">
      <alignment horizontal="left"/>
    </xf>
    <xf numFmtId="0" fontId="8" fillId="0" borderId="0" xfId="1" applyFont="1"/>
    <xf numFmtId="0" fontId="6" fillId="0" borderId="7" xfId="1" applyBorder="1"/>
    <xf numFmtId="0" fontId="2" fillId="0" borderId="0" xfId="1" applyFont="1" applyBorder="1" applyAlignment="1">
      <alignment horizontal="left"/>
    </xf>
    <xf numFmtId="0" fontId="6" fillId="0" borderId="0" xfId="1" applyFill="1" applyBorder="1"/>
    <xf numFmtId="0" fontId="6" fillId="0" borderId="7" xfId="1" applyFont="1" applyBorder="1" applyAlignment="1">
      <alignment horizontal="center"/>
    </xf>
    <xf numFmtId="0" fontId="6" fillId="0" borderId="0" xfId="1" applyFont="1" applyBorder="1" applyAlignment="1">
      <alignment horizontal="left"/>
    </xf>
    <xf numFmtId="0" fontId="6" fillId="0" borderId="0" xfId="1" applyBorder="1"/>
    <xf numFmtId="0" fontId="6" fillId="0" borderId="7" xfId="1" applyFont="1" applyBorder="1"/>
    <xf numFmtId="0" fontId="6" fillId="0" borderId="0" xfId="1" applyFont="1" applyBorder="1"/>
    <xf numFmtId="0" fontId="6" fillId="0" borderId="9" xfId="1" applyBorder="1"/>
    <xf numFmtId="0" fontId="6" fillId="0" borderId="10" xfId="1" applyFont="1" applyBorder="1" applyAlignment="1">
      <alignment horizontal="left"/>
    </xf>
    <xf numFmtId="0" fontId="6" fillId="0" borderId="9" xfId="1" applyFont="1" applyBorder="1"/>
    <xf numFmtId="0" fontId="4" fillId="0" borderId="5" xfId="1" applyFont="1" applyBorder="1"/>
    <xf numFmtId="164" fontId="0" fillId="0" borderId="6" xfId="2" applyNumberFormat="1" applyFont="1" applyBorder="1"/>
    <xf numFmtId="0" fontId="3" fillId="3" borderId="1" xfId="1" applyFont="1" applyFill="1" applyBorder="1"/>
    <xf numFmtId="0" fontId="5" fillId="3" borderId="2" xfId="1" applyFont="1" applyFill="1" applyBorder="1" applyAlignment="1">
      <alignment horizontal="left"/>
    </xf>
    <xf numFmtId="0" fontId="3" fillId="3" borderId="2" xfId="1" applyFont="1" applyFill="1" applyBorder="1"/>
    <xf numFmtId="0" fontId="3" fillId="3" borderId="2" xfId="1" applyFont="1" applyFill="1" applyBorder="1" applyAlignment="1">
      <alignment horizontal="center" vertical="center" wrapText="1"/>
    </xf>
    <xf numFmtId="0" fontId="3" fillId="3" borderId="2" xfId="1" applyFont="1" applyFill="1" applyBorder="1" applyAlignment="1">
      <alignment horizontal="center" vertical="center"/>
    </xf>
    <xf numFmtId="0" fontId="3" fillId="3" borderId="4" xfId="1" applyFont="1" applyFill="1" applyBorder="1" applyAlignment="1">
      <alignment horizontal="center" vertical="center" wrapText="1"/>
    </xf>
    <xf numFmtId="44" fontId="6" fillId="0" borderId="0" xfId="3" applyFont="1"/>
    <xf numFmtId="44" fontId="3" fillId="3" borderId="4" xfId="3" applyFont="1" applyFill="1" applyBorder="1" applyAlignment="1">
      <alignment horizontal="center" vertical="center"/>
    </xf>
    <xf numFmtId="44" fontId="6" fillId="0" borderId="8" xfId="3" applyFont="1" applyBorder="1"/>
    <xf numFmtId="0" fontId="5" fillId="4" borderId="0" xfId="1" applyFont="1" applyFill="1"/>
    <xf numFmtId="0" fontId="3" fillId="4" borderId="0" xfId="1" applyFont="1" applyFill="1"/>
    <xf numFmtId="9" fontId="6" fillId="0" borderId="0" xfId="1" applyNumberFormat="1"/>
    <xf numFmtId="0" fontId="6" fillId="0" borderId="0" xfId="1" applyAlignment="1">
      <alignment wrapText="1"/>
    </xf>
    <xf numFmtId="9" fontId="0" fillId="5" borderId="0" xfId="4" applyFont="1" applyFill="1" applyAlignment="1">
      <alignment horizontal="center"/>
    </xf>
    <xf numFmtId="0" fontId="10" fillId="0" borderId="0" xfId="1" applyFont="1"/>
    <xf numFmtId="0" fontId="6" fillId="0" borderId="0" xfId="1" applyFill="1"/>
    <xf numFmtId="0" fontId="6" fillId="0" borderId="0" xfId="1" applyAlignment="1">
      <alignment horizontal="center"/>
    </xf>
    <xf numFmtId="0" fontId="4" fillId="0" borderId="0" xfId="1" applyFont="1"/>
    <xf numFmtId="165" fontId="4" fillId="0" borderId="0" xfId="4" applyNumberFormat="1" applyFont="1" applyFill="1" applyAlignment="1">
      <alignment horizontal="center"/>
    </xf>
    <xf numFmtId="0" fontId="6" fillId="0" borderId="0" xfId="1" applyAlignment="1">
      <alignment horizontal="right"/>
    </xf>
    <xf numFmtId="165" fontId="0" fillId="0" borderId="0" xfId="4" applyNumberFormat="1" applyFont="1" applyFill="1" applyAlignment="1">
      <alignment horizontal="center"/>
    </xf>
    <xf numFmtId="164" fontId="6" fillId="0" borderId="0" xfId="1" applyNumberFormat="1"/>
    <xf numFmtId="165" fontId="6" fillId="0" borderId="0" xfId="1" applyNumberFormat="1" applyFill="1"/>
    <xf numFmtId="0" fontId="4" fillId="0" borderId="0" xfId="1" applyFont="1" applyFill="1"/>
    <xf numFmtId="0" fontId="6" fillId="0" borderId="10" xfId="1" applyFont="1" applyBorder="1" applyAlignment="1">
      <alignment horizontal="center"/>
    </xf>
    <xf numFmtId="0" fontId="11" fillId="0" borderId="0" xfId="1" applyFont="1"/>
    <xf numFmtId="166" fontId="8" fillId="0" borderId="0" xfId="2" applyNumberFormat="1" applyFont="1" applyFill="1"/>
    <xf numFmtId="166" fontId="8" fillId="0" borderId="0" xfId="1" applyNumberFormat="1" applyFont="1"/>
    <xf numFmtId="167" fontId="6" fillId="0" borderId="0" xfId="2" applyNumberFormat="1" applyFont="1" applyBorder="1"/>
    <xf numFmtId="167" fontId="6" fillId="0" borderId="10" xfId="2" applyNumberFormat="1" applyFont="1" applyBorder="1"/>
    <xf numFmtId="0" fontId="0" fillId="0" borderId="0" xfId="4" applyNumberFormat="1" applyFont="1" applyFill="1" applyAlignment="1">
      <alignment horizontal="center"/>
    </xf>
    <xf numFmtId="166" fontId="6" fillId="0" borderId="0" xfId="1" applyNumberFormat="1"/>
    <xf numFmtId="0" fontId="4" fillId="0" borderId="1" xfId="1" applyFont="1" applyBorder="1" applyAlignment="1">
      <alignment horizontal="center"/>
    </xf>
    <xf numFmtId="0" fontId="4" fillId="0" borderId="2" xfId="1" applyFont="1" applyBorder="1" applyAlignment="1">
      <alignment horizontal="center"/>
    </xf>
    <xf numFmtId="0" fontId="4" fillId="0" borderId="3" xfId="1" applyFont="1" applyBorder="1" applyAlignment="1">
      <alignment horizontal="center"/>
    </xf>
    <xf numFmtId="168" fontId="6" fillId="0" borderId="0" xfId="2" applyNumberFormat="1" applyFont="1" applyBorder="1"/>
    <xf numFmtId="0" fontId="6" fillId="0" borderId="2" xfId="1" applyBorder="1"/>
    <xf numFmtId="0" fontId="6" fillId="0" borderId="1" xfId="1" applyBorder="1"/>
    <xf numFmtId="0" fontId="6" fillId="0" borderId="0" xfId="1" applyFont="1" applyBorder="1" applyAlignment="1">
      <alignment horizontal="center"/>
    </xf>
    <xf numFmtId="0" fontId="6" fillId="0" borderId="6" xfId="1" applyFont="1" applyBorder="1" applyAlignment="1">
      <alignment horizontal="center"/>
    </xf>
    <xf numFmtId="168" fontId="6" fillId="2" borderId="6" xfId="2" applyNumberFormat="1" applyFont="1" applyFill="1" applyBorder="1"/>
    <xf numFmtId="168" fontId="6" fillId="0" borderId="3" xfId="2" applyNumberFormat="1" applyFont="1" applyFill="1" applyBorder="1"/>
    <xf numFmtId="168" fontId="6" fillId="2" borderId="11" xfId="2" applyNumberFormat="1" applyFont="1" applyFill="1" applyBorder="1"/>
    <xf numFmtId="168" fontId="8" fillId="0" borderId="0" xfId="2" applyNumberFormat="1" applyFont="1" applyBorder="1"/>
    <xf numFmtId="0" fontId="4" fillId="0" borderId="0" xfId="1" applyFont="1"/>
    <xf numFmtId="0" fontId="4" fillId="0" borderId="0" xfId="1" applyFont="1" applyFill="1"/>
    <xf numFmtId="0" fontId="6" fillId="0" borderId="7" xfId="1" applyFont="1" applyBorder="1" applyAlignment="1">
      <alignment horizontal="center"/>
    </xf>
    <xf numFmtId="167" fontId="6" fillId="0" borderId="0" xfId="2" applyNumberFormat="1" applyFont="1" applyBorder="1" applyAlignment="1">
      <alignment horizontal="center"/>
    </xf>
    <xf numFmtId="168" fontId="6" fillId="0" borderId="0" xfId="2" applyNumberFormat="1" applyFont="1" applyBorder="1" applyAlignment="1">
      <alignment horizontal="center"/>
    </xf>
    <xf numFmtId="0" fontId="44" fillId="0" borderId="6" xfId="1" applyFont="1" applyBorder="1"/>
    <xf numFmtId="0" fontId="44" fillId="0" borderId="10" xfId="1" applyFont="1" applyBorder="1"/>
  </cellXfs>
  <cellStyles count="90">
    <cellStyle name="20% - Accent1" xfId="22" builtinId="30" customBuiltin="1"/>
    <cellStyle name="20% - Accent1 2" xfId="67"/>
    <cellStyle name="20% - Accent2" xfId="26" builtinId="34" customBuiltin="1"/>
    <cellStyle name="20% - Accent2 2" xfId="71"/>
    <cellStyle name="20% - Accent3" xfId="30" builtinId="38" customBuiltin="1"/>
    <cellStyle name="20% - Accent3 2" xfId="75"/>
    <cellStyle name="20% - Accent4" xfId="34" builtinId="42" customBuiltin="1"/>
    <cellStyle name="20% - Accent4 2" xfId="79"/>
    <cellStyle name="20% - Accent5" xfId="38" builtinId="46" customBuiltin="1"/>
    <cellStyle name="20% - Accent5 2" xfId="83"/>
    <cellStyle name="20% - Accent6" xfId="42" builtinId="50" customBuiltin="1"/>
    <cellStyle name="20% - Accent6 2" xfId="87"/>
    <cellStyle name="40% - Accent1" xfId="23" builtinId="31" customBuiltin="1"/>
    <cellStyle name="40% - Accent1 2" xfId="68"/>
    <cellStyle name="40% - Accent2" xfId="27" builtinId="35" customBuiltin="1"/>
    <cellStyle name="40% - Accent2 2" xfId="72"/>
    <cellStyle name="40% - Accent3" xfId="31" builtinId="39" customBuiltin="1"/>
    <cellStyle name="40% - Accent3 2" xfId="76"/>
    <cellStyle name="40% - Accent4" xfId="35" builtinId="43" customBuiltin="1"/>
    <cellStyle name="40% - Accent4 2" xfId="80"/>
    <cellStyle name="40% - Accent5" xfId="39" builtinId="47" customBuiltin="1"/>
    <cellStyle name="40% - Accent5 2" xfId="84"/>
    <cellStyle name="40% - Accent6" xfId="43" builtinId="51" customBuiltin="1"/>
    <cellStyle name="40% - Accent6 2" xfId="88"/>
    <cellStyle name="60% - Accent1" xfId="24" builtinId="32" customBuiltin="1"/>
    <cellStyle name="60% - Accent1 2" xfId="69"/>
    <cellStyle name="60% - Accent2" xfId="28" builtinId="36" customBuiltin="1"/>
    <cellStyle name="60% - Accent2 2" xfId="73"/>
    <cellStyle name="60% - Accent3" xfId="32" builtinId="40" customBuiltin="1"/>
    <cellStyle name="60% - Accent3 2" xfId="77"/>
    <cellStyle name="60% - Accent4" xfId="36" builtinId="44" customBuiltin="1"/>
    <cellStyle name="60% - Accent4 2" xfId="81"/>
    <cellStyle name="60% - Accent5" xfId="40" builtinId="48" customBuiltin="1"/>
    <cellStyle name="60% - Accent5 2" xfId="85"/>
    <cellStyle name="60% - Accent6" xfId="44" builtinId="52" customBuiltin="1"/>
    <cellStyle name="60% - Accent6 2" xfId="89"/>
    <cellStyle name="Accent1" xfId="21" builtinId="29" customBuiltin="1"/>
    <cellStyle name="Accent1 2" xfId="66"/>
    <cellStyle name="Accent2" xfId="25" builtinId="33" customBuiltin="1"/>
    <cellStyle name="Accent2 2" xfId="70"/>
    <cellStyle name="Accent3" xfId="29" builtinId="37" customBuiltin="1"/>
    <cellStyle name="Accent3 2" xfId="74"/>
    <cellStyle name="Accent4" xfId="33" builtinId="41" customBuiltin="1"/>
    <cellStyle name="Accent4 2" xfId="78"/>
    <cellStyle name="Accent5" xfId="37" builtinId="45" customBuiltin="1"/>
    <cellStyle name="Accent5 2" xfId="82"/>
    <cellStyle name="Accent6" xfId="41" builtinId="49" customBuiltin="1"/>
    <cellStyle name="Accent6 2" xfId="86"/>
    <cellStyle name="Berekening" xfId="15" builtinId="22" customBuiltin="1"/>
    <cellStyle name="Berekening 2" xfId="59"/>
    <cellStyle name="Controlecel" xfId="17" builtinId="23" customBuiltin="1"/>
    <cellStyle name="Controlecel 2" xfId="61"/>
    <cellStyle name="Gekoppelde cel" xfId="16" builtinId="24" customBuiltin="1"/>
    <cellStyle name="Gekoppelde cel 2" xfId="60"/>
    <cellStyle name="Goed" xfId="10" builtinId="26" customBuiltin="1"/>
    <cellStyle name="Goed 2" xfId="54"/>
    <cellStyle name="Invoer" xfId="13" builtinId="20" customBuiltin="1"/>
    <cellStyle name="Invoer 2" xfId="57"/>
    <cellStyle name="Kop 1" xfId="6" builtinId="16" customBuiltin="1"/>
    <cellStyle name="Kop 1 2" xfId="50"/>
    <cellStyle name="Kop 2" xfId="7" builtinId="17" customBuiltin="1"/>
    <cellStyle name="Kop 2 2" xfId="51"/>
    <cellStyle name="Kop 3" xfId="8" builtinId="18" customBuiltin="1"/>
    <cellStyle name="Kop 3 2" xfId="52"/>
    <cellStyle name="Kop 4" xfId="9" builtinId="19" customBuiltin="1"/>
    <cellStyle name="Kop 4 2" xfId="53"/>
    <cellStyle name="Neutraal" xfId="12" builtinId="28" customBuiltin="1"/>
    <cellStyle name="Neutraal 2" xfId="56"/>
    <cellStyle name="Notitie 2" xfId="48"/>
    <cellStyle name="Notitie 2 2" xfId="63"/>
    <cellStyle name="Notitie 3" xfId="46"/>
    <cellStyle name="Ongeldig" xfId="11" builtinId="27" customBuiltin="1"/>
    <cellStyle name="Ongeldig 2" xfId="55"/>
    <cellStyle name="Procent 2" xfId="4"/>
    <cellStyle name="Standaard" xfId="0" builtinId="0"/>
    <cellStyle name="Standaard 2" xfId="1"/>
    <cellStyle name="Standaard 2 2" xfId="47"/>
    <cellStyle name="Standaard 3" xfId="49"/>
    <cellStyle name="Standaard 4" xfId="45"/>
    <cellStyle name="Titel" xfId="5" builtinId="15" customBuiltin="1"/>
    <cellStyle name="Totaal" xfId="20" builtinId="25" customBuiltin="1"/>
    <cellStyle name="Totaal 2" xfId="65"/>
    <cellStyle name="Uitvoer" xfId="14" builtinId="21" customBuiltin="1"/>
    <cellStyle name="Uitvoer 2" xfId="58"/>
    <cellStyle name="Valuta" xfId="3" builtinId="4"/>
    <cellStyle name="Valuta 2" xfId="2"/>
    <cellStyle name="Verklarende tekst" xfId="19" builtinId="53" customBuiltin="1"/>
    <cellStyle name="Verklarende tekst 2" xfId="64"/>
    <cellStyle name="Waarschuwingstekst" xfId="18" builtinId="11" customBuiltin="1"/>
    <cellStyle name="Waarschuwingstekst 2" xfId="62"/>
  </cellStyles>
  <dxfs count="0"/>
  <tableStyles count="0" defaultTableStyle="TableStyleMedium2" defaultPivotStyle="PivotStyleLight16"/>
  <colors>
    <mruColors>
      <color rgb="FF366092"/>
      <color rgb="FF5E38C2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AB29"/>
  <sheetViews>
    <sheetView tabSelected="1" zoomScaleNormal="100" workbookViewId="0">
      <selection activeCell="D14" sqref="D14"/>
    </sheetView>
  </sheetViews>
  <sheetFormatPr defaultColWidth="9.140625" defaultRowHeight="15" x14ac:dyDescent="0.25"/>
  <cols>
    <col min="1" max="1" width="9.140625" style="2"/>
    <col min="2" max="2" width="12.140625" style="2" customWidth="1"/>
    <col min="3" max="3" width="2" style="2" bestFit="1" customWidth="1"/>
    <col min="4" max="4" width="55.140625" style="2" bestFit="1" customWidth="1"/>
    <col min="5" max="5" width="11.85546875" style="2" bestFit="1" customWidth="1"/>
    <col min="6" max="6" width="21.28515625" style="2" bestFit="1" customWidth="1"/>
    <col min="7" max="7" width="11.7109375" style="2" customWidth="1"/>
    <col min="8" max="8" width="10.85546875" style="2" customWidth="1"/>
    <col min="9" max="9" width="12.140625" style="2" bestFit="1" customWidth="1"/>
    <col min="10" max="10" width="12.7109375" style="2" bestFit="1" customWidth="1"/>
    <col min="11" max="12" width="12.140625" style="2" bestFit="1" customWidth="1"/>
    <col min="13" max="17" width="9.140625" style="2"/>
    <col min="18" max="18" width="9.7109375" style="2" bestFit="1" customWidth="1"/>
    <col min="19" max="16384" width="9.140625" style="2"/>
  </cols>
  <sheetData>
    <row r="1" spans="3:28" ht="28.5" x14ac:dyDescent="0.45">
      <c r="C1" s="48" t="s">
        <v>27</v>
      </c>
      <c r="F1" s="44"/>
      <c r="AB1" s="2">
        <v>1</v>
      </c>
    </row>
    <row r="2" spans="3:28" x14ac:dyDescent="0.25">
      <c r="C2" s="32"/>
      <c r="D2" s="33" t="s">
        <v>13</v>
      </c>
      <c r="E2" s="33"/>
      <c r="F2" s="33"/>
    </row>
    <row r="3" spans="3:28" x14ac:dyDescent="0.25">
      <c r="D3" s="2" t="s">
        <v>22</v>
      </c>
      <c r="E3" s="36"/>
      <c r="F3" s="49"/>
      <c r="G3" s="34"/>
    </row>
    <row r="4" spans="3:28" x14ac:dyDescent="0.25">
      <c r="D4" s="35" t="s">
        <v>23</v>
      </c>
      <c r="E4" s="36"/>
      <c r="F4" s="66">
        <v>260000</v>
      </c>
      <c r="G4" s="34"/>
      <c r="H4" s="54"/>
      <c r="I4" s="54"/>
    </row>
    <row r="6" spans="3:28" x14ac:dyDescent="0.25">
      <c r="C6" s="32"/>
      <c r="D6" s="33" t="s">
        <v>14</v>
      </c>
      <c r="E6" s="33" t="s">
        <v>15</v>
      </c>
      <c r="F6" s="33" t="s">
        <v>16</v>
      </c>
      <c r="G6" s="32"/>
      <c r="H6" s="33" t="s">
        <v>17</v>
      </c>
      <c r="I6" s="32"/>
      <c r="J6" s="32"/>
      <c r="K6" s="32"/>
      <c r="L6" s="32"/>
    </row>
    <row r="7" spans="3:28" x14ac:dyDescent="0.25">
      <c r="D7" s="37" t="s">
        <v>18</v>
      </c>
      <c r="E7" s="38"/>
      <c r="H7" s="39">
        <v>6</v>
      </c>
      <c r="I7" s="39">
        <v>7</v>
      </c>
      <c r="J7" s="39">
        <v>8</v>
      </c>
      <c r="K7" s="39">
        <v>9</v>
      </c>
      <c r="L7" s="39">
        <v>10</v>
      </c>
    </row>
    <row r="8" spans="3:28" x14ac:dyDescent="0.25">
      <c r="C8" s="40" t="s">
        <v>19</v>
      </c>
      <c r="D8" s="40" t="s">
        <v>28</v>
      </c>
      <c r="E8" s="41">
        <v>0.4</v>
      </c>
      <c r="F8" s="66">
        <f>E8*F$4</f>
        <v>104000</v>
      </c>
      <c r="G8" s="40"/>
      <c r="H8" s="66">
        <v>0</v>
      </c>
      <c r="I8" s="66">
        <f>$F8*0.25</f>
        <v>26000</v>
      </c>
      <c r="J8" s="66">
        <f>$F8*0.5</f>
        <v>52000</v>
      </c>
      <c r="K8" s="66">
        <f>$F8*0.75</f>
        <v>78000</v>
      </c>
      <c r="L8" s="66">
        <f>$F8*1</f>
        <v>104000</v>
      </c>
    </row>
    <row r="9" spans="3:28" x14ac:dyDescent="0.25">
      <c r="C9" s="42"/>
      <c r="D9" s="38"/>
      <c r="E9" s="45"/>
      <c r="F9" s="66"/>
      <c r="H9" s="66"/>
      <c r="I9" s="66"/>
      <c r="J9" s="66"/>
      <c r="K9" s="66"/>
      <c r="L9" s="66"/>
    </row>
    <row r="10" spans="3:28" x14ac:dyDescent="0.25">
      <c r="C10" s="40" t="s">
        <v>20</v>
      </c>
      <c r="D10" s="46" t="s">
        <v>29</v>
      </c>
      <c r="E10" s="41">
        <v>0.4</v>
      </c>
      <c r="F10" s="66">
        <f>E10*F$4</f>
        <v>104000</v>
      </c>
      <c r="G10" s="40"/>
      <c r="H10" s="66">
        <v>0</v>
      </c>
      <c r="I10" s="66">
        <f t="shared" ref="I10" si="0">$F10*0.25</f>
        <v>26000</v>
      </c>
      <c r="J10" s="66">
        <f t="shared" ref="J10" si="1">$F10*0.5</f>
        <v>52000</v>
      </c>
      <c r="K10" s="66">
        <f t="shared" ref="K10" si="2">$F10*0.75</f>
        <v>78000</v>
      </c>
      <c r="L10" s="66">
        <f t="shared" ref="L10" si="3">$F10*1</f>
        <v>104000</v>
      </c>
    </row>
    <row r="11" spans="3:28" x14ac:dyDescent="0.25">
      <c r="C11" s="42"/>
      <c r="D11" s="38"/>
      <c r="E11" s="45"/>
      <c r="F11" s="66"/>
      <c r="H11" s="66"/>
      <c r="I11" s="66"/>
      <c r="J11" s="66"/>
      <c r="K11" s="66"/>
      <c r="L11" s="66"/>
    </row>
    <row r="12" spans="3:28" x14ac:dyDescent="0.25">
      <c r="C12" s="40" t="s">
        <v>21</v>
      </c>
      <c r="D12" s="46" t="s">
        <v>10</v>
      </c>
      <c r="E12" s="41">
        <v>0.2</v>
      </c>
      <c r="F12" s="66">
        <f>E12*F$4</f>
        <v>52000</v>
      </c>
      <c r="G12" s="40"/>
      <c r="H12" s="66">
        <v>0</v>
      </c>
      <c r="I12" s="66">
        <f t="shared" ref="I12" si="4">$F12*0.25</f>
        <v>13000</v>
      </c>
      <c r="J12" s="66">
        <f t="shared" ref="J12" si="5">$F12*0.5</f>
        <v>26000</v>
      </c>
      <c r="K12" s="66">
        <f t="shared" ref="K12" si="6">$F12*0.75</f>
        <v>39000</v>
      </c>
      <c r="L12" s="66">
        <f t="shared" ref="L12" si="7">$F12*1</f>
        <v>52000</v>
      </c>
      <c r="M12" s="41"/>
      <c r="N12" s="41"/>
      <c r="O12" s="41"/>
      <c r="P12" s="41"/>
      <c r="Q12" s="41"/>
      <c r="R12" s="41"/>
    </row>
    <row r="13" spans="3:28" x14ac:dyDescent="0.25">
      <c r="C13" s="42"/>
      <c r="D13" s="12"/>
      <c r="E13" s="53"/>
      <c r="F13" s="66"/>
      <c r="H13" s="50"/>
      <c r="I13" s="50"/>
      <c r="J13" s="50"/>
      <c r="K13" s="50"/>
      <c r="L13" s="50"/>
    </row>
    <row r="14" spans="3:28" x14ac:dyDescent="0.25">
      <c r="C14" s="42"/>
      <c r="D14" s="12"/>
      <c r="E14" s="43"/>
      <c r="F14" s="66">
        <f>F8+F10+F12</f>
        <v>260000</v>
      </c>
      <c r="H14" s="50"/>
      <c r="I14" s="50"/>
      <c r="J14" s="50"/>
      <c r="K14" s="50"/>
      <c r="L14" s="50"/>
    </row>
    <row r="15" spans="3:28" x14ac:dyDescent="0.25">
      <c r="C15" s="42"/>
      <c r="D15" s="12"/>
      <c r="E15" s="43"/>
      <c r="F15" s="50"/>
      <c r="H15" s="50"/>
      <c r="I15" s="50"/>
      <c r="J15" s="50"/>
      <c r="K15" s="50"/>
      <c r="L15" s="50"/>
    </row>
    <row r="16" spans="3:28" ht="15.75" thickBot="1" x14ac:dyDescent="0.3"/>
    <row r="17" spans="2:10" ht="15.75" thickBot="1" x14ac:dyDescent="0.3">
      <c r="B17" s="9"/>
      <c r="C17" s="1"/>
      <c r="G17" s="55"/>
      <c r="H17" s="56"/>
      <c r="I17" s="57"/>
    </row>
    <row r="18" spans="2:10" ht="26.25" thickBot="1" x14ac:dyDescent="0.3">
      <c r="B18" s="23" t="s">
        <v>0</v>
      </c>
      <c r="C18" s="24"/>
      <c r="D18" s="25" t="s">
        <v>1</v>
      </c>
      <c r="E18" s="26" t="s">
        <v>2</v>
      </c>
      <c r="F18" s="27" t="s">
        <v>3</v>
      </c>
      <c r="G18" s="28" t="s">
        <v>4</v>
      </c>
      <c r="H18" s="28" t="s">
        <v>5</v>
      </c>
      <c r="I18" s="30" t="s">
        <v>6</v>
      </c>
    </row>
    <row r="19" spans="2:10" ht="15.75" thickBot="1" x14ac:dyDescent="0.3">
      <c r="B19" s="3" t="s">
        <v>7</v>
      </c>
      <c r="C19" s="4"/>
      <c r="D19" s="72" t="s">
        <v>8</v>
      </c>
      <c r="E19" s="5"/>
      <c r="F19" s="5"/>
      <c r="G19" s="6"/>
      <c r="H19" s="62"/>
      <c r="I19" s="63"/>
    </row>
    <row r="20" spans="2:10" x14ac:dyDescent="0.25">
      <c r="B20" s="7" t="s">
        <v>9</v>
      </c>
      <c r="C20" s="8"/>
      <c r="D20" s="15"/>
      <c r="E20" s="15"/>
      <c r="F20" s="59"/>
      <c r="G20" s="60"/>
      <c r="H20" s="61"/>
      <c r="I20" s="64"/>
    </row>
    <row r="21" spans="2:10" x14ac:dyDescent="0.25">
      <c r="B21" s="10" t="s">
        <v>24</v>
      </c>
      <c r="C21" s="11"/>
      <c r="D21" s="67" t="s">
        <v>28</v>
      </c>
      <c r="E21" s="58">
        <f>F8</f>
        <v>104000</v>
      </c>
      <c r="F21" s="70">
        <f>I8</f>
        <v>26000</v>
      </c>
      <c r="G21" s="69">
        <v>6</v>
      </c>
      <c r="H21" s="58">
        <f t="shared" ref="H21" si="8">IF(G21&lt;6,"ongeldig",$F21*(G21-6))</f>
        <v>0</v>
      </c>
      <c r="I21" s="31"/>
    </row>
    <row r="22" spans="2:10" x14ac:dyDescent="0.25">
      <c r="B22" s="10"/>
      <c r="C22" s="14"/>
      <c r="D22" s="38"/>
      <c r="E22" s="58"/>
      <c r="F22" s="71"/>
      <c r="G22" s="13"/>
      <c r="H22" s="58"/>
      <c r="I22" s="31"/>
    </row>
    <row r="23" spans="2:10" x14ac:dyDescent="0.25">
      <c r="B23" s="10" t="s">
        <v>26</v>
      </c>
      <c r="C23" s="14"/>
      <c r="D23" s="68" t="s">
        <v>29</v>
      </c>
      <c r="E23" s="58">
        <f>F10</f>
        <v>104000</v>
      </c>
      <c r="F23" s="71">
        <f>I10</f>
        <v>26000</v>
      </c>
      <c r="G23" s="69">
        <v>6</v>
      </c>
      <c r="H23" s="58">
        <f t="shared" ref="H23" si="9">IF(G23&lt;6,"ongeldig",$F23*(G23-6))</f>
        <v>0</v>
      </c>
      <c r="I23" s="31"/>
    </row>
    <row r="24" spans="2:10" x14ac:dyDescent="0.25">
      <c r="B24" s="10"/>
      <c r="C24" s="14"/>
      <c r="D24" s="38"/>
      <c r="E24" s="58"/>
      <c r="F24" s="71"/>
      <c r="G24" s="13"/>
      <c r="H24" s="58"/>
      <c r="I24" s="31"/>
    </row>
    <row r="25" spans="2:10" x14ac:dyDescent="0.25">
      <c r="B25" s="10" t="s">
        <v>25</v>
      </c>
      <c r="C25" s="14"/>
      <c r="D25" s="46" t="s">
        <v>10</v>
      </c>
      <c r="E25" s="58">
        <f>F12</f>
        <v>52000</v>
      </c>
      <c r="F25" s="71">
        <f>I12</f>
        <v>13000</v>
      </c>
      <c r="G25" s="69">
        <v>6</v>
      </c>
      <c r="H25" s="58">
        <f t="shared" ref="H25" si="10">IF(G25&lt;6,"ongeldig",$F25*(G25-6))</f>
        <v>0</v>
      </c>
      <c r="I25" s="31"/>
    </row>
    <row r="26" spans="2:10" x14ac:dyDescent="0.25">
      <c r="B26" s="10"/>
      <c r="C26" s="14"/>
      <c r="D26" s="15"/>
      <c r="E26" s="58"/>
      <c r="F26" s="51"/>
      <c r="G26" s="16"/>
      <c r="H26" s="17"/>
      <c r="I26" s="31"/>
    </row>
    <row r="27" spans="2:10" ht="15.75" thickBot="1" x14ac:dyDescent="0.3">
      <c r="B27" s="18"/>
      <c r="C27" s="19"/>
      <c r="D27" s="73" t="s">
        <v>11</v>
      </c>
      <c r="E27" s="58">
        <f>SUM(E21:E25)</f>
        <v>260000</v>
      </c>
      <c r="F27" s="52"/>
      <c r="G27" s="20"/>
      <c r="H27" s="47"/>
      <c r="I27" s="65">
        <f>SUM(H21:H25)</f>
        <v>0</v>
      </c>
    </row>
    <row r="28" spans="2:10" ht="15.75" thickBot="1" x14ac:dyDescent="0.3">
      <c r="B28" s="21" t="s">
        <v>12</v>
      </c>
      <c r="C28" s="4"/>
      <c r="D28" s="5"/>
      <c r="E28" s="5"/>
      <c r="F28" s="22"/>
      <c r="G28" s="63"/>
      <c r="H28" s="63"/>
      <c r="I28" s="63">
        <f>I19-I27</f>
        <v>0</v>
      </c>
    </row>
    <row r="29" spans="2:10" x14ac:dyDescent="0.25">
      <c r="D29" s="1"/>
      <c r="J29" s="29"/>
    </row>
  </sheetData>
  <pageMargins left="0.7" right="0.7" top="0.75" bottom="0.75" header="0.3" footer="0.3"/>
  <pageSetup paperSize="8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BPKV basis 2020</vt:lpstr>
    </vt:vector>
  </TitlesOfParts>
  <Company>Antea Group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Berkel Thijs, T.B.A. van</dc:creator>
  <cp:lastModifiedBy>Meijer, N.</cp:lastModifiedBy>
  <cp:lastPrinted>2018-12-11T07:14:59Z</cp:lastPrinted>
  <dcterms:created xsi:type="dcterms:W3CDTF">2016-10-13T07:57:15Z</dcterms:created>
  <dcterms:modified xsi:type="dcterms:W3CDTF">2020-03-13T14:26:05Z</dcterms:modified>
</cp:coreProperties>
</file>