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rvicepad Supply Chain\Inkoop\x03 Europese aanbestedingen\Jamilla Post\JP EA Custom Perfusie Packs\4. Aanbestedingsdocumenten\Publicatie Tenderned\"/>
    </mc:Choice>
  </mc:AlternateContent>
  <bookViews>
    <workbookView xWindow="0" yWindow="0" windowWidth="23040" windowHeight="9210" tabRatio="839"/>
  </bookViews>
  <sheets>
    <sheet name="Bijlage 10 - Gebruikerstest" sheetId="3" r:id="rId1"/>
  </sheets>
  <calcPr calcId="162913"/>
</workbook>
</file>

<file path=xl/calcChain.xml><?xml version="1.0" encoding="utf-8"?>
<calcChain xmlns="http://schemas.openxmlformats.org/spreadsheetml/2006/main">
  <c r="B20" i="3" l="1"/>
  <c r="B21" i="3"/>
  <c r="B22" i="3" s="1"/>
  <c r="B23" i="3" s="1"/>
  <c r="B24" i="3" s="1"/>
  <c r="B25" i="3" s="1"/>
  <c r="D29" i="3" l="1"/>
  <c r="B10" i="3" l="1"/>
  <c r="B11" i="3" s="1"/>
  <c r="B12" i="3" s="1"/>
  <c r="B13" i="3" s="1"/>
  <c r="B14" i="3" s="1"/>
  <c r="B16" i="3" s="1"/>
  <c r="B17" i="3" l="1"/>
  <c r="B18" i="3" s="1"/>
  <c r="B19" i="3" s="1"/>
  <c r="B27" i="3" s="1"/>
</calcChain>
</file>

<file path=xl/sharedStrings.xml><?xml version="1.0" encoding="utf-8"?>
<sst xmlns="http://schemas.openxmlformats.org/spreadsheetml/2006/main" count="35" uniqueCount="35">
  <si>
    <t>Toelichting:…………………………………..</t>
  </si>
  <si>
    <t>Eind score:</t>
  </si>
  <si>
    <t>score</t>
  </si>
  <si>
    <t>Algemeen</t>
  </si>
  <si>
    <t>(cijfer invullen)</t>
  </si>
  <si>
    <t>Technisch</t>
  </si>
  <si>
    <t>Gaswisseling en drukkarakteristieken bij lage en hoge flows tijdens perfusie.</t>
  </si>
  <si>
    <t>Algeheel</t>
  </si>
  <si>
    <t xml:space="preserve">Eindoordeel in vormvrije toelichting (maximaal 100 woorden). Hieruit blijkt de keuze voor het aantal toegewezen punten. </t>
  </si>
  <si>
    <t>Ingevuld &amp; getest door:</t>
  </si>
  <si>
    <t>Seinnummer:</t>
  </si>
  <si>
    <t>Tijdens Operatie op: (datum)</t>
  </si>
  <si>
    <t xml:space="preserve">Maximaal aantal punten
</t>
  </si>
  <si>
    <t xml:space="preserve">Design functionaliteit: Het systeem is overzichtelijk in gebruik. Koppelingen moeten in zicht zijn en in geval van nood makkelijk uitwisselbaar. </t>
  </si>
  <si>
    <t>Aantal noodzakelijk te maken connecties binnen systeem, hoe minder hoe beter.</t>
  </si>
  <si>
    <t>Materialen in oxygenator/systeem. Kwaliteit aanpriksysteem, Kwaliteit connectoren, kwaliteit tubing, kwaliteit van gelijmde onderdelen.</t>
  </si>
  <si>
    <t xml:space="preserve">De aanlevering van de packs  voldoet aan het Programma van Eisen (bijlage 1). </t>
  </si>
  <si>
    <t>De direct omsluitende verpakking van table tray is op ergonomsische wijze en aseptisch te openen.</t>
  </si>
  <si>
    <t>De verpakking in de tray is zodanig, dat uitpakken in een voor de systeemopbouw logische volgorde kan gebeuren. Logische volgorde: zodat de machine van voor naar achter opgebouwd kan worden</t>
  </si>
  <si>
    <t>Voldoet niet</t>
  </si>
  <si>
    <r>
      <t xml:space="preserve">Verpakking van de packs voldoet, o.a. ten aanzien van de logische opbouw van onderdelen. 
</t>
    </r>
    <r>
      <rPr>
        <i/>
        <sz val="10"/>
        <rFont val="Calibri"/>
        <family val="2"/>
        <scheme val="minor"/>
      </rPr>
      <t xml:space="preserve">Logische opbouw: </t>
    </r>
    <r>
      <rPr>
        <sz val="10"/>
        <rFont val="Calibri"/>
        <family val="2"/>
        <scheme val="minor"/>
      </rPr>
      <t>Stapsgewijs van reservoir naar pomp, van pomp naar Oxygenator, van Oxygenator naar AV-Pack en van AV-Pack naar reservoir.</t>
    </r>
  </si>
  <si>
    <t>Naam Perfusionist :</t>
  </si>
  <si>
    <t xml:space="preserve">Wijze van ontluchten van slangensysteem met CO2 flush. Beoordeling o.b.v. tijd, effectiviteit en eenvoudigheid. </t>
  </si>
  <si>
    <r>
      <t xml:space="preserve">De direct omsluitende verpakking is op eenvoudige wijze te verwijderen zonder inhoud van pack te beschadigen. Onderdelen moeten vastzitten en niet loskomen en onsteriel kunnen worden. Bv. Inlet/lijndruklijntjes.
</t>
    </r>
    <r>
      <rPr>
        <i/>
        <sz val="10"/>
        <rFont val="Calibri"/>
        <family val="2"/>
        <scheme val="minor"/>
      </rPr>
      <t>Eenvouding;</t>
    </r>
    <r>
      <rPr>
        <sz val="10"/>
        <rFont val="Calibri"/>
        <family val="2"/>
        <scheme val="minor"/>
      </rPr>
      <t xml:space="preserve"> Omsluiting scheurt niet bij openen (enkel op verfijnde plekken)</t>
    </r>
  </si>
  <si>
    <t xml:space="preserve">De packs zijn op eenvoudige wijze op te bouwen aan de Hart Long machine: De connectie punten, van de niet pre-geconnecteerde punten, zijn gemakkelijk en aseptisch te koppelen. </t>
  </si>
  <si>
    <t>De table-tray is degelijk en aseptisch aan de hartlongmachine op te hangen/te bevestigen.</t>
  </si>
  <si>
    <t>Goed</t>
  </si>
  <si>
    <t>Voldoende</t>
  </si>
  <si>
    <r>
      <rPr>
        <b/>
        <sz val="20"/>
        <color theme="1"/>
        <rFont val="Calibri"/>
        <family val="2"/>
        <scheme val="minor"/>
      </rPr>
      <t>Bijlage 10 - Algemene Gebruikerstest Custompacks</t>
    </r>
    <r>
      <rPr>
        <sz val="11"/>
        <color theme="1"/>
        <rFont val="Calibri"/>
        <family val="2"/>
        <scheme val="minor"/>
      </rPr>
      <t xml:space="preserve">
Europese aanbesteding "Custompacks Perfusie"</t>
    </r>
  </si>
  <si>
    <t xml:space="preserve">De gaswisseling in de oxygenator is gebaseerd op difusie. </t>
  </si>
  <si>
    <t>Capaciteit en design veneus reservoir/cardiotomie reservoir: Laag minimaal operating volume met maximale reservoir capaciteit (4 liter minimaal).</t>
  </si>
  <si>
    <t xml:space="preserve">Werking cardiotomiefilter + screenfilter (veneuze inletzijde) + inline arterieel filter. Geen oponthoud in reservoir. </t>
  </si>
  <si>
    <r>
      <t xml:space="preserve">Naam Inschrijver: </t>
    </r>
    <r>
      <rPr>
        <sz val="10"/>
        <rFont val="Calibri"/>
        <family val="2"/>
        <scheme val="minor"/>
      </rPr>
      <t>….</t>
    </r>
  </si>
  <si>
    <t>Volume m.b.t. moment van breakthrough
Goed: &lt; 200 ml 
Voldoende: 201 - 500 ml
Voldoet niet: &gt; 500 ml</t>
  </si>
  <si>
    <t>Uitleg:
1. Deze Gebruikerstest maakt onderdeel uit van de Europese aanbesteding voor Custompacks van het Erasmus MC; 
2. De bij uw Inschrijving meegeleverde niet-steriele Custompack wordt getest op onderstaande punten. Inschrijver levert, na goedkeuring van 1 niet steriele pack (zie planning in PvE en Procedure Offerteleidraad), daartoe 6 steriele Custompacks aan. De steriele Custom Packs worden ook op onderstaande punten getest als onderdeel van het gunningscriterium kwaliteit;
3. De kosten voor de steriele Custompacks worden door Erasmus MC betaalt gelijk het door Inschrijver geoffreerde bedrag per Custompack.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</si>
</sst>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0" fillId="0" borderId="0" xfId="0" applyFont="1" applyAlignment="1">
      <alignment vertical="top"/>
    </xf>
    <xf numFmtId="0" fontId="3" fillId="4" borderId="7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32" xfId="0" applyFont="1" applyFill="1" applyBorder="1" applyAlignment="1">
      <alignment horizontal="left" vertical="top"/>
    </xf>
    <xf numFmtId="0" fontId="8" fillId="4" borderId="14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0" fontId="4" fillId="2" borderId="29" xfId="0" applyFont="1" applyFill="1" applyBorder="1" applyAlignment="1">
      <alignment horizontal="center" vertical="top"/>
    </xf>
    <xf numFmtId="0" fontId="4" fillId="2" borderId="32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9" fontId="0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3" fillId="5" borderId="6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0" fillId="2" borderId="10" xfId="0" applyFont="1" applyFill="1" applyBorder="1" applyAlignment="1">
      <alignment vertical="top"/>
    </xf>
    <xf numFmtId="0" fontId="0" fillId="2" borderId="11" xfId="0" applyFont="1" applyFill="1" applyBorder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</cellXfs>
  <cellStyles count="2">
    <cellStyle name="Normal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974350</xdr:colOff>
      <xdr:row>1</xdr:row>
      <xdr:rowOff>116482</xdr:rowOff>
    </xdr:from>
    <xdr:to>
      <xdr:col>6</xdr:col>
      <xdr:colOff>182613</xdr:colOff>
      <xdr:row>1</xdr:row>
      <xdr:rowOff>769847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2825" y="306982"/>
          <a:ext cx="1665713" cy="6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C10" sqref="C10"/>
    </sheetView>
  </sheetViews>
  <sheetFormatPr defaultColWidth="8.85546875" defaultRowHeight="15" x14ac:dyDescent="0.25"/>
  <cols>
    <col min="1" max="2" width="8.85546875" style="1"/>
    <col min="3" max="3" width="85" style="1" customWidth="1"/>
    <col min="4" max="4" width="15" style="36" customWidth="1"/>
    <col min="5" max="5" width="10.7109375" style="64" customWidth="1"/>
    <col min="6" max="6" width="11.140625" style="1" customWidth="1"/>
    <col min="7" max="7" width="10.42578125" style="1" customWidth="1"/>
    <col min="8" max="8" width="88.7109375" style="1" customWidth="1"/>
    <col min="9" max="16384" width="8.85546875" style="1"/>
  </cols>
  <sheetData>
    <row r="1" spans="1:10" ht="15.75" thickBot="1" x14ac:dyDescent="0.3"/>
    <row r="2" spans="1:10" ht="70.5" customHeight="1" thickBot="1" x14ac:dyDescent="0.3">
      <c r="B2" s="78" t="s">
        <v>28</v>
      </c>
      <c r="C2" s="79"/>
      <c r="D2" s="79"/>
      <c r="E2" s="79"/>
      <c r="F2" s="62"/>
      <c r="G2" s="63"/>
    </row>
    <row r="3" spans="1:10" ht="15.75" thickBot="1" x14ac:dyDescent="0.3">
      <c r="A3" s="56"/>
      <c r="B3" s="57"/>
      <c r="C3" s="57"/>
      <c r="D3" s="57"/>
      <c r="E3" s="65"/>
      <c r="F3" s="57"/>
      <c r="G3" s="57"/>
      <c r="H3" s="58"/>
    </row>
    <row r="4" spans="1:10" ht="87" customHeight="1" thickBot="1" x14ac:dyDescent="0.3">
      <c r="B4" s="85" t="s">
        <v>34</v>
      </c>
      <c r="C4" s="86"/>
      <c r="D4" s="86"/>
      <c r="E4" s="86"/>
      <c r="F4" s="86"/>
      <c r="G4" s="87"/>
      <c r="H4" s="49"/>
    </row>
    <row r="5" spans="1:10" s="55" customFormat="1" ht="17.25" customHeight="1" thickBot="1" x14ac:dyDescent="0.3">
      <c r="A5" s="56"/>
      <c r="B5" s="57"/>
      <c r="C5" s="57"/>
      <c r="D5" s="57"/>
      <c r="E5" s="65"/>
      <c r="F5" s="57"/>
      <c r="G5" s="57"/>
      <c r="H5" s="58"/>
    </row>
    <row r="6" spans="1:10" x14ac:dyDescent="0.25">
      <c r="B6" s="7"/>
      <c r="C6" s="2"/>
      <c r="D6" s="3"/>
      <c r="E6" s="66"/>
      <c r="F6" s="2"/>
      <c r="G6" s="8"/>
    </row>
    <row r="7" spans="1:10" ht="51" x14ac:dyDescent="0.25">
      <c r="B7" s="88" t="s">
        <v>32</v>
      </c>
      <c r="C7" s="89"/>
      <c r="D7" s="39" t="s">
        <v>2</v>
      </c>
      <c r="E7" s="61" t="s">
        <v>12</v>
      </c>
      <c r="F7" s="37"/>
      <c r="G7" s="38"/>
      <c r="H7" s="49"/>
    </row>
    <row r="8" spans="1:10" x14ac:dyDescent="0.25">
      <c r="B8" s="9" t="s">
        <v>3</v>
      </c>
      <c r="C8" s="10"/>
      <c r="D8" s="26" t="s">
        <v>4</v>
      </c>
      <c r="E8" s="59" t="s">
        <v>26</v>
      </c>
      <c r="F8" s="59" t="s">
        <v>27</v>
      </c>
      <c r="G8" s="60" t="s">
        <v>19</v>
      </c>
      <c r="H8" s="51"/>
      <c r="I8" s="52"/>
      <c r="J8" s="52"/>
    </row>
    <row r="9" spans="1:10" x14ac:dyDescent="0.25">
      <c r="B9" s="11">
        <v>1</v>
      </c>
      <c r="C9" s="12" t="s">
        <v>16</v>
      </c>
      <c r="D9" s="27"/>
      <c r="E9" s="40">
        <v>7</v>
      </c>
      <c r="F9" s="40">
        <v>0</v>
      </c>
      <c r="G9" s="40">
        <v>0</v>
      </c>
      <c r="H9" s="51"/>
      <c r="I9" s="52"/>
      <c r="J9" s="52"/>
    </row>
    <row r="10" spans="1:10" ht="51" x14ac:dyDescent="0.25">
      <c r="B10" s="13">
        <f t="shared" ref="B10:B12" si="0">+B9+1</f>
        <v>2</v>
      </c>
      <c r="C10" s="14" t="s">
        <v>23</v>
      </c>
      <c r="D10" s="28"/>
      <c r="E10" s="40">
        <v>8</v>
      </c>
      <c r="F10" s="40">
        <v>0</v>
      </c>
      <c r="G10" s="48">
        <v>0</v>
      </c>
      <c r="H10" s="51"/>
      <c r="I10" s="52"/>
      <c r="J10" s="52"/>
    </row>
    <row r="11" spans="1:10" ht="38.25" x14ac:dyDescent="0.25">
      <c r="B11" s="13">
        <f t="shared" si="0"/>
        <v>3</v>
      </c>
      <c r="C11" s="14" t="s">
        <v>20</v>
      </c>
      <c r="D11" s="28"/>
      <c r="E11" s="40">
        <v>10</v>
      </c>
      <c r="F11" s="40">
        <v>0</v>
      </c>
      <c r="G11" s="42">
        <v>0</v>
      </c>
      <c r="H11" s="51"/>
      <c r="I11" s="52"/>
      <c r="J11" s="52"/>
    </row>
    <row r="12" spans="1:10" x14ac:dyDescent="0.25">
      <c r="B12" s="13">
        <f t="shared" si="0"/>
        <v>4</v>
      </c>
      <c r="C12" s="14" t="s">
        <v>17</v>
      </c>
      <c r="D12" s="28"/>
      <c r="E12" s="40">
        <v>10</v>
      </c>
      <c r="F12" s="40">
        <v>0</v>
      </c>
      <c r="G12" s="42">
        <v>0</v>
      </c>
      <c r="H12" s="51"/>
      <c r="I12" s="52"/>
      <c r="J12" s="52"/>
    </row>
    <row r="13" spans="1:10" ht="25.5" x14ac:dyDescent="0.25">
      <c r="B13" s="13">
        <f>+B12+1</f>
        <v>5</v>
      </c>
      <c r="C13" s="14" t="s">
        <v>18</v>
      </c>
      <c r="D13" s="28"/>
      <c r="E13" s="40">
        <v>10</v>
      </c>
      <c r="F13" s="40">
        <v>0</v>
      </c>
      <c r="G13" s="42">
        <v>0</v>
      </c>
      <c r="H13" s="51"/>
    </row>
    <row r="14" spans="1:10" x14ac:dyDescent="0.25">
      <c r="B14" s="43">
        <f>+B13+1</f>
        <v>6</v>
      </c>
      <c r="C14" s="14" t="s">
        <v>25</v>
      </c>
      <c r="D14" s="28"/>
      <c r="E14" s="40">
        <v>10</v>
      </c>
      <c r="F14" s="40">
        <v>0</v>
      </c>
      <c r="G14" s="42">
        <v>0</v>
      </c>
      <c r="H14" s="51"/>
    </row>
    <row r="15" spans="1:10" x14ac:dyDescent="0.25">
      <c r="B15" s="9" t="s">
        <v>5</v>
      </c>
      <c r="C15" s="15"/>
      <c r="D15" s="29"/>
      <c r="E15" s="67"/>
      <c r="F15" s="16"/>
      <c r="G15" s="17"/>
      <c r="H15" s="51"/>
    </row>
    <row r="16" spans="1:10" ht="25.5" x14ac:dyDescent="0.25">
      <c r="B16" s="13">
        <f>+B14+1</f>
        <v>7</v>
      </c>
      <c r="C16" s="14" t="s">
        <v>24</v>
      </c>
      <c r="D16" s="28"/>
      <c r="E16" s="68">
        <v>12</v>
      </c>
      <c r="F16" s="68">
        <v>6</v>
      </c>
      <c r="G16" s="42">
        <v>0</v>
      </c>
      <c r="H16" s="51"/>
    </row>
    <row r="17" spans="2:10" x14ac:dyDescent="0.25">
      <c r="B17" s="18">
        <f>B16+1</f>
        <v>8</v>
      </c>
      <c r="C17" s="14" t="s">
        <v>14</v>
      </c>
      <c r="D17" s="30"/>
      <c r="E17" s="73">
        <v>12</v>
      </c>
      <c r="F17" s="73">
        <v>6</v>
      </c>
      <c r="G17" s="48">
        <v>0</v>
      </c>
      <c r="H17" s="51"/>
    </row>
    <row r="18" spans="2:10" ht="25.5" x14ac:dyDescent="0.25">
      <c r="B18" s="13">
        <f>+B17+1</f>
        <v>9</v>
      </c>
      <c r="C18" s="14" t="s">
        <v>22</v>
      </c>
      <c r="D18" s="28"/>
      <c r="E18" s="73">
        <v>12</v>
      </c>
      <c r="F18" s="73">
        <v>6</v>
      </c>
      <c r="G18" s="42">
        <v>0</v>
      </c>
      <c r="H18" s="51"/>
    </row>
    <row r="19" spans="2:10" x14ac:dyDescent="0.25">
      <c r="B19" s="13">
        <f t="shared" ref="B19:B25" si="1">+B18+1</f>
        <v>10</v>
      </c>
      <c r="C19" s="14" t="s">
        <v>6</v>
      </c>
      <c r="D19" s="28"/>
      <c r="E19" s="68">
        <v>12</v>
      </c>
      <c r="F19" s="68">
        <v>6</v>
      </c>
      <c r="G19" s="42">
        <v>0</v>
      </c>
      <c r="H19" s="51"/>
    </row>
    <row r="20" spans="2:10" x14ac:dyDescent="0.25">
      <c r="B20" s="18">
        <f t="shared" ref="B20" si="2">B19+1</f>
        <v>11</v>
      </c>
      <c r="C20" s="14" t="s">
        <v>29</v>
      </c>
      <c r="D20" s="28"/>
      <c r="E20" s="68">
        <v>12</v>
      </c>
      <c r="F20" s="68">
        <v>0</v>
      </c>
      <c r="G20" s="42">
        <v>0</v>
      </c>
      <c r="H20" s="51"/>
    </row>
    <row r="21" spans="2:10" ht="25.5" x14ac:dyDescent="0.25">
      <c r="B21" s="13">
        <f t="shared" ref="B21" si="3">+B20+1</f>
        <v>12</v>
      </c>
      <c r="C21" s="14" t="s">
        <v>31</v>
      </c>
      <c r="D21" s="28"/>
      <c r="E21" s="68">
        <v>12</v>
      </c>
      <c r="F21" s="68">
        <v>6</v>
      </c>
      <c r="G21" s="42">
        <v>0</v>
      </c>
      <c r="H21" s="51"/>
    </row>
    <row r="22" spans="2:10" ht="51" x14ac:dyDescent="0.25">
      <c r="B22" s="13">
        <f t="shared" si="1"/>
        <v>13</v>
      </c>
      <c r="C22" s="14" t="s">
        <v>33</v>
      </c>
      <c r="D22" s="28"/>
      <c r="E22" s="68">
        <v>12</v>
      </c>
      <c r="F22" s="68">
        <v>6</v>
      </c>
      <c r="G22" s="42">
        <v>0</v>
      </c>
      <c r="H22" s="51"/>
    </row>
    <row r="23" spans="2:10" ht="25.5" x14ac:dyDescent="0.25">
      <c r="B23" s="18">
        <f t="shared" ref="B23" si="4">B22+1</f>
        <v>14</v>
      </c>
      <c r="C23" s="14" t="s">
        <v>30</v>
      </c>
      <c r="D23" s="28"/>
      <c r="E23" s="68">
        <v>12</v>
      </c>
      <c r="F23" s="68">
        <v>6</v>
      </c>
      <c r="G23" s="42">
        <v>0</v>
      </c>
      <c r="H23" s="51"/>
    </row>
    <row r="24" spans="2:10" ht="25.5" x14ac:dyDescent="0.25">
      <c r="B24" s="13">
        <f t="shared" ref="B24" si="5">+B23+1</f>
        <v>15</v>
      </c>
      <c r="C24" s="14" t="s">
        <v>15</v>
      </c>
      <c r="D24" s="28"/>
      <c r="E24" s="68">
        <v>12</v>
      </c>
      <c r="F24" s="68">
        <v>6</v>
      </c>
      <c r="G24" s="42">
        <v>0</v>
      </c>
      <c r="H24" s="51"/>
    </row>
    <row r="25" spans="2:10" ht="25.5" x14ac:dyDescent="0.25">
      <c r="B25" s="13">
        <f t="shared" si="1"/>
        <v>16</v>
      </c>
      <c r="C25" s="14" t="s">
        <v>13</v>
      </c>
      <c r="D25" s="28"/>
      <c r="E25" s="68">
        <v>12</v>
      </c>
      <c r="F25" s="68">
        <v>6</v>
      </c>
      <c r="G25" s="42">
        <v>0</v>
      </c>
      <c r="H25" s="51"/>
    </row>
    <row r="26" spans="2:10" x14ac:dyDescent="0.25">
      <c r="B26" s="9" t="s">
        <v>7</v>
      </c>
      <c r="C26" s="15"/>
      <c r="D26" s="31"/>
      <c r="E26" s="59"/>
      <c r="F26" s="19"/>
      <c r="G26" s="20"/>
      <c r="H26" s="51"/>
    </row>
    <row r="27" spans="2:10" ht="25.5" x14ac:dyDescent="0.25">
      <c r="B27" s="11">
        <f>B25+1</f>
        <v>17</v>
      </c>
      <c r="C27" s="12" t="s">
        <v>8</v>
      </c>
      <c r="D27" s="27"/>
      <c r="E27" s="40">
        <v>50</v>
      </c>
      <c r="F27" s="40">
        <v>20</v>
      </c>
      <c r="G27" s="41">
        <v>0</v>
      </c>
      <c r="H27" s="51"/>
      <c r="J27" s="50"/>
    </row>
    <row r="28" spans="2:10" ht="46.5" customHeight="1" thickBot="1" x14ac:dyDescent="0.3">
      <c r="B28" s="80" t="s">
        <v>0</v>
      </c>
      <c r="C28" s="81"/>
      <c r="D28" s="81"/>
      <c r="E28" s="81"/>
      <c r="F28" s="81"/>
      <c r="G28" s="82"/>
      <c r="H28" s="51"/>
    </row>
    <row r="29" spans="2:10" ht="15.75" thickBot="1" x14ac:dyDescent="0.3">
      <c r="B29" s="21"/>
      <c r="C29" s="4" t="s">
        <v>1</v>
      </c>
      <c r="D29" s="74">
        <f>SUM(D9:D27)</f>
        <v>0</v>
      </c>
      <c r="E29" s="74">
        <v>225</v>
      </c>
      <c r="F29" s="5"/>
      <c r="G29" s="6"/>
      <c r="H29" s="51"/>
    </row>
    <row r="30" spans="2:10" ht="15.75" thickBot="1" x14ac:dyDescent="0.3">
      <c r="B30" s="43"/>
      <c r="C30" s="22"/>
      <c r="D30" s="32"/>
      <c r="E30" s="69"/>
      <c r="F30" s="22"/>
      <c r="G30" s="44"/>
    </row>
    <row r="31" spans="2:10" x14ac:dyDescent="0.25">
      <c r="B31" s="53"/>
      <c r="C31" s="54" t="s">
        <v>9</v>
      </c>
      <c r="D31" s="83"/>
      <c r="E31" s="83"/>
      <c r="F31" s="83"/>
      <c r="G31" s="84"/>
    </row>
    <row r="32" spans="2:10" x14ac:dyDescent="0.25">
      <c r="B32" s="75" t="s">
        <v>21</v>
      </c>
      <c r="C32" s="23"/>
      <c r="D32" s="33"/>
      <c r="E32" s="70"/>
      <c r="F32" s="23"/>
      <c r="G32" s="45"/>
    </row>
    <row r="33" spans="2:7" x14ac:dyDescent="0.25">
      <c r="B33" s="76" t="s">
        <v>10</v>
      </c>
      <c r="C33" s="24"/>
      <c r="D33" s="34"/>
      <c r="E33" s="71"/>
      <c r="F33" s="24"/>
      <c r="G33" s="46"/>
    </row>
    <row r="34" spans="2:7" ht="15.75" thickBot="1" x14ac:dyDescent="0.3">
      <c r="B34" s="77" t="s">
        <v>11</v>
      </c>
      <c r="C34" s="25"/>
      <c r="D34" s="35"/>
      <c r="E34" s="72"/>
      <c r="F34" s="25"/>
      <c r="G34" s="47"/>
    </row>
  </sheetData>
  <sheetProtection algorithmName="SHA-512" hashValue="5g1m8wlTfnYKqMjquxaatShPle4Kn66X1q90Y+mK//U0GD7RJgJ0qwFnTcMF1MJA0PPDJmzvK3wXjEd7dNPmBw==" saltValue="RRDCfCuviArC3BD4xm+ILA==" spinCount="100000" sheet="1" objects="1" scenarios="1"/>
  <mergeCells count="5">
    <mergeCell ref="B2:E2"/>
    <mergeCell ref="B28:G28"/>
    <mergeCell ref="D31:G31"/>
    <mergeCell ref="B4:G4"/>
    <mergeCell ref="B7:C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10 - Gebruikerstest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Barros dos Santos</dc:creator>
  <cp:lastModifiedBy>J.V. Post</cp:lastModifiedBy>
  <cp:lastPrinted>2020-08-13T09:40:00Z</cp:lastPrinted>
  <dcterms:created xsi:type="dcterms:W3CDTF">2013-07-22T12:52:33Z</dcterms:created>
  <dcterms:modified xsi:type="dcterms:W3CDTF">2022-07-07T07:57:43Z</dcterms:modified>
</cp:coreProperties>
</file>