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2 Rioolreparatie en -renovatie Amersfoort, Leusden en Bunschoten/04 NvI/"/>
    </mc:Choice>
  </mc:AlternateContent>
  <xr:revisionPtr revIDLastSave="0" documentId="8_{8D90D995-811C-4CE6-A9DD-623426F3D79A}" xr6:coauthVersionLast="47" xr6:coauthVersionMax="47" xr10:uidLastSave="{00000000-0000-0000-0000-000000000000}"/>
  <bookViews>
    <workbookView xWindow="-120" yWindow="-120" windowWidth="29040" windowHeight="15840" xr2:uid="{75A97E51-D1D3-4836-99A4-525972133286}"/>
  </bookViews>
  <sheets>
    <sheet name="Brandstoftabel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9" l="1"/>
  <c r="E13" i="9"/>
  <c r="E12" i="9"/>
  <c r="E11" i="9"/>
  <c r="E10" i="9"/>
  <c r="E9" i="9"/>
  <c r="E8" i="9"/>
  <c r="E7" i="9"/>
  <c r="E6" i="9"/>
  <c r="E5" i="9"/>
  <c r="E29" i="9"/>
  <c r="D31" i="9"/>
  <c r="E30" i="9"/>
  <c r="E28" i="9"/>
  <c r="E31" i="9" s="1"/>
  <c r="F16" i="9"/>
  <c r="C16" i="9"/>
  <c r="D12" i="9" s="1"/>
  <c r="D7" i="9" l="1"/>
  <c r="D5" i="9"/>
  <c r="D9" i="9"/>
  <c r="D13" i="9"/>
  <c r="D11" i="9"/>
  <c r="D10" i="9"/>
  <c r="D15" i="9"/>
  <c r="D8" i="9"/>
  <c r="D14" i="9"/>
  <c r="D6" i="9"/>
  <c r="G7" i="9" l="1"/>
  <c r="D16" i="9"/>
  <c r="G10" i="9" l="1"/>
  <c r="G8" i="9"/>
  <c r="G13" i="9"/>
  <c r="G12" i="9"/>
  <c r="G14" i="9"/>
  <c r="G5" i="9"/>
  <c r="G6" i="9"/>
  <c r="G9" i="9"/>
  <c r="G15" i="9"/>
  <c r="G11" i="9"/>
  <c r="G16" i="9" l="1"/>
  <c r="G28" i="9" s="1"/>
</calcChain>
</file>

<file path=xl/sharedStrings.xml><?xml version="1.0" encoding="utf-8"?>
<sst xmlns="http://schemas.openxmlformats.org/spreadsheetml/2006/main" count="56" uniqueCount="55">
  <si>
    <r>
      <rPr>
        <b/>
        <sz val="12"/>
        <color theme="1"/>
        <rFont val="Calibri"/>
        <family val="2"/>
        <scheme val="minor"/>
      </rPr>
      <t xml:space="preserve">Tabel 1a: </t>
    </r>
    <r>
      <rPr>
        <sz val="12"/>
        <color theme="1"/>
        <rFont val="Calibri"/>
        <family val="2"/>
        <scheme val="minor"/>
      </rPr>
      <t>Weging per type brandstof</t>
    </r>
  </si>
  <si>
    <t>Type brandstof****</t>
  </si>
  <si>
    <r>
      <t>CO</t>
    </r>
    <r>
      <rPr>
        <sz val="12"/>
        <color theme="0"/>
        <rFont val="Calibri"/>
        <family val="2"/>
      </rPr>
      <t>₂</t>
    </r>
    <r>
      <rPr>
        <sz val="12"/>
        <color theme="0"/>
        <rFont val="Calibri"/>
        <family val="2"/>
        <scheme val="minor"/>
      </rPr>
      <t>-emissies* (in kg CO</t>
    </r>
    <r>
      <rPr>
        <sz val="12"/>
        <color theme="0"/>
        <rFont val="Calibri"/>
        <family val="2"/>
      </rPr>
      <t>₂</t>
    </r>
    <r>
      <rPr>
        <sz val="12"/>
        <color theme="0"/>
        <rFont val="Calibri"/>
        <family val="2"/>
        <scheme val="minor"/>
      </rPr>
      <t>-eq./verbrande eenheid) WTW**</t>
    </r>
  </si>
  <si>
    <t>Relatieve
 schadelijkheid (dml)</t>
  </si>
  <si>
    <t>Waardering per 
brandstof*** (dml)</t>
  </si>
  <si>
    <t>Percentage van totale afstand waarop type brandstof is ingezet (in %)</t>
  </si>
  <si>
    <t>Subtotaal gewogen score 
per brandstof (max. 20)</t>
  </si>
  <si>
    <t>Rekenvoorbeeld:</t>
  </si>
  <si>
    <t>Diesel (fossiel)</t>
  </si>
  <si>
    <r>
      <t xml:space="preserve">Groene elektriciteit wordt ingezet voor 60% van het totaal aantal te rijden kilometers. Dit levert </t>
    </r>
    <r>
      <rPr>
        <b/>
        <sz val="12"/>
        <color rgb="FF000000"/>
        <rFont val="Calibri"/>
        <family val="2"/>
        <scheme val="minor"/>
      </rPr>
      <t>0,20*60%= 12</t>
    </r>
    <r>
      <rPr>
        <sz val="12"/>
        <color rgb="FF000000"/>
        <rFont val="Calibri"/>
        <family val="2"/>
        <scheme val="minor"/>
      </rPr>
      <t xml:space="preserve"> punt op.</t>
    </r>
  </si>
  <si>
    <t>Traxx diesel*****/GTL</t>
  </si>
  <si>
    <t>Voor de overige 40% wordt Traxx diesel ingezet. Dit levert 0,19 punt op.</t>
  </si>
  <si>
    <t>Benzine (fossiel)</t>
  </si>
  <si>
    <r>
      <t xml:space="preserve">Daarbij gebruikt opdrachtnemer voor 100% van haar voertuigen motoren volgens Euro6. Dit levert </t>
    </r>
    <r>
      <rPr>
        <b/>
        <sz val="12"/>
        <color rgb="FF000000"/>
        <rFont val="Calibri"/>
        <family val="2"/>
        <scheme val="minor"/>
      </rPr>
      <t xml:space="preserve">0,02*100 = 2 </t>
    </r>
    <r>
      <rPr>
        <sz val="12"/>
        <color rgb="FF000000"/>
        <rFont val="Calibri"/>
        <family val="2"/>
        <scheme val="minor"/>
      </rPr>
      <t>punten op.</t>
    </r>
  </si>
  <si>
    <t>Benzine (E10 blend)/CNG</t>
  </si>
  <si>
    <r>
      <t xml:space="preserve">Totaal levert dit </t>
    </r>
    <r>
      <rPr>
        <b/>
        <sz val="12"/>
        <color rgb="FF000000"/>
        <rFont val="Calibri"/>
        <family val="2"/>
        <scheme val="minor"/>
      </rPr>
      <t>14 punten van de maximale score van 20 punten op.</t>
    </r>
  </si>
  <si>
    <t>Aspen benzine</t>
  </si>
  <si>
    <t>Waterstof (grijs)</t>
  </si>
  <si>
    <r>
      <rPr>
        <b/>
        <sz val="11"/>
        <color theme="1"/>
        <rFont val="Calibri"/>
        <family val="2"/>
        <scheme val="minor"/>
      </rPr>
      <t xml:space="preserve">Tabel 1b: </t>
    </r>
    <r>
      <rPr>
        <sz val="11"/>
        <color theme="1"/>
        <rFont val="Calibri"/>
        <family val="2"/>
        <scheme val="minor"/>
      </rPr>
      <t>Waarderingsfactor per emissierange</t>
    </r>
  </si>
  <si>
    <t>Biodiesel (HVO20)</t>
  </si>
  <si>
    <t>Elektriciteit (gemiddelde
stroommix)</t>
  </si>
  <si>
    <r>
      <t>Range in kg CO</t>
    </r>
    <r>
      <rPr>
        <sz val="12"/>
        <color theme="1"/>
        <rFont val="Calibri"/>
        <family val="2"/>
      </rPr>
      <t>₂-eq./eenheid)</t>
    </r>
  </si>
  <si>
    <t>Waarderingsfactor</t>
  </si>
  <si>
    <t>Waterstof (groen)/ Biodiesel (HVO50)/ Bio-CNG</t>
  </si>
  <si>
    <t>&gt;2,50</t>
  </si>
  <si>
    <t>Biodiesel (HVO100)</t>
  </si>
  <si>
    <t>1,50-2,50</t>
  </si>
  <si>
    <t>Elektriciteit (groen</t>
  </si>
  <si>
    <t>&lt;1,50</t>
  </si>
  <si>
    <t>Totaal</t>
  </si>
  <si>
    <t>Geef in bovenstaande tabel met percentages aan welk type brandstof u gebruikt over de totaal afgelegde afstand bij de uitvoering van deze overeenkomst.</t>
  </si>
  <si>
    <t>*Onder de aanname van brandstoffen voertuigen en schepen, uitgaande van een gemiddelde verbranding per km. Bron emissiefactoren: https://www.co2emissiefactoren.nl/lijst-emissiefactoren/</t>
  </si>
  <si>
    <t>**WTW = Well-to-wheel, omvat zowel de indirecte emissies uit de voorketen als de directe emissies van het voertuig tijdens het gebruik.</t>
  </si>
  <si>
    <t>***Bepaald t.o.v. type brandstof met laagste emissiefactor (hier: Elektriciteit, groene), met waarderingsfactor van Tabel 1b. Maximum score: 0,2.</t>
  </si>
  <si>
    <t>Opdrachtnemer toon met verifieerbare gegevens periodiek aan te voldoen aan het opgegeven %.</t>
  </si>
  <si>
    <t xml:space="preserve">****In enkele categorieën zijn verschillende types brandstof geclusterd waar de onderline afwijking minimaal is, en de subtotaal gewogen score niet of nauwelijks beïnvloedt. </t>
  </si>
  <si>
    <r>
      <t>*****Onder de aanname dat Traxx diesel per eenheid 3.7% minder CO</t>
    </r>
    <r>
      <rPr>
        <sz val="12"/>
        <color theme="1"/>
        <rFont val="Calibri"/>
        <family val="2"/>
      </rPr>
      <t>₂ uitstoot dan reguliere, fossiele brandstof.</t>
    </r>
    <r>
      <rPr>
        <sz val="9.6999999999999993"/>
        <color theme="1"/>
        <rFont val="Calibri"/>
        <family val="2"/>
      </rPr>
      <t xml:space="preserve"> </t>
    </r>
  </si>
  <si>
    <r>
      <rPr>
        <b/>
        <sz val="12"/>
        <color theme="1"/>
        <rFont val="Calibri"/>
        <family val="2"/>
        <scheme val="minor"/>
      </rPr>
      <t xml:space="preserve">Tabel 2: </t>
    </r>
    <r>
      <rPr>
        <sz val="12"/>
        <color theme="1"/>
        <rFont val="Calibri"/>
        <family val="2"/>
        <scheme val="minor"/>
      </rPr>
      <t>Weging per type motor (personenvervoer)</t>
    </r>
  </si>
  <si>
    <t>Type motor*</t>
  </si>
  <si>
    <t>Waardering (dml)</t>
  </si>
  <si>
    <t>Percentage van totale afstand waarop type motor wordt ingezet (in %)</t>
  </si>
  <si>
    <t>Subtotaal gewogen score per type motor</t>
  </si>
  <si>
    <t xml:space="preserve">Totaal gewogen score </t>
  </si>
  <si>
    <t>Euro4 motor</t>
  </si>
  <si>
    <t>Euro5 motor</t>
  </si>
  <si>
    <t>Euro6 motor</t>
  </si>
  <si>
    <t>*Alleen relevant voor vervoersmiddel met verbrandingsmotor.</t>
  </si>
  <si>
    <t>Ondertekening:</t>
  </si>
  <si>
    <t>Perceelnummer</t>
  </si>
  <si>
    <t>Plaats</t>
  </si>
  <si>
    <t>Opdrachtnemer</t>
  </si>
  <si>
    <t>Datum</t>
  </si>
  <si>
    <t>Naam</t>
  </si>
  <si>
    <t>Handtekening</t>
  </si>
  <si>
    <t>Functie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</si>
</sst>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373A41"/>
      <name val="Calibri"/>
      <family val="2"/>
      <scheme val="minor"/>
    </font>
    <font>
      <sz val="9.6999999999999993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6" fillId="0" borderId="0" xfId="0" applyFont="1"/>
    <xf numFmtId="0" fontId="3" fillId="0" borderId="0" xfId="0" applyFont="1"/>
    <xf numFmtId="0" fontId="8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2" fontId="6" fillId="0" borderId="0" xfId="0" applyNumberFormat="1" applyFont="1"/>
    <xf numFmtId="0" fontId="5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>
      <alignment horizontal="left"/>
    </xf>
    <xf numFmtId="0" fontId="4" fillId="4" borderId="0" xfId="0" applyFont="1" applyFill="1"/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2" fontId="5" fillId="0" borderId="0" xfId="0" applyNumberFormat="1" applyFont="1" applyProtection="1">
      <protection locked="0"/>
    </xf>
    <xf numFmtId="2" fontId="13" fillId="0" borderId="0" xfId="0" applyNumberFormat="1" applyFont="1" applyProtection="1">
      <protection locked="0"/>
    </xf>
    <xf numFmtId="0" fontId="5" fillId="0" borderId="0" xfId="0" applyFont="1" applyAlignment="1">
      <alignment vertical="center" wrapText="1"/>
    </xf>
    <xf numFmtId="0" fontId="13" fillId="0" borderId="0" xfId="0" applyFont="1"/>
    <xf numFmtId="0" fontId="14" fillId="0" borderId="0" xfId="0" applyFont="1"/>
    <xf numFmtId="0" fontId="13" fillId="2" borderId="2" xfId="0" applyFont="1" applyFill="1" applyBorder="1" applyAlignment="1" applyProtection="1">
      <alignment horizontal="left" vertical="top" wrapText="1"/>
      <protection locked="0"/>
    </xf>
    <xf numFmtId="0" fontId="15" fillId="2" borderId="1" xfId="0" applyFont="1" applyFill="1" applyBorder="1" applyAlignment="1" applyProtection="1">
      <alignment horizontal="left" vertical="top" wrapText="1"/>
      <protection locked="0"/>
    </xf>
    <xf numFmtId="0" fontId="13" fillId="2" borderId="6" xfId="0" applyFont="1" applyFill="1" applyBorder="1" applyAlignment="1" applyProtection="1">
      <alignment horizontal="left" vertical="top" wrapText="1"/>
      <protection locked="0"/>
    </xf>
    <xf numFmtId="0" fontId="15" fillId="2" borderId="5" xfId="0" applyFont="1" applyFill="1" applyBorder="1" applyAlignment="1" applyProtection="1">
      <alignment horizontal="left" vertical="top" wrapText="1"/>
      <protection locked="0"/>
    </xf>
    <xf numFmtId="0" fontId="13" fillId="2" borderId="9" xfId="0" applyFont="1" applyFill="1" applyBorder="1" applyAlignment="1" applyProtection="1">
      <alignment horizontal="left" vertical="top" wrapText="1"/>
      <protection locked="0"/>
    </xf>
    <xf numFmtId="0" fontId="15" fillId="2" borderId="8" xfId="0" applyFont="1" applyFill="1" applyBorder="1" applyAlignment="1" applyProtection="1">
      <alignment horizontal="left" vertical="top" wrapText="1"/>
      <protection locked="0"/>
    </xf>
    <xf numFmtId="0" fontId="15" fillId="2" borderId="1" xfId="0" applyFont="1" applyFill="1" applyBorder="1" applyAlignment="1" applyProtection="1">
      <alignment vertical="center" wrapText="1"/>
      <protection locked="0"/>
    </xf>
    <xf numFmtId="0" fontId="13" fillId="2" borderId="6" xfId="0" applyFont="1" applyFill="1" applyBorder="1" applyAlignment="1" applyProtection="1">
      <alignment vertical="center" wrapText="1"/>
      <protection locked="0"/>
    </xf>
    <xf numFmtId="0" fontId="15" fillId="2" borderId="5" xfId="0" applyFont="1" applyFill="1" applyBorder="1" applyAlignment="1" applyProtection="1">
      <alignment vertical="center" wrapText="1"/>
      <protection locked="0"/>
    </xf>
    <xf numFmtId="0" fontId="15" fillId="2" borderId="8" xfId="0" applyFont="1" applyFill="1" applyBorder="1" applyAlignment="1" applyProtection="1">
      <alignment vertical="center" wrapText="1"/>
      <protection locked="0"/>
    </xf>
    <xf numFmtId="0" fontId="13" fillId="2" borderId="9" xfId="0" applyFont="1" applyFill="1" applyBorder="1" applyAlignment="1" applyProtection="1">
      <alignment vertical="center" wrapText="1"/>
      <protection locked="0"/>
    </xf>
    <xf numFmtId="0" fontId="13" fillId="2" borderId="5" xfId="0" applyFont="1" applyFill="1" applyBorder="1" applyAlignment="1" applyProtection="1">
      <alignment horizontal="left" vertical="top" wrapText="1"/>
      <protection locked="0"/>
    </xf>
    <xf numFmtId="0" fontId="13" fillId="2" borderId="8" xfId="0" applyFont="1" applyFill="1" applyBorder="1" applyAlignment="1" applyProtection="1">
      <alignment horizontal="left" vertical="top" wrapText="1"/>
      <protection locked="0"/>
    </xf>
    <xf numFmtId="1" fontId="5" fillId="3" borderId="0" xfId="0" applyNumberFormat="1" applyFont="1" applyFill="1"/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1" fontId="6" fillId="0" borderId="0" xfId="0" applyNumberFormat="1" applyFont="1"/>
    <xf numFmtId="0" fontId="5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11" fillId="3" borderId="0" xfId="0" applyFont="1" applyFill="1" applyAlignment="1">
      <alignment horizontal="left" vertical="top" wrapText="1"/>
    </xf>
    <xf numFmtId="0" fontId="15" fillId="2" borderId="1" xfId="0" applyFont="1" applyFill="1" applyBorder="1" applyAlignment="1" applyProtection="1">
      <alignment horizontal="left" vertical="top" wrapText="1"/>
      <protection locked="0"/>
    </xf>
    <xf numFmtId="0" fontId="15" fillId="2" borderId="8" xfId="0" applyFont="1" applyFill="1" applyBorder="1" applyAlignment="1" applyProtection="1">
      <alignment horizontal="left" vertical="top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15" fillId="2" borderId="5" xfId="0" applyFont="1" applyFill="1" applyBorder="1" applyAlignment="1" applyProtection="1">
      <alignment horizontal="left" vertical="top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7E8C93F-02FE-4F11-8A17-035F22FDB640}" name="Brandstoftabel_1a" displayName="Brandstoftabel_1a" ref="B4:G16" totalsRowCount="1" headerRowDxfId="24" dataDxfId="23">
  <autoFilter ref="B4:G15" xr:uid="{B7E8C93F-02FE-4F11-8A17-035F22FDB640}"/>
  <tableColumns count="6">
    <tableColumn id="1" xr3:uid="{47CC9138-5C9E-4776-9E1C-B717663B392A}" name="Type brandstof****" totalsRowLabel="Totaal" dataDxfId="22" totalsRowDxfId="21"/>
    <tableColumn id="2" xr3:uid="{29EBED44-A3FA-4D85-B757-AE1D11FC8215}" name="CO₂-emissies* (in kg CO₂-eq./verbrande eenheid) WTW**" totalsRowFunction="sum" dataDxfId="20" totalsRowDxfId="19"/>
    <tableColumn id="3" xr3:uid="{287E330A-07E8-4E88-8359-03C156DA213B}" name="Relatieve_x000a_ schadelijkheid (dml)" totalsRowFunction="sum" dataDxfId="18" totalsRowDxfId="17">
      <calculatedColumnFormula>Brandstoftabel_1a[[#This Row],[CO₂-emissies* (in kg CO₂-eq./verbrande eenheid) WTW**]]/Brandstoftabel_1a[[#Totals],[CO₂-emissies* (in kg CO₂-eq./verbrande eenheid) WTW**]]</calculatedColumnFormula>
    </tableColumn>
    <tableColumn id="4" xr3:uid="{4B594598-59BF-4470-946E-AA778E04640D}" name="Waardering per _x000a_brandstof*** (dml)" dataDxfId="16" totalsRowDxfId="15"/>
    <tableColumn id="5" xr3:uid="{38906239-D8DA-4577-A071-06DDB9638790}" name="Percentage van totale afstand waarop type brandstof is ingezet (in %)" totalsRowFunction="sum" dataDxfId="14" totalsRowDxfId="13"/>
    <tableColumn id="6" xr3:uid="{501390B9-BF72-4858-B1F0-5A1526651883}" name="Subtotaal gewogen score _x000a_per brandstof (max. 20)" totalsRowFunction="sum" dataDxfId="12" totalsRowDxfId="11">
      <calculatedColumnFormula>Brandstoftabel_1a[[#This Row],[Waardering per 
brandstof*** (dml)]]*Brandstoftabel_1a[[#This Row],[Percentage van totale afstand waarop type brandstof is ingezet (in %)]]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ECC6990-1DD1-401D-AA2B-ED12CB9E6F87}" name="Waarderingsfactoren_1b" displayName="Waarderingsfactoren_1b" ref="J12:K15" totalsRowShown="0" headerRowDxfId="10">
  <autoFilter ref="J12:K15" xr:uid="{6ECC6990-1DD1-401D-AA2B-ED12CB9E6F87}"/>
  <tableColumns count="2">
    <tableColumn id="1" xr3:uid="{CD6FF7BA-8ADE-468A-8218-C9A5EBC28768}" name="Range in kg CO₂-eq./eenheid)"/>
    <tableColumn id="2" xr3:uid="{75D672BE-1C31-41F1-96F1-9F9A1EC5C2EC}" name="Waarderingsfactor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F91A57A-72ED-4E02-B751-D561EE9864EA}" name="Motortabel_2" displayName="Motortabel_2" ref="B27:E31" totalsRowCount="1" headerRowDxfId="9" dataDxfId="8">
  <autoFilter ref="B27:E30" xr:uid="{4F91A57A-72ED-4E02-B751-D561EE9864EA}"/>
  <tableColumns count="4">
    <tableColumn id="1" xr3:uid="{35D7EC01-B647-4425-BDAC-86B4512D8E1C}" name="Type motor*" totalsRowLabel="Totaal" dataDxfId="7" totalsRowDxfId="6"/>
    <tableColumn id="4" xr3:uid="{C37BDA5B-FA37-4A85-A17D-A786E2FD406B}" name="Waardering (dml)" dataDxfId="5" totalsRowDxfId="4"/>
    <tableColumn id="2" xr3:uid="{7EA9C287-0E4E-4F61-9068-63A616537F1B}" name="Percentage van totale afstand waarop type motor wordt ingezet (in %)" totalsRowFunction="sum" dataDxfId="3" totalsRowDxfId="2"/>
    <tableColumn id="3" xr3:uid="{C0653E3D-B7BC-4879-AA70-E9DC7B2C49E5}" name="Subtotaal gewogen score per type motor" totalsRowFunction="sum" dataDxfId="1" totalsRowDxfId="0">
      <calculatedColumnFormula>Motortabel_2[[#This Row],[Waardering (dml)]]*Motortabel_2[[#This Row],[Percentage van totale afstand waarop type motor wordt ingezet (in %)]]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8071F-A705-4C8F-828B-DB088BB447CA}">
  <dimension ref="B2:P51"/>
  <sheetViews>
    <sheetView tabSelected="1" zoomScale="81" workbookViewId="0">
      <selection activeCell="F6" sqref="F6"/>
    </sheetView>
  </sheetViews>
  <sheetFormatPr defaultRowHeight="15" x14ac:dyDescent="0.25"/>
  <cols>
    <col min="2" max="2" width="24.5703125" customWidth="1"/>
    <col min="3" max="3" width="34.28515625" customWidth="1"/>
    <col min="4" max="4" width="26.28515625" customWidth="1"/>
    <col min="5" max="5" width="23.140625" bestFit="1" customWidth="1"/>
    <col min="6" max="6" width="35.85546875" customWidth="1"/>
    <col min="7" max="7" width="28.28515625" bestFit="1" customWidth="1"/>
    <col min="10" max="10" width="39.7109375" bestFit="1" customWidth="1"/>
    <col min="11" max="11" width="20.5703125" bestFit="1" customWidth="1"/>
  </cols>
  <sheetData>
    <row r="2" spans="2:16" ht="15.75" x14ac:dyDescent="0.25">
      <c r="B2" s="43" t="s">
        <v>0</v>
      </c>
    </row>
    <row r="4" spans="2:16" ht="30.6" customHeight="1" x14ac:dyDescent="0.25">
      <c r="B4" s="2" t="s">
        <v>1</v>
      </c>
      <c r="C4" s="3" t="s">
        <v>2</v>
      </c>
      <c r="D4" s="5" t="s">
        <v>3</v>
      </c>
      <c r="E4" s="5" t="s">
        <v>4</v>
      </c>
      <c r="F4" s="3" t="s">
        <v>5</v>
      </c>
      <c r="G4" s="5" t="s">
        <v>6</v>
      </c>
      <c r="J4" s="10" t="s">
        <v>7</v>
      </c>
      <c r="K4" s="7"/>
      <c r="L4" s="7"/>
      <c r="M4" s="8"/>
      <c r="N4" s="7"/>
      <c r="O4" s="7"/>
      <c r="P4" s="7"/>
    </row>
    <row r="5" spans="2:16" ht="15.75" x14ac:dyDescent="0.25">
      <c r="B5" s="1" t="s">
        <v>8</v>
      </c>
      <c r="C5" s="1">
        <v>3.47</v>
      </c>
      <c r="D5" s="6">
        <f>Brandstoftabel_1a[[#This Row],[CO₂-emissies* (in kg CO₂-eq./verbrande eenheid) WTW**]]/Brandstoftabel_1a[[#Totals],[CO₂-emissies* (in kg CO₂-eq./verbrande eenheid) WTW**]]</f>
        <v>0.16755190729116373</v>
      </c>
      <c r="E5" s="6">
        <f>$E$15/(Brandstoftabel_1a[[#This Row],[Relatieve
 schadelijkheid (dml)]]/$D$15)*K13</f>
        <v>4.6109510086455334E-3</v>
      </c>
      <c r="F5" s="1">
        <v>0</v>
      </c>
      <c r="G5" s="6">
        <f>Brandstoftabel_1a[[#This Row],[Waardering per 
brandstof*** (dml)]]*Brandstoftabel_1a[[#This Row],[Percentage van totale afstand waarop type brandstof is ingezet (in %)]]</f>
        <v>0</v>
      </c>
      <c r="J5" s="45" t="s">
        <v>9</v>
      </c>
      <c r="K5" s="45"/>
      <c r="L5" s="45"/>
      <c r="M5" s="45"/>
      <c r="N5" s="45"/>
      <c r="O5" s="45"/>
      <c r="P5" s="45"/>
    </row>
    <row r="6" spans="2:16" ht="15.75" x14ac:dyDescent="0.25">
      <c r="B6" s="1" t="s">
        <v>10</v>
      </c>
      <c r="C6" s="1">
        <v>3.34</v>
      </c>
      <c r="D6" s="6">
        <f>Brandstoftabel_1a[[#This Row],[CO₂-emissies* (in kg CO₂-eq./verbrande eenheid) WTW**]]/Brandstoftabel_1a[[#Totals],[CO₂-emissies* (in kg CO₂-eq./verbrande eenheid) WTW**]]</f>
        <v>0.16127474649927573</v>
      </c>
      <c r="E6" s="6">
        <f>$E$15/(Brandstoftabel_1a[[#This Row],[Relatieve
 schadelijkheid (dml)]]/$D$15)*K13</f>
        <v>4.7904191616766467E-3</v>
      </c>
      <c r="F6" s="1">
        <v>40</v>
      </c>
      <c r="G6" s="6">
        <f>Brandstoftabel_1a[[#This Row],[Waardering per 
brandstof*** (dml)]]*Brandstoftabel_1a[[#This Row],[Percentage van totale afstand waarop type brandstof is ingezet (in %)]]</f>
        <v>0.19161676646706588</v>
      </c>
      <c r="J6" s="45" t="s">
        <v>11</v>
      </c>
      <c r="K6" s="45"/>
      <c r="L6" s="45"/>
      <c r="M6" s="45"/>
      <c r="N6" s="45"/>
      <c r="O6" s="45"/>
      <c r="P6" s="45"/>
    </row>
    <row r="7" spans="2:16" ht="15.75" x14ac:dyDescent="0.25">
      <c r="B7" s="1" t="s">
        <v>12</v>
      </c>
      <c r="C7" s="1">
        <v>3.03</v>
      </c>
      <c r="D7" s="6">
        <f>Brandstoftabel_1a[[#This Row],[CO₂-emissies* (in kg CO₂-eq./verbrande eenheid) WTW**]]/Brandstoftabel_1a[[#Totals],[CO₂-emissies* (in kg CO₂-eq./verbrande eenheid) WTW**]]</f>
        <v>0.14630613230323516</v>
      </c>
      <c r="E7" s="6">
        <f>$E$15/(Brandstoftabel_1a[[#This Row],[Relatieve
 schadelijkheid (dml)]]/$D$15)*K13</f>
        <v>5.2805280528052815E-3</v>
      </c>
      <c r="F7" s="1">
        <v>0</v>
      </c>
      <c r="G7" s="6">
        <f>Brandstoftabel_1a[[#This Row],[Waardering per 
brandstof*** (dml)]]*Brandstoftabel_1a[[#This Row],[Percentage van totale afstand waarop type brandstof is ingezet (in %)]]</f>
        <v>0</v>
      </c>
      <c r="J7" s="45" t="s">
        <v>13</v>
      </c>
      <c r="K7" s="45"/>
      <c r="L7" s="45"/>
      <c r="M7" s="45"/>
      <c r="N7" s="45"/>
      <c r="O7" s="45"/>
      <c r="P7" s="45"/>
    </row>
    <row r="8" spans="2:16" ht="15.75" x14ac:dyDescent="0.25">
      <c r="B8" s="1" t="s">
        <v>14</v>
      </c>
      <c r="C8" s="1">
        <v>2.78</v>
      </c>
      <c r="D8" s="6">
        <f>Brandstoftabel_1a[[#This Row],[CO₂-emissies* (in kg CO₂-eq./verbrande eenheid) WTW**]]/Brandstoftabel_1a[[#Totals],[CO₂-emissies* (in kg CO₂-eq./verbrande eenheid) WTW**]]</f>
        <v>0.13423466924191213</v>
      </c>
      <c r="E8" s="6">
        <f>$E$15/(Brandstoftabel_1a[[#This Row],[Relatieve
 schadelijkheid (dml)]]/$D$15)*K13</f>
        <v>5.7553956834532393E-3</v>
      </c>
      <c r="F8" s="1">
        <v>0</v>
      </c>
      <c r="G8" s="6">
        <f>Brandstoftabel_1a[[#This Row],[Waardering per 
brandstof*** (dml)]]*Brandstoftabel_1a[[#This Row],[Percentage van totale afstand waarop type brandstof is ingezet (in %)]]</f>
        <v>0</v>
      </c>
      <c r="J8" s="45" t="s">
        <v>15</v>
      </c>
      <c r="K8" s="45"/>
      <c r="L8" s="45"/>
      <c r="M8" s="45"/>
      <c r="N8" s="45"/>
      <c r="O8" s="45"/>
      <c r="P8" s="45"/>
    </row>
    <row r="9" spans="2:16" ht="15.75" x14ac:dyDescent="0.25">
      <c r="B9" s="1" t="s">
        <v>16</v>
      </c>
      <c r="C9" s="1">
        <v>2.15</v>
      </c>
      <c r="D9" s="6">
        <f>Brandstoftabel_1a[[#This Row],[CO₂-emissies* (in kg CO₂-eq./verbrande eenheid) WTW**]]/Brandstoftabel_1a[[#Totals],[CO₂-emissies* (in kg CO₂-eq./verbrande eenheid) WTW**]]</f>
        <v>0.10381458232737809</v>
      </c>
      <c r="E9" s="6">
        <f>$E$15/(Brandstoftabel_1a[[#This Row],[Relatieve
 schadelijkheid (dml)]]/$D$15)*K14</f>
        <v>1.4883720930232561E-2</v>
      </c>
      <c r="F9" s="1">
        <v>0</v>
      </c>
      <c r="G9" s="6">
        <f>Brandstoftabel_1a[[#This Row],[Waardering per 
brandstof*** (dml)]]*Brandstoftabel_1a[[#This Row],[Percentage van totale afstand waarop type brandstof is ingezet (in %)]]</f>
        <v>0</v>
      </c>
      <c r="J9" s="9"/>
      <c r="K9" s="8"/>
      <c r="L9" s="8"/>
      <c r="M9" s="7"/>
    </row>
    <row r="10" spans="2:16" ht="15.75" x14ac:dyDescent="0.25">
      <c r="B10" s="1" t="s">
        <v>17</v>
      </c>
      <c r="C10" s="1">
        <v>1.78</v>
      </c>
      <c r="D10" s="6">
        <f>Brandstoftabel_1a[[#This Row],[CO₂-emissies* (in kg CO₂-eq./verbrande eenheid) WTW**]]/Brandstoftabel_1a[[#Totals],[CO₂-emissies* (in kg CO₂-eq./verbrande eenheid) WTW**]]</f>
        <v>8.5948816996620006E-2</v>
      </c>
      <c r="E10" s="6">
        <f>$E$15/(Brandstoftabel_1a[[#This Row],[Relatieve
 schadelijkheid (dml)]]/$D$15)*K14</f>
        <v>1.7977528089887642E-2</v>
      </c>
      <c r="F10" s="1">
        <v>0</v>
      </c>
      <c r="G10" s="6">
        <f>Brandstoftabel_1a[[#This Row],[Waardering per 
brandstof*** (dml)]]*Brandstoftabel_1a[[#This Row],[Percentage van totale afstand waarop type brandstof is ingezet (in %)]]</f>
        <v>0</v>
      </c>
      <c r="J10" t="s">
        <v>18</v>
      </c>
      <c r="L10" s="8"/>
      <c r="M10" s="7"/>
    </row>
    <row r="11" spans="2:16" ht="15.75" x14ac:dyDescent="0.25">
      <c r="B11" s="1" t="s">
        <v>19</v>
      </c>
      <c r="C11" s="1">
        <v>1.47</v>
      </c>
      <c r="D11" s="6">
        <f>Brandstoftabel_1a[[#This Row],[CO₂-emissies* (in kg CO₂-eq./verbrande eenheid) WTW**]]/Brandstoftabel_1a[[#Totals],[CO₂-emissies* (in kg CO₂-eq./verbrande eenheid) WTW**]]</f>
        <v>7.0980202800579442E-2</v>
      </c>
      <c r="E11" s="6">
        <f>$E$15/(Brandstoftabel_1a[[#This Row],[Relatieve
 schadelijkheid (dml)]]/$D$15)*K15</f>
        <v>3.2653061224489799E-2</v>
      </c>
      <c r="F11" s="1">
        <v>0</v>
      </c>
      <c r="G11" s="6">
        <f>Brandstoftabel_1a[[#This Row],[Waardering per 
brandstof*** (dml)]]*Brandstoftabel_1a[[#This Row],[Percentage van totale afstand waarop type brandstof is ingezet (in %)]]</f>
        <v>0</v>
      </c>
      <c r="L11" s="8"/>
      <c r="M11" s="7"/>
    </row>
    <row r="12" spans="2:16" ht="29.45" customHeight="1" x14ac:dyDescent="0.25">
      <c r="B12" s="4" t="s">
        <v>20</v>
      </c>
      <c r="C12" s="1">
        <v>1.23</v>
      </c>
      <c r="D12" s="6">
        <f>Brandstoftabel_1a[[#This Row],[CO₂-emissies* (in kg CO₂-eq./verbrande eenheid) WTW**]]/Brandstoftabel_1a[[#Totals],[CO₂-emissies* (in kg CO₂-eq./verbrande eenheid) WTW**]]</f>
        <v>5.9391598261709325E-2</v>
      </c>
      <c r="E12" s="6">
        <f>$E$15/(Brandstoftabel_1a[[#This Row],[Relatieve
 schadelijkheid (dml)]]/$D$15)*K15</f>
        <v>3.9024390243902446E-2</v>
      </c>
      <c r="F12" s="1">
        <v>0</v>
      </c>
      <c r="G12" s="6">
        <f>Brandstoftabel_1a[[#This Row],[Waardering per 
brandstof*** (dml)]]*Brandstoftabel_1a[[#This Row],[Percentage van totale afstand waarop type brandstof is ingezet (in %)]]</f>
        <v>0</v>
      </c>
      <c r="J12" s="8" t="s">
        <v>21</v>
      </c>
      <c r="K12" s="8" t="s">
        <v>22</v>
      </c>
    </row>
    <row r="13" spans="2:16" ht="28.5" customHeight="1" x14ac:dyDescent="0.25">
      <c r="B13" s="4" t="s">
        <v>23</v>
      </c>
      <c r="C13" s="1">
        <v>1.07</v>
      </c>
      <c r="D13" s="6">
        <f>Brandstoftabel_1a[[#This Row],[CO₂-emissies* (in kg CO₂-eq./verbrande eenheid) WTW**]]/Brandstoftabel_1a[[#Totals],[CO₂-emissies* (in kg CO₂-eq./verbrande eenheid) WTW**]]</f>
        <v>5.1665861902462591E-2</v>
      </c>
      <c r="E13" s="6">
        <f>$E$15/(Brandstoftabel_1a[[#This Row],[Relatieve
 schadelijkheid (dml)]]/$D$15)*K15</f>
        <v>4.4859813084112153E-2</v>
      </c>
      <c r="F13" s="1">
        <v>0</v>
      </c>
      <c r="G13" s="6">
        <f>Brandstoftabel_1a[[#This Row],[Waardering per 
brandstof*** (dml)]]*Brandstoftabel_1a[[#This Row],[Percentage van totale afstand waarop type brandstof is ingezet (in %)]]</f>
        <v>0</v>
      </c>
      <c r="J13" s="8" t="s">
        <v>24</v>
      </c>
      <c r="K13" s="8">
        <v>1</v>
      </c>
    </row>
    <row r="14" spans="2:16" x14ac:dyDescent="0.25">
      <c r="B14" s="1" t="s">
        <v>25</v>
      </c>
      <c r="C14" s="1">
        <v>0.31</v>
      </c>
      <c r="D14" s="6">
        <f>Brandstoftabel_1a[[#This Row],[CO₂-emissies* (in kg CO₂-eq./verbrande eenheid) WTW**]]/Brandstoftabel_1a[[#Totals],[CO₂-emissies* (in kg CO₂-eq./verbrande eenheid) WTW**]]</f>
        <v>1.4968614196040562E-2</v>
      </c>
      <c r="E14" s="6">
        <f>$E$15/(Brandstoftabel_1a[[#This Row],[Relatieve
 schadelijkheid (dml)]]/$D$15)*K15</f>
        <v>0.15483870967741936</v>
      </c>
      <c r="F14" s="1">
        <v>0</v>
      </c>
      <c r="G14" s="6">
        <f>Brandstoftabel_1a[[#This Row],[Waardering per 
brandstof*** (dml)]]*Brandstoftabel_1a[[#This Row],[Percentage van totale afstand waarop type brandstof is ingezet (in %)]]</f>
        <v>0</v>
      </c>
      <c r="J14" t="s">
        <v>26</v>
      </c>
      <c r="K14">
        <v>2</v>
      </c>
    </row>
    <row r="15" spans="2:16" x14ac:dyDescent="0.25">
      <c r="B15" s="1" t="s">
        <v>27</v>
      </c>
      <c r="C15" s="1">
        <v>0.08</v>
      </c>
      <c r="D15" s="6">
        <f>Brandstoftabel_1a[[#This Row],[CO₂-emissies* (in kg CO₂-eq./verbrande eenheid) WTW**]]/Brandstoftabel_1a[[#Totals],[CO₂-emissies* (in kg CO₂-eq./verbrande eenheid) WTW**]]</f>
        <v>3.8628681796233711E-3</v>
      </c>
      <c r="E15" s="6">
        <v>0.2</v>
      </c>
      <c r="F15" s="1">
        <v>60</v>
      </c>
      <c r="G15" s="6">
        <f>Brandstoftabel_1a[[#This Row],[Waardering per 
brandstof*** (dml)]]*Brandstoftabel_1a[[#This Row],[Percentage van totale afstand waarop type brandstof is ingezet (in %)]]</f>
        <v>12</v>
      </c>
      <c r="J15" t="s">
        <v>28</v>
      </c>
      <c r="K15">
        <v>3</v>
      </c>
    </row>
    <row r="16" spans="2:16" ht="15.75" x14ac:dyDescent="0.25">
      <c r="B16" s="1" t="s">
        <v>29</v>
      </c>
      <c r="C16" s="1">
        <f>SUBTOTAL(109,Brandstoftabel_1a[CO₂-emissies* (in kg CO₂-eq./verbrande eenheid) WTW**])</f>
        <v>20.709999999999997</v>
      </c>
      <c r="D16" s="1">
        <f>SUBTOTAL(109,Brandstoftabel_1a[Relatieve
 schadelijkheid (dml)])</f>
        <v>1.0000000000000002</v>
      </c>
      <c r="E16" s="1"/>
      <c r="F16" s="1">
        <f>SUBTOTAL(109,Brandstoftabel_1a[Percentage van totale afstand waarop type brandstof is ingezet (in %)])</f>
        <v>100</v>
      </c>
      <c r="G16" s="42">
        <f>SUBTOTAL(109,Brandstoftabel_1a[Subtotaal gewogen score 
per brandstof (max. 20)])</f>
        <v>12.191616766467066</v>
      </c>
      <c r="K16" s="8"/>
    </row>
    <row r="17" spans="2:10" ht="15.75" x14ac:dyDescent="0.25">
      <c r="B17" s="44" t="s">
        <v>30</v>
      </c>
    </row>
    <row r="18" spans="2:10" ht="15.75" x14ac:dyDescent="0.25">
      <c r="B18" s="9" t="s">
        <v>31</v>
      </c>
    </row>
    <row r="19" spans="2:10" ht="15.75" x14ac:dyDescent="0.25">
      <c r="B19" s="44" t="s">
        <v>32</v>
      </c>
    </row>
    <row r="20" spans="2:10" ht="15.75" x14ac:dyDescent="0.25">
      <c r="B20" s="9" t="s">
        <v>33</v>
      </c>
    </row>
    <row r="21" spans="2:10" ht="15.75" x14ac:dyDescent="0.25">
      <c r="B21" s="9" t="s">
        <v>34</v>
      </c>
    </row>
    <row r="22" spans="2:10" ht="15.75" x14ac:dyDescent="0.25">
      <c r="B22" s="9" t="s">
        <v>35</v>
      </c>
    </row>
    <row r="23" spans="2:10" ht="15.75" x14ac:dyDescent="0.25">
      <c r="B23" s="9" t="s">
        <v>36</v>
      </c>
    </row>
    <row r="25" spans="2:10" ht="15.75" x14ac:dyDescent="0.25">
      <c r="B25" s="9" t="s">
        <v>37</v>
      </c>
      <c r="C25" s="7"/>
      <c r="D25" s="7"/>
      <c r="E25" s="7"/>
      <c r="F25" s="7"/>
      <c r="G25" s="7"/>
      <c r="H25" s="7"/>
      <c r="I25" s="7"/>
      <c r="J25" s="7"/>
    </row>
    <row r="26" spans="2:10" ht="15.75" x14ac:dyDescent="0.25">
      <c r="C26" s="7"/>
      <c r="D26" s="7"/>
      <c r="E26" s="7"/>
      <c r="F26" s="7"/>
      <c r="G26" s="7"/>
      <c r="H26" s="7"/>
      <c r="I26" s="7"/>
      <c r="J26" s="7"/>
    </row>
    <row r="27" spans="2:10" ht="53.45" customHeight="1" x14ac:dyDescent="0.25">
      <c r="B27" s="11" t="s">
        <v>38</v>
      </c>
      <c r="C27" s="12" t="s">
        <v>39</v>
      </c>
      <c r="D27" s="11" t="s">
        <v>40</v>
      </c>
      <c r="E27" s="11" t="s">
        <v>41</v>
      </c>
      <c r="F27" s="7"/>
      <c r="G27" s="10" t="s">
        <v>42</v>
      </c>
      <c r="H27" s="7"/>
      <c r="I27" s="7"/>
      <c r="J27" s="7"/>
    </row>
    <row r="28" spans="2:10" ht="15.75" x14ac:dyDescent="0.25">
      <c r="B28" s="13" t="s">
        <v>43</v>
      </c>
      <c r="C28" s="14">
        <v>0</v>
      </c>
      <c r="D28" s="15">
        <v>0</v>
      </c>
      <c r="E28" s="14">
        <f>Motortabel_2[[#This Row],[Waardering (dml)]]*Motortabel_2[[#This Row],[Percentage van totale afstand waarop type motor wordt ingezet (in %)]]</f>
        <v>0</v>
      </c>
      <c r="F28" s="7"/>
      <c r="G28" s="32">
        <f>Brandstoftabel_1a[[#Totals],[Subtotaal gewogen score 
per brandstof (max. 20)]]+Motortabel_2[[#Totals],[Subtotaal gewogen score per type motor]]</f>
        <v>14.191616766467066</v>
      </c>
      <c r="H28" s="7"/>
      <c r="I28" s="7"/>
      <c r="J28" s="7"/>
    </row>
    <row r="29" spans="2:10" ht="15.75" x14ac:dyDescent="0.25">
      <c r="B29" s="13" t="s">
        <v>44</v>
      </c>
      <c r="C29" s="14">
        <v>0.01</v>
      </c>
      <c r="D29" s="15">
        <v>0</v>
      </c>
      <c r="E29" s="14">
        <f>Motortabel_2[[#This Row],[Waardering (dml)]]*Motortabel_2[[#This Row],[Percentage van totale afstand waarop type motor wordt ingezet (in %)]]</f>
        <v>0</v>
      </c>
      <c r="F29" s="7"/>
      <c r="G29" s="7"/>
      <c r="H29" s="7"/>
      <c r="I29" s="7"/>
      <c r="J29" s="7"/>
    </row>
    <row r="30" spans="2:10" ht="15.75" x14ac:dyDescent="0.25">
      <c r="B30" s="16" t="s">
        <v>45</v>
      </c>
      <c r="C30" s="14">
        <v>0.02</v>
      </c>
      <c r="D30" s="15">
        <v>100</v>
      </c>
      <c r="E30" s="14">
        <f>Motortabel_2[[#This Row],[Waardering (dml)]]*Motortabel_2[[#This Row],[Percentage van totale afstand waarop type motor wordt ingezet (in %)]]</f>
        <v>2</v>
      </c>
      <c r="F30" s="7"/>
      <c r="G30" s="7"/>
      <c r="H30" s="7"/>
      <c r="I30" s="7"/>
      <c r="J30" s="7"/>
    </row>
    <row r="31" spans="2:10" ht="15.75" x14ac:dyDescent="0.25">
      <c r="B31" s="8" t="s">
        <v>29</v>
      </c>
      <c r="C31" s="8"/>
      <c r="D31" s="15">
        <f>SUBTOTAL(109,Motortabel_2[Percentage van totale afstand waarop type motor wordt ingezet (in %)])</f>
        <v>100</v>
      </c>
      <c r="E31" s="14">
        <f>SUBTOTAL(109,Motortabel_2[Subtotaal gewogen score per type motor])</f>
        <v>2</v>
      </c>
      <c r="F31" s="7"/>
      <c r="G31" s="7"/>
      <c r="H31" s="7"/>
      <c r="I31" s="7"/>
      <c r="J31" s="7"/>
    </row>
    <row r="32" spans="2:10" ht="15.75" x14ac:dyDescent="0.25">
      <c r="B32" s="7" t="s">
        <v>46</v>
      </c>
      <c r="C32" s="7"/>
      <c r="D32" s="7"/>
      <c r="E32" s="7"/>
      <c r="F32" s="7"/>
      <c r="G32" s="7"/>
      <c r="H32" s="7"/>
      <c r="I32" s="7"/>
      <c r="J32" s="7"/>
    </row>
    <row r="33" spans="2:10" ht="15.75" x14ac:dyDescent="0.25">
      <c r="C33" s="7"/>
      <c r="D33" s="7"/>
      <c r="E33" s="7"/>
      <c r="F33" s="7"/>
      <c r="G33" s="7"/>
      <c r="H33" s="7"/>
      <c r="I33" s="7"/>
      <c r="J33" s="7"/>
    </row>
    <row r="34" spans="2:10" ht="15.75" x14ac:dyDescent="0.25">
      <c r="C34" s="7"/>
      <c r="D34" s="7"/>
      <c r="E34" s="7"/>
      <c r="F34" s="7"/>
      <c r="G34" s="7"/>
      <c r="H34" s="7"/>
      <c r="I34" s="7"/>
      <c r="J34" s="7"/>
    </row>
    <row r="35" spans="2:10" ht="15.75" x14ac:dyDescent="0.25">
      <c r="B35" s="9"/>
      <c r="C35" s="7"/>
      <c r="D35" s="7"/>
      <c r="E35" s="7"/>
      <c r="F35" s="7"/>
      <c r="G35" s="7"/>
      <c r="H35" s="7"/>
      <c r="I35" s="7"/>
      <c r="J35" s="7"/>
    </row>
    <row r="36" spans="2:10" ht="16.5" thickBot="1" x14ac:dyDescent="0.3">
      <c r="B36" s="17" t="s">
        <v>47</v>
      </c>
      <c r="C36" s="18"/>
      <c r="D36" s="7"/>
      <c r="E36" s="7"/>
      <c r="F36" s="7"/>
      <c r="G36" s="7"/>
      <c r="H36" s="7"/>
      <c r="I36" s="7"/>
      <c r="J36" s="7"/>
    </row>
    <row r="37" spans="2:10" ht="15.75" x14ac:dyDescent="0.25">
      <c r="B37" s="46" t="s">
        <v>48</v>
      </c>
      <c r="C37" s="19"/>
      <c r="D37" s="48"/>
      <c r="E37" s="49"/>
      <c r="F37" s="50"/>
      <c r="G37" s="20" t="s">
        <v>49</v>
      </c>
      <c r="H37" s="34"/>
      <c r="I37" s="35"/>
      <c r="J37" s="33"/>
    </row>
    <row r="38" spans="2:10" ht="16.5" thickBot="1" x14ac:dyDescent="0.3">
      <c r="B38" s="47"/>
      <c r="C38" s="21"/>
      <c r="D38" s="51"/>
      <c r="E38" s="52"/>
      <c r="F38" s="53"/>
      <c r="G38" s="22"/>
      <c r="H38" s="36"/>
      <c r="I38" s="37"/>
      <c r="J38" s="38"/>
    </row>
    <row r="39" spans="2:10" ht="15.75" x14ac:dyDescent="0.25">
      <c r="B39" s="46" t="s">
        <v>50</v>
      </c>
      <c r="C39" s="19"/>
      <c r="D39" s="48"/>
      <c r="E39" s="49"/>
      <c r="F39" s="50"/>
      <c r="G39" s="20" t="s">
        <v>51</v>
      </c>
      <c r="H39" s="34"/>
      <c r="I39" s="35"/>
      <c r="J39" s="33"/>
    </row>
    <row r="40" spans="2:10" ht="15.75" x14ac:dyDescent="0.25">
      <c r="B40" s="54"/>
      <c r="C40" s="21"/>
      <c r="D40" s="51"/>
      <c r="E40" s="52"/>
      <c r="F40" s="53"/>
      <c r="G40" s="22"/>
      <c r="H40" s="36"/>
      <c r="I40" s="37"/>
      <c r="J40" s="38"/>
    </row>
    <row r="41" spans="2:10" ht="16.5" thickBot="1" x14ac:dyDescent="0.3">
      <c r="B41" s="47"/>
      <c r="C41" s="23"/>
      <c r="D41" s="55"/>
      <c r="E41" s="56"/>
      <c r="F41" s="57"/>
      <c r="G41" s="24"/>
      <c r="H41" s="39"/>
      <c r="I41" s="40"/>
      <c r="J41" s="41"/>
    </row>
    <row r="42" spans="2:10" ht="15.75" x14ac:dyDescent="0.25">
      <c r="B42" s="25" t="s">
        <v>52</v>
      </c>
      <c r="C42" s="26"/>
      <c r="D42" s="51"/>
      <c r="E42" s="52"/>
      <c r="F42" s="53"/>
      <c r="G42" s="20" t="s">
        <v>53</v>
      </c>
      <c r="H42" s="34"/>
      <c r="I42" s="35"/>
      <c r="J42" s="33"/>
    </row>
    <row r="43" spans="2:10" ht="15.75" x14ac:dyDescent="0.25">
      <c r="B43" s="27"/>
      <c r="C43" s="26"/>
      <c r="D43" s="51"/>
      <c r="E43" s="52"/>
      <c r="F43" s="53"/>
      <c r="G43" s="22"/>
      <c r="H43" s="36"/>
      <c r="I43" s="37"/>
      <c r="J43" s="38"/>
    </row>
    <row r="44" spans="2:10" ht="16.5" thickBot="1" x14ac:dyDescent="0.3">
      <c r="B44" s="28"/>
      <c r="C44" s="29"/>
      <c r="D44" s="55"/>
      <c r="E44" s="56"/>
      <c r="F44" s="57"/>
      <c r="G44" s="22"/>
      <c r="H44" s="36"/>
      <c r="I44" s="37"/>
      <c r="J44" s="38"/>
    </row>
    <row r="45" spans="2:10" ht="15.75" x14ac:dyDescent="0.25">
      <c r="B45" s="46" t="s">
        <v>54</v>
      </c>
      <c r="C45" s="19"/>
      <c r="D45" s="48"/>
      <c r="E45" s="49"/>
      <c r="F45" s="50"/>
      <c r="G45" s="22"/>
      <c r="H45" s="36"/>
      <c r="I45" s="37"/>
      <c r="J45" s="38"/>
    </row>
    <row r="46" spans="2:10" ht="15.75" x14ac:dyDescent="0.25">
      <c r="B46" s="54"/>
      <c r="C46" s="21"/>
      <c r="D46" s="51"/>
      <c r="E46" s="52"/>
      <c r="F46" s="53"/>
      <c r="G46" s="22"/>
      <c r="H46" s="36"/>
      <c r="I46" s="37"/>
      <c r="J46" s="38"/>
    </row>
    <row r="47" spans="2:10" ht="15.75" x14ac:dyDescent="0.25">
      <c r="B47" s="54"/>
      <c r="C47" s="21"/>
      <c r="D47" s="51"/>
      <c r="E47" s="52"/>
      <c r="F47" s="53"/>
      <c r="G47" s="30"/>
      <c r="H47" s="36"/>
      <c r="I47" s="37"/>
      <c r="J47" s="38"/>
    </row>
    <row r="48" spans="2:10" ht="15.75" x14ac:dyDescent="0.25">
      <c r="B48" s="54"/>
      <c r="C48" s="21"/>
      <c r="D48" s="51"/>
      <c r="E48" s="52"/>
      <c r="F48" s="53"/>
      <c r="G48" s="30"/>
      <c r="H48" s="36"/>
      <c r="I48" s="37"/>
      <c r="J48" s="38"/>
    </row>
    <row r="49" spans="2:10" ht="15.75" x14ac:dyDescent="0.25">
      <c r="B49" s="54"/>
      <c r="C49" s="21"/>
      <c r="D49" s="51"/>
      <c r="E49" s="52"/>
      <c r="F49" s="53"/>
      <c r="G49" s="30"/>
      <c r="H49" s="36"/>
      <c r="I49" s="37"/>
      <c r="J49" s="38"/>
    </row>
    <row r="50" spans="2:10" ht="16.5" thickBot="1" x14ac:dyDescent="0.3">
      <c r="B50" s="47"/>
      <c r="C50" s="23"/>
      <c r="D50" s="55"/>
      <c r="E50" s="56"/>
      <c r="F50" s="57"/>
      <c r="G50" s="31"/>
      <c r="H50" s="39"/>
      <c r="I50" s="40"/>
      <c r="J50" s="41"/>
    </row>
    <row r="51" spans="2:10" ht="15.75" x14ac:dyDescent="0.25">
      <c r="B51" s="8"/>
      <c r="C51" s="8"/>
      <c r="D51" s="8"/>
      <c r="E51" s="8"/>
      <c r="F51" s="8"/>
    </row>
  </sheetData>
  <mergeCells count="11">
    <mergeCell ref="B39:B41"/>
    <mergeCell ref="D39:F41"/>
    <mergeCell ref="D42:F44"/>
    <mergeCell ref="B45:B50"/>
    <mergeCell ref="D45:F50"/>
    <mergeCell ref="J5:P5"/>
    <mergeCell ref="J6:P6"/>
    <mergeCell ref="J7:P7"/>
    <mergeCell ref="J8:P8"/>
    <mergeCell ref="B37:B38"/>
    <mergeCell ref="D37:F38"/>
  </mergeCells>
  <phoneticPr fontId="10" type="noConversion"/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AAA827-4DE5-48E2-B429-D827E5D14B5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913D93-76FD-4E9B-8BE0-BCEC4726B0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21E862-4295-41B8-A405-725D01A350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Brandstoftabel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fanauw hoppe</dc:creator>
  <cp:keywords/>
  <dc:description/>
  <cp:lastModifiedBy>Doppenberg, Irene</cp:lastModifiedBy>
  <cp:revision/>
  <dcterms:created xsi:type="dcterms:W3CDTF">2021-04-22T18:09:21Z</dcterms:created>
  <dcterms:modified xsi:type="dcterms:W3CDTF">2022-03-23T09:51:53Z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  <property fmtid="{D5CDD505-2E9C-101B-9397-08002B2CF9AE}" pid="3" name="MediaServiceImageTags">
    <vt:lpwstr/>
  </property>
</Properties>
</file>