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bzim.sharepoint.com/sites/BZalgemeen/Gedeelde documenten/BZIM Projecten/BZ343 Begeleiding aanbesteding grondwater defensieterreinen/7. Rapportage/"/>
    </mc:Choice>
  </mc:AlternateContent>
  <xr:revisionPtr revIDLastSave="93" documentId="8_{B59499FD-F929-49E8-B2DA-DF32A2536818}" xr6:coauthVersionLast="47" xr6:coauthVersionMax="47" xr10:uidLastSave="{60EC9C6A-1086-45F7-BA8E-556FFC95768A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Blad1!$A$1:$G$40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25" i="1"/>
  <c r="F21" i="1"/>
  <c r="E19" i="1"/>
  <c r="E12" i="1"/>
  <c r="E20" i="1"/>
  <c r="E28" i="1" l="1"/>
  <c r="F30" i="1" s="1"/>
  <c r="E13" i="1" l="1"/>
  <c r="E9" i="1" l="1"/>
  <c r="E11" i="1" l="1"/>
  <c r="E24" i="1"/>
  <c r="E18" i="1"/>
  <c r="E14" i="1"/>
  <c r="E10" i="1"/>
  <c r="F15" i="1" l="1"/>
  <c r="F23" i="1" l="1"/>
</calcChain>
</file>

<file path=xl/sharedStrings.xml><?xml version="1.0" encoding="utf-8"?>
<sst xmlns="http://schemas.openxmlformats.org/spreadsheetml/2006/main" count="47" uniqueCount="44">
  <si>
    <t>Omschrijving werkzaamheden</t>
  </si>
  <si>
    <t>totaal</t>
  </si>
  <si>
    <t>(sub)</t>
  </si>
  <si>
    <t>inschrijf-</t>
  </si>
  <si>
    <t>stuksprijs</t>
  </si>
  <si>
    <t>aantal</t>
  </si>
  <si>
    <t>totalen</t>
  </si>
  <si>
    <t>prijs</t>
  </si>
  <si>
    <t>Toelichting</t>
  </si>
  <si>
    <t>1. Aanpassingen (éénmalig)</t>
  </si>
  <si>
    <t>aantal jaar contract</t>
  </si>
  <si>
    <t>Totalen</t>
  </si>
  <si>
    <t>Inschrijfsom</t>
  </si>
  <si>
    <t>Opleverrapport eenmalige aanpassingen incl. overleg</t>
  </si>
  <si>
    <t>subtotaal</t>
  </si>
  <si>
    <t>Data abonnement met telemetrie, incl jaarlijkse controlemetingen</t>
  </si>
  <si>
    <t>2. Jaarlijkse all-in kosten voor beheer, inzamelen, validatie en beschikbaar stellen meetdata via portals</t>
  </si>
  <si>
    <t>Inrichten peilbuizen met telemetrische apparatuur</t>
  </si>
  <si>
    <t>inclusief basisinformatie en de historische meetgegevens</t>
  </si>
  <si>
    <t>incl. inmeten diepte peilbuis voor en na schoonspoelen/schoonpompen</t>
  </si>
  <si>
    <t>Schoonpompen/schoonspoelen peilbuizen</t>
  </si>
  <si>
    <t>Verzorgen aanleveren (gewijzigde) metagegevens bij de BRO</t>
  </si>
  <si>
    <t>Naam Inschrijver:</t>
  </si>
  <si>
    <t xml:space="preserve">Rechtsgeldig ondertekend door: </t>
  </si>
  <si>
    <t xml:space="preserve">Handtekening: </t>
  </si>
  <si>
    <t>Let op: alleen invullen gele cellen en uploaden als pdf bestand</t>
  </si>
  <si>
    <t>Verwijderen meetapparatuur bij einde contract</t>
  </si>
  <si>
    <t>incl. eventuele aanpassingen aan peilbuis /straatpot/schutkoker</t>
  </si>
  <si>
    <t>totaal kosten bij einde contract</t>
  </si>
  <si>
    <t>3. Overige werkzaamheden</t>
  </si>
  <si>
    <t xml:space="preserve"> </t>
  </si>
  <si>
    <t>totaal eenmalige kosten bij start werkzaamheden</t>
  </si>
  <si>
    <t>Opstellen jaarlijks evaluatierapport  en overleg</t>
  </si>
  <si>
    <t>Inschrijfstaat openbare aanbesteding grondwatermeetnet defensieterreinen</t>
  </si>
  <si>
    <t>Inrichten portals</t>
  </si>
  <si>
    <t>Opstellen jaarlijks evaluatierapport  na 6 maanden en overleg</t>
  </si>
  <si>
    <t>jaarlijkse kosten</t>
  </si>
  <si>
    <t>totale kosten over 3 jaar, exclusief evt. verlenging</t>
  </si>
  <si>
    <t>Inrichten portals voor interpretatie per defensielocatie</t>
  </si>
  <si>
    <t>betreft alle defensielocaties uit bijlage 1 en 2, dus inclusief de defensielocaties zonder monitoring</t>
  </si>
  <si>
    <t>Gebruik portal voor achtergrond en analyse per defensielocatie</t>
  </si>
  <si>
    <t>inclusief gebruik van de portals</t>
  </si>
  <si>
    <t xml:space="preserve">inclusief meewerken overdracht data aan nieuwe contractpartij en aanleveren data </t>
  </si>
  <si>
    <t>totale kosten over 3 jaar, exclusief evt. verlenging en incl. evaluatierapport en overleg na 6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</si>
</sst>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Trebuchet MS"/>
      <family val="2"/>
    </font>
    <font>
      <sz val="12"/>
      <name val="Trebuchet MS"/>
      <family val="2"/>
    </font>
    <font>
      <sz val="10"/>
      <name val="Arial"/>
      <family val="2"/>
    </font>
    <font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8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2" applyBorder="1"/>
    <xf numFmtId="0" fontId="2" fillId="2" borderId="2" xfId="2" applyBorder="1"/>
    <xf numFmtId="0" fontId="2" fillId="2" borderId="3" xfId="2" applyBorder="1"/>
    <xf numFmtId="0" fontId="2" fillId="2" borderId="4" xfId="2" applyBorder="1" applyAlignment="1">
      <alignment wrapText="1"/>
    </xf>
    <xf numFmtId="0" fontId="2" fillId="2" borderId="5" xfId="2" applyBorder="1" applyAlignment="1">
      <alignment wrapText="1"/>
    </xf>
    <xf numFmtId="0" fontId="2" fillId="2" borderId="6" xfId="2" applyBorder="1"/>
    <xf numFmtId="0" fontId="2" fillId="2" borderId="7" xfId="2" applyBorder="1"/>
    <xf numFmtId="0" fontId="2" fillId="2" borderId="8" xfId="2" applyBorder="1"/>
    <xf numFmtId="0" fontId="2" fillId="2" borderId="5" xfId="2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44" fontId="0" fillId="3" borderId="0" xfId="1" applyFont="1" applyFill="1" applyBorder="1"/>
    <xf numFmtId="44" fontId="0" fillId="0" borderId="0" xfId="0" applyNumberFormat="1"/>
    <xf numFmtId="0" fontId="0" fillId="0" borderId="11" xfId="0" applyBorder="1"/>
    <xf numFmtId="44" fontId="0" fillId="0" borderId="0" xfId="1" applyFont="1" applyBorder="1"/>
    <xf numFmtId="44" fontId="0" fillId="4" borderId="11" xfId="0" applyNumberFormat="1" applyFill="1" applyBorder="1"/>
    <xf numFmtId="44" fontId="0" fillId="0" borderId="6" xfId="1" applyFont="1" applyBorder="1"/>
    <xf numFmtId="0" fontId="0" fillId="0" borderId="6" xfId="0" applyBorder="1"/>
    <xf numFmtId="44" fontId="0" fillId="0" borderId="6" xfId="0" applyNumberFormat="1" applyBorder="1"/>
    <xf numFmtId="0" fontId="2" fillId="2" borderId="9" xfId="2" applyBorder="1"/>
    <xf numFmtId="0" fontId="2" fillId="4" borderId="3" xfId="2" applyFill="1" applyBorder="1"/>
    <xf numFmtId="44" fontId="4" fillId="4" borderId="7" xfId="2" applyNumberFormat="1" applyFont="1" applyFill="1" applyBorder="1"/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9" xfId="2" applyBorder="1" applyAlignment="1">
      <alignment horizontal="center"/>
    </xf>
    <xf numFmtId="0" fontId="2" fillId="2" borderId="5" xfId="2" applyBorder="1" applyAlignment="1">
      <alignment horizontal="center"/>
    </xf>
    <xf numFmtId="44" fontId="0" fillId="0" borderId="11" xfId="0" applyNumberFormat="1" applyBorder="1"/>
    <xf numFmtId="0" fontId="0" fillId="0" borderId="7" xfId="0" applyBorder="1"/>
    <xf numFmtId="0" fontId="0" fillId="0" borderId="10" xfId="0" applyBorder="1"/>
    <xf numFmtId="0" fontId="5" fillId="0" borderId="10" xfId="0" applyFont="1" applyBorder="1"/>
    <xf numFmtId="0" fontId="7" fillId="3" borderId="4" xfId="0" applyFont="1" applyFill="1" applyBorder="1" applyAlignment="1" applyProtection="1">
      <alignment horizontal="center"/>
      <protection locked="0"/>
    </xf>
    <xf numFmtId="164" fontId="7" fillId="5" borderId="11" xfId="3" applyFont="1" applyFill="1" applyBorder="1" applyProtection="1"/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vertical="top" wrapText="1"/>
    </xf>
    <xf numFmtId="0" fontId="0" fillId="0" borderId="1" xfId="0" applyBorder="1"/>
    <xf numFmtId="0" fontId="6" fillId="5" borderId="2" xfId="0" applyFont="1" applyFill="1" applyBorder="1" applyAlignment="1">
      <alignment horizontal="right"/>
    </xf>
    <xf numFmtId="0" fontId="6" fillId="5" borderId="0" xfId="0" applyFont="1" applyFill="1" applyBorder="1"/>
    <xf numFmtId="0" fontId="6" fillId="5" borderId="0" xfId="0" applyFont="1" applyFill="1" applyBorder="1" applyAlignment="1">
      <alignment horizontal="right"/>
    </xf>
    <xf numFmtId="0" fontId="6" fillId="5" borderId="6" xfId="0" applyFont="1" applyFill="1" applyBorder="1" applyAlignment="1">
      <alignment horizontal="right" vertical="top"/>
    </xf>
    <xf numFmtId="0" fontId="9" fillId="0" borderId="0" xfId="0" applyFont="1"/>
    <xf numFmtId="44" fontId="0" fillId="0" borderId="0" xfId="1" applyFont="1" applyFill="1" applyBorder="1"/>
  </cellXfs>
  <cellStyles count="4">
    <cellStyle name="Euro" xfId="3" xr:uid="{428DD64D-0E98-476C-BD36-551DF90F4F3F}"/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676275</xdr:colOff>
      <xdr:row>4</xdr:row>
      <xdr:rowOff>0</xdr:rowOff>
    </xdr:from>
    <xdr:ext cx="590550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BF75AAE-EF2A-464D-AE48-E5B2E2C559A0}"/>
            </a:ext>
          </a:extLst>
        </xdr:cNvPr>
        <xdr:cNvSpPr txBox="1"/>
      </xdr:nvSpPr>
      <xdr:spPr>
        <a:xfrm>
          <a:off x="6607175" y="1873250"/>
          <a:ext cx="590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/>
        </a:p>
      </xdr:txBody>
    </xdr:sp>
    <xdr:clientData/>
  </xdr:oneCellAnchor>
  <xdr:twoCellAnchor>
    <xdr:from>
      <xdr:col>0</xdr:col>
      <xdr:colOff>12699</xdr:colOff>
      <xdr:row>35</xdr:row>
      <xdr:rowOff>10215</xdr:rowOff>
    </xdr:from>
    <xdr:to>
      <xdr:col>2</xdr:col>
      <xdr:colOff>165652</xdr:colOff>
      <xdr:row>39</xdr:row>
      <xdr:rowOff>190501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7CE9DE5A-ED84-4005-938D-63E6D8DCD75F}"/>
            </a:ext>
          </a:extLst>
        </xdr:cNvPr>
        <xdr:cNvSpPr txBox="1"/>
      </xdr:nvSpPr>
      <xdr:spPr>
        <a:xfrm>
          <a:off x="12699" y="5443606"/>
          <a:ext cx="5677453" cy="9422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Ondergetekende (zijnde de inschrijver) verklaart dat deze zich volledig conformeert aan het programma van eisen. Tevens accepteert Inschrijver eventuele wijzigingen/aanvullingen, zoals opgenomen in de nota(‘s) van inlichtingen en gaat ermee akkoord dat de hierin opgenomen wijzigingen/aanvullingen prevaleren boven hetgeen bepaald in het eerder genoemde programma van eisen.</a:t>
          </a:r>
        </a:p>
        <a:p>
          <a:endParaRPr lang="nl-NL" sz="1100"/>
        </a:p>
        <a:p>
          <a:endParaRPr lang="nl-NL" sz="1100"/>
        </a:p>
        <a:p>
          <a:endParaRPr lang="nl-NL" sz="1100"/>
        </a:p>
      </xdr:txBody>
    </xdr:sp>
    <xdr:clientData/>
  </xdr:twoCellAnchor>
  <xdr:oneCellAnchor>
    <xdr:from>
      <xdr:col>5</xdr:col>
      <xdr:colOff>676275</xdr:colOff>
      <xdr:row>39</xdr:row>
      <xdr:rowOff>28575</xdr:rowOff>
    </xdr:from>
    <xdr:ext cx="590550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41497DA5-DCAE-4453-BC10-3A54EFB1581C}"/>
            </a:ext>
          </a:extLst>
        </xdr:cNvPr>
        <xdr:cNvSpPr txBox="1"/>
      </xdr:nvSpPr>
      <xdr:spPr>
        <a:xfrm>
          <a:off x="6607175" y="1873250"/>
          <a:ext cx="590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4"/>
  <sheetViews>
    <sheetView tabSelected="1" zoomScale="85" zoomScaleNormal="85" workbookViewId="0">
      <selection activeCell="F34" sqref="F34"/>
    </sheetView>
  </sheetViews>
  <sheetFormatPr defaultRowHeight="15" x14ac:dyDescent="0.25"/>
  <cols>
    <col min="1" max="1" width="67.28515625" customWidth="1"/>
    <col min="2" max="2" width="11.7109375" customWidth="1"/>
    <col min="3" max="3" width="2.5703125" customWidth="1"/>
    <col min="5" max="5" width="12.5703125" customWidth="1"/>
    <col min="6" max="6" width="16.28515625" customWidth="1"/>
    <col min="7" max="7" width="93" customWidth="1"/>
  </cols>
  <sheetData>
    <row r="2" spans="1:9" ht="31.5" x14ac:dyDescent="0.5">
      <c r="A2" s="47" t="s">
        <v>33</v>
      </c>
    </row>
    <row r="3" spans="1:9" x14ac:dyDescent="0.25">
      <c r="A3" t="s">
        <v>25</v>
      </c>
    </row>
    <row r="6" spans="1:9" x14ac:dyDescent="0.25">
      <c r="A6" s="1" t="s">
        <v>0</v>
      </c>
      <c r="B6" s="2" t="s">
        <v>4</v>
      </c>
      <c r="C6" s="2"/>
      <c r="D6" s="3" t="s">
        <v>1</v>
      </c>
      <c r="E6" s="2" t="s">
        <v>2</v>
      </c>
      <c r="F6" s="4" t="s">
        <v>3</v>
      </c>
      <c r="G6" s="3" t="s">
        <v>8</v>
      </c>
    </row>
    <row r="7" spans="1:9" x14ac:dyDescent="0.25">
      <c r="A7" s="5"/>
      <c r="B7" s="6"/>
      <c r="C7" s="6"/>
      <c r="D7" s="7" t="s">
        <v>5</v>
      </c>
      <c r="E7" s="6" t="s">
        <v>6</v>
      </c>
      <c r="F7" s="8" t="s">
        <v>7</v>
      </c>
      <c r="G7" s="7"/>
    </row>
    <row r="8" spans="1:9" x14ac:dyDescent="0.25">
      <c r="A8" s="10" t="s">
        <v>9</v>
      </c>
      <c r="B8" s="11"/>
      <c r="C8" s="11"/>
      <c r="D8" s="12"/>
      <c r="E8" s="11"/>
      <c r="F8" s="13"/>
      <c r="G8" s="34"/>
    </row>
    <row r="9" spans="1:9" x14ac:dyDescent="0.25">
      <c r="A9" s="16" t="s">
        <v>20</v>
      </c>
      <c r="B9" s="17">
        <v>1</v>
      </c>
      <c r="D9" s="29">
        <v>43</v>
      </c>
      <c r="E9" s="18">
        <f t="shared" ref="E9:E14" si="0">B9*D9</f>
        <v>43</v>
      </c>
      <c r="F9" s="19"/>
      <c r="G9" s="35" t="s">
        <v>19</v>
      </c>
    </row>
    <row r="10" spans="1:9" x14ac:dyDescent="0.25">
      <c r="A10" s="16" t="s">
        <v>17</v>
      </c>
      <c r="B10" s="17">
        <v>1</v>
      </c>
      <c r="C10" t="s">
        <v>30</v>
      </c>
      <c r="D10" s="29">
        <v>158</v>
      </c>
      <c r="E10" s="18">
        <f t="shared" si="0"/>
        <v>158</v>
      </c>
      <c r="F10" s="19"/>
      <c r="G10" s="35" t="s">
        <v>27</v>
      </c>
    </row>
    <row r="11" spans="1:9" x14ac:dyDescent="0.25">
      <c r="A11" s="16" t="s">
        <v>34</v>
      </c>
      <c r="B11" s="17">
        <v>1</v>
      </c>
      <c r="D11" s="29">
        <v>2</v>
      </c>
      <c r="E11" s="18">
        <f t="shared" ref="E11" si="1">B11*D11</f>
        <v>2</v>
      </c>
      <c r="F11" s="19"/>
      <c r="G11" s="35" t="s">
        <v>18</v>
      </c>
    </row>
    <row r="12" spans="1:9" x14ac:dyDescent="0.25">
      <c r="A12" s="16" t="s">
        <v>38</v>
      </c>
      <c r="B12" s="17">
        <v>1</v>
      </c>
      <c r="D12" s="29">
        <v>1</v>
      </c>
      <c r="E12" s="18">
        <f t="shared" ref="E12" si="2">B12*D12</f>
        <v>1</v>
      </c>
      <c r="F12" s="19"/>
      <c r="G12" s="35" t="s">
        <v>39</v>
      </c>
    </row>
    <row r="13" spans="1:9" x14ac:dyDescent="0.25">
      <c r="A13" s="16" t="s">
        <v>21</v>
      </c>
      <c r="B13" s="17">
        <v>1</v>
      </c>
      <c r="D13" s="29">
        <v>1</v>
      </c>
      <c r="E13" s="18">
        <f t="shared" ref="E13" si="3">B13*D13</f>
        <v>1</v>
      </c>
      <c r="F13" s="19"/>
      <c r="G13" s="36"/>
    </row>
    <row r="14" spans="1:9" x14ac:dyDescent="0.25">
      <c r="A14" s="16" t="s">
        <v>13</v>
      </c>
      <c r="B14" s="17">
        <v>1</v>
      </c>
      <c r="D14" s="29">
        <v>1</v>
      </c>
      <c r="E14" s="18">
        <f t="shared" si="0"/>
        <v>1</v>
      </c>
      <c r="F14" s="19"/>
      <c r="G14" s="35"/>
    </row>
    <row r="15" spans="1:9" x14ac:dyDescent="0.25">
      <c r="A15" s="28" t="s">
        <v>14</v>
      </c>
      <c r="B15" s="20"/>
      <c r="D15" s="29"/>
      <c r="E15" s="18"/>
      <c r="F15" s="21">
        <f>SUM(E9:E15)</f>
        <v>206</v>
      </c>
      <c r="G15" s="35" t="s">
        <v>31</v>
      </c>
      <c r="I15" s="18"/>
    </row>
    <row r="16" spans="1:9" x14ac:dyDescent="0.25">
      <c r="A16" s="16"/>
      <c r="B16" s="20"/>
      <c r="D16" s="29"/>
      <c r="E16" s="18"/>
      <c r="F16" s="33"/>
      <c r="G16" s="35"/>
      <c r="I16" s="18"/>
    </row>
    <row r="17" spans="1:9" x14ac:dyDescent="0.25">
      <c r="A17" s="14" t="s">
        <v>16</v>
      </c>
      <c r="B17" s="22"/>
      <c r="C17" s="23"/>
      <c r="D17" s="30"/>
      <c r="E17" s="24"/>
      <c r="F17" s="15"/>
      <c r="G17" s="34"/>
    </row>
    <row r="18" spans="1:9" x14ac:dyDescent="0.25">
      <c r="A18" s="16" t="s">
        <v>15</v>
      </c>
      <c r="B18" s="17">
        <v>1</v>
      </c>
      <c r="D18" s="29">
        <v>158</v>
      </c>
      <c r="E18" s="18">
        <f>B18*D18</f>
        <v>158</v>
      </c>
      <c r="F18" s="19"/>
      <c r="G18" s="35" t="s">
        <v>41</v>
      </c>
    </row>
    <row r="19" spans="1:9" x14ac:dyDescent="0.25">
      <c r="A19" s="16" t="s">
        <v>40</v>
      </c>
      <c r="B19" s="17">
        <v>1</v>
      </c>
      <c r="D19" s="29">
        <v>77</v>
      </c>
      <c r="E19" s="18">
        <f>B19*D19</f>
        <v>77</v>
      </c>
      <c r="F19" s="19"/>
      <c r="G19" s="35" t="s">
        <v>39</v>
      </c>
    </row>
    <row r="20" spans="1:9" x14ac:dyDescent="0.25">
      <c r="A20" s="16" t="s">
        <v>32</v>
      </c>
      <c r="B20" s="17">
        <v>1</v>
      </c>
      <c r="D20" s="29">
        <v>1</v>
      </c>
      <c r="E20" s="18">
        <f>B20*D20</f>
        <v>1</v>
      </c>
      <c r="F20" s="19"/>
      <c r="G20" s="35"/>
    </row>
    <row r="21" spans="1:9" x14ac:dyDescent="0.25">
      <c r="A21" s="28"/>
      <c r="B21" s="20"/>
      <c r="D21" s="29"/>
      <c r="E21" s="18"/>
      <c r="F21" s="21">
        <f>SUM(E18:E20)</f>
        <v>236</v>
      </c>
      <c r="G21" s="35" t="s">
        <v>36</v>
      </c>
      <c r="I21" s="18"/>
    </row>
    <row r="22" spans="1:9" x14ac:dyDescent="0.25">
      <c r="A22" s="16"/>
      <c r="B22" s="20"/>
      <c r="D22" s="29"/>
      <c r="E22" s="18"/>
      <c r="F22" s="19">
        <v>3</v>
      </c>
      <c r="G22" s="35" t="s">
        <v>10</v>
      </c>
    </row>
    <row r="23" spans="1:9" x14ac:dyDescent="0.25">
      <c r="A23" s="28"/>
      <c r="B23" s="20"/>
      <c r="D23" s="29"/>
      <c r="E23" s="18"/>
      <c r="F23" s="21">
        <f>F21*F22</f>
        <v>708</v>
      </c>
      <c r="G23" s="35" t="s">
        <v>37</v>
      </c>
    </row>
    <row r="24" spans="1:9" x14ac:dyDescent="0.25">
      <c r="A24" s="16" t="s">
        <v>35</v>
      </c>
      <c r="B24" s="17">
        <v>1</v>
      </c>
      <c r="D24" s="29">
        <v>1</v>
      </c>
      <c r="E24" s="18">
        <f>B24*D24</f>
        <v>1</v>
      </c>
      <c r="F24" s="19"/>
      <c r="G24" s="35"/>
    </row>
    <row r="25" spans="1:9" x14ac:dyDescent="0.25">
      <c r="A25" s="28" t="s">
        <v>14</v>
      </c>
      <c r="B25" s="20"/>
      <c r="D25" s="29"/>
      <c r="E25" s="18"/>
      <c r="F25" s="21">
        <f>F23+E24</f>
        <v>709</v>
      </c>
      <c r="G25" s="35" t="s">
        <v>43</v>
      </c>
    </row>
    <row r="26" spans="1:9" x14ac:dyDescent="0.25">
      <c r="A26" s="28"/>
      <c r="B26" s="20"/>
      <c r="D26" s="29"/>
      <c r="E26" s="18"/>
      <c r="F26" s="19"/>
      <c r="G26" s="35"/>
    </row>
    <row r="27" spans="1:9" x14ac:dyDescent="0.25">
      <c r="A27" s="14" t="s">
        <v>29</v>
      </c>
      <c r="B27" s="22"/>
      <c r="C27" s="23"/>
      <c r="D27" s="30"/>
      <c r="E27" s="24"/>
      <c r="F27" s="15"/>
      <c r="G27" s="34"/>
    </row>
    <row r="28" spans="1:9" x14ac:dyDescent="0.25">
      <c r="A28" s="16" t="s">
        <v>26</v>
      </c>
      <c r="B28" s="17">
        <v>1</v>
      </c>
      <c r="D28" s="29">
        <v>158</v>
      </c>
      <c r="E28" s="18">
        <f>B28*D28</f>
        <v>158</v>
      </c>
      <c r="F28" s="19"/>
      <c r="G28" s="35" t="s">
        <v>42</v>
      </c>
    </row>
    <row r="29" spans="1:9" x14ac:dyDescent="0.25">
      <c r="A29" s="16"/>
      <c r="B29" s="48"/>
      <c r="D29" s="29"/>
      <c r="E29" s="18"/>
      <c r="F29" s="19"/>
      <c r="G29" s="35"/>
    </row>
    <row r="30" spans="1:9" x14ac:dyDescent="0.25">
      <c r="A30" s="28" t="s">
        <v>14</v>
      </c>
      <c r="B30" s="20"/>
      <c r="D30" s="29"/>
      <c r="E30" s="18"/>
      <c r="F30" s="21">
        <f>SUM(E28:E29)</f>
        <v>158</v>
      </c>
      <c r="G30" s="35" t="s">
        <v>28</v>
      </c>
      <c r="I30" s="18"/>
    </row>
    <row r="31" spans="1:9" x14ac:dyDescent="0.25">
      <c r="A31" s="14"/>
      <c r="B31" s="23"/>
      <c r="C31" s="23"/>
      <c r="D31" s="30"/>
      <c r="E31" s="23"/>
      <c r="F31" s="15"/>
      <c r="G31" s="34"/>
    </row>
    <row r="32" spans="1:9" x14ac:dyDescent="0.25">
      <c r="A32" s="14"/>
      <c r="B32" s="23"/>
      <c r="C32" s="23"/>
      <c r="D32" s="30"/>
      <c r="E32" s="23"/>
      <c r="F32" s="15"/>
      <c r="G32" s="34"/>
    </row>
    <row r="33" spans="1:7" x14ac:dyDescent="0.25">
      <c r="A33" s="1" t="s">
        <v>11</v>
      </c>
      <c r="B33" s="2"/>
      <c r="C33" s="2"/>
      <c r="D33" s="31"/>
      <c r="E33" s="25"/>
      <c r="F33" s="26"/>
      <c r="G33" s="3"/>
    </row>
    <row r="34" spans="1:7" x14ac:dyDescent="0.25">
      <c r="A34" s="9"/>
      <c r="B34" s="6"/>
      <c r="C34" s="6"/>
      <c r="D34" s="32"/>
      <c r="E34" s="9"/>
      <c r="F34" s="27">
        <f>F15+F25+F30</f>
        <v>1073</v>
      </c>
      <c r="G34" s="7" t="s">
        <v>12</v>
      </c>
    </row>
    <row r="36" spans="1:7" ht="14.65" customHeight="1" x14ac:dyDescent="0.35">
      <c r="A36" s="41"/>
      <c r="E36" s="42"/>
      <c r="F36" s="43" t="s">
        <v>22</v>
      </c>
      <c r="G36" s="37"/>
    </row>
    <row r="37" spans="1:7" ht="14.65" customHeight="1" x14ac:dyDescent="0.35">
      <c r="E37" s="16"/>
      <c r="F37" s="44"/>
      <c r="G37" s="38"/>
    </row>
    <row r="38" spans="1:7" ht="18" x14ac:dyDescent="0.35">
      <c r="E38" s="16"/>
      <c r="F38" s="45" t="s">
        <v>23</v>
      </c>
      <c r="G38" s="39"/>
    </row>
    <row r="39" spans="1:7" ht="18" x14ac:dyDescent="0.35">
      <c r="E39" s="16"/>
      <c r="F39" s="44"/>
      <c r="G39" s="38"/>
    </row>
    <row r="40" spans="1:7" ht="18" x14ac:dyDescent="0.35">
      <c r="E40" s="14"/>
      <c r="F40" s="46" t="s">
        <v>24</v>
      </c>
      <c r="G40" s="40"/>
    </row>
    <row r="42" spans="1:7" x14ac:dyDescent="0.25">
      <c r="F42" s="18"/>
    </row>
    <row r="44" spans="1:7" x14ac:dyDescent="0.25">
      <c r="F44" s="18"/>
    </row>
  </sheetData>
  <pageMargins left="0.25" right="0.25" top="0.75" bottom="0.75" header="0.3" footer="0.3"/>
  <pageSetup paperSize="9" scale="69" orientation="landscape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1a98ca-2911-49ac-88ab-b0cecf39ee8f" xsi:nil="true"/>
    <lcf76f155ced4ddcb4097134ff3c332f xmlns="0ea3d35f-1e2b-4475-815a-243c71a9871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F660FF40F3148AF969DF7FB9A640C" ma:contentTypeVersion="16" ma:contentTypeDescription="Een nieuw document maken." ma:contentTypeScope="" ma:versionID="b2a8426b80653c990f52138063ae3e70">
  <xsd:schema xmlns:xsd="http://www.w3.org/2001/XMLSchema" xmlns:xs="http://www.w3.org/2001/XMLSchema" xmlns:p="http://schemas.microsoft.com/office/2006/metadata/properties" xmlns:ns2="0ea3d35f-1e2b-4475-815a-243c71a98716" xmlns:ns3="a51a98ca-2911-49ac-88ab-b0cecf39ee8f" targetNamespace="http://schemas.microsoft.com/office/2006/metadata/properties" ma:root="true" ma:fieldsID="37e61dfa1b0f8e43ffdb7096cdb4f3a5" ns2:_="" ns3:_="">
    <xsd:import namespace="0ea3d35f-1e2b-4475-815a-243c71a98716"/>
    <xsd:import namespace="a51a98ca-2911-49ac-88ab-b0cecf39ee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3d35f-1e2b-4475-815a-243c71a98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0ba58eb-670a-49d8-8f4e-572d90963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a98ca-2911-49ac-88ab-b0cecf39ee8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1344731-8971-4e65-9538-ef183026dedf}" ma:internalName="TaxCatchAll" ma:showField="CatchAllData" ma:web="a51a98ca-2911-49ac-88ab-b0cecf39ee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C1D969-3AAC-4E94-85A6-61921B4331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A7B8D3-F16F-4CAC-84E1-7DAB5E8240BE}">
  <ds:schemaRefs>
    <ds:schemaRef ds:uri="http://www.w3.org/XML/1998/namespace"/>
    <ds:schemaRef ds:uri="http://purl.org/dc/elements/1.1/"/>
    <ds:schemaRef ds:uri="http://schemas.microsoft.com/office/2006/metadata/properties"/>
    <ds:schemaRef ds:uri="0ea3d35f-1e2b-4475-815a-243c71a98716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51a98ca-2911-49ac-88ab-b0cecf39ee8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2FAF4EF-24D6-4753-A2DA-0C72EC87D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a3d35f-1e2b-4475-815a-243c71a98716"/>
    <ds:schemaRef ds:uri="a51a98ca-2911-49ac-88ab-b0cecf39ee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 Bouma</cp:lastModifiedBy>
  <cp:lastPrinted>2021-01-19T15:34:17Z</cp:lastPrinted>
  <dcterms:created xsi:type="dcterms:W3CDTF">2020-06-24T12:00:36Z</dcterms:created>
  <dcterms:modified xsi:type="dcterms:W3CDTF">2022-07-04T14:15:42Z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0x01010013CF660FF40F3148AF969DF7FB9A640C</vt:lpwstr>
  </property>
  <property fmtid="{D5CDD505-2E9C-101B-9397-08002B2CF9AE}" pid="3" name="MediaServiceImageTags">
    <vt:lpwstr/>
  </property>
</Properties>
</file>