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/>
  <xr:revisionPtr revIDLastSave="990" documentId="8_{6B1FB739-6272-4D35-906C-961E1C6F619E}" xr6:coauthVersionLast="47" xr6:coauthVersionMax="47" xr10:uidLastSave="{F8CB8BFB-E43F-4A71-8C7A-2B78AE41C215}"/>
  <bookViews>
    <workbookView xWindow="28680" yWindow="-6285" windowWidth="29040" windowHeight="15840" xr2:uid="{00000000-000D-0000-FFFF-FFFF00000000}"/>
  </bookViews>
  <sheets>
    <sheet name="Opgave prijzen en tarieven" sheetId="12" r:id="rId1"/>
    <sheet name="Score" sheetId="13" r:id="rId2"/>
  </sheets>
  <definedNames>
    <definedName name="_xlnm.Print_Area" localSheetId="0">'Opgave prijzen en tarieven'!$A$1:$I$75</definedName>
    <definedName name="_xlnm.Print_Area" localSheetId="1">Score!$A$1:$L$30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2" l="1"/>
  <c r="H64" i="12" s="1"/>
  <c r="H33" i="12"/>
  <c r="H66" i="12" s="1"/>
  <c r="H42" i="12"/>
  <c r="H67" i="12" s="1"/>
  <c r="H50" i="12"/>
  <c r="H68" i="12" s="1"/>
  <c r="H23" i="12"/>
  <c r="H65" i="12" s="1"/>
  <c r="H58" i="12"/>
  <c r="H69" i="12" s="1"/>
  <c r="L2" i="13"/>
  <c r="H44" i="12" l="1"/>
  <c r="H63" i="12"/>
  <c r="H72" i="12" s="1"/>
  <c r="C10" i="13" l="1"/>
  <c r="C11" i="13" s="1"/>
</calcChain>
</file>

<file path=xl/sharedStrings.xml><?xml version="1.0" encoding="utf-8"?>
<sst xmlns="http://schemas.openxmlformats.org/spreadsheetml/2006/main" count="74" uniqueCount="63">
  <si>
    <t>Naam Inschrijver</t>
  </si>
  <si>
    <t>Oranje =
verplicht door u in te vullen</t>
  </si>
  <si>
    <t>A</t>
  </si>
  <si>
    <t>Initiële kosten</t>
  </si>
  <si>
    <t>Prijs</t>
  </si>
  <si>
    <t>B</t>
  </si>
  <si>
    <t>Implementatiekosten</t>
  </si>
  <si>
    <t>C</t>
  </si>
  <si>
    <t>Gebruikskosten</t>
  </si>
  <si>
    <t>Overige kosten</t>
  </si>
  <si>
    <t>Totaaloverzicht</t>
  </si>
  <si>
    <t>Omschrijving</t>
  </si>
  <si>
    <t xml:space="preserve">Totaalbedrag </t>
  </si>
  <si>
    <t>Zie uw behaalde score op het volgende tabblad</t>
  </si>
  <si>
    <t>Score op gunningscriterium prijs</t>
  </si>
  <si>
    <t xml:space="preserve"> </t>
  </si>
  <si>
    <t>Punten</t>
  </si>
  <si>
    <t>Totaalbedrag</t>
  </si>
  <si>
    <t>Score bij bovengrens totaalbedrag</t>
  </si>
  <si>
    <t>Score bij ondergrens totaalbedrag</t>
  </si>
  <si>
    <t xml:space="preserve">Uw totaalbedrag </t>
  </si>
  <si>
    <t>Uw behaalde gewogen score</t>
  </si>
  <si>
    <t>Groen =
facultatief door u in te vullen/indien van toepassing</t>
  </si>
  <si>
    <t>Initiele kosten</t>
  </si>
  <si>
    <t>A.1</t>
  </si>
  <si>
    <t>A.2</t>
  </si>
  <si>
    <t>A.3</t>
  </si>
  <si>
    <t>A.4</t>
  </si>
  <si>
    <t>Implementatiekosten (totaal)</t>
  </si>
  <si>
    <t>Uurtarief</t>
  </si>
  <si>
    <t>Functie</t>
  </si>
  <si>
    <t>Kostensoort</t>
  </si>
  <si>
    <t>Vul de totale implementatiekosten in.</t>
  </si>
  <si>
    <t>Kosten verlengingsoptie 1 (6 maanden)</t>
  </si>
  <si>
    <t>Kosten verlengingsoptie 2 (6 maanden)</t>
  </si>
  <si>
    <t>Meerwerk op basis van 400 fictieve uren</t>
  </si>
  <si>
    <t>Prijsopgaveformulier</t>
  </si>
  <si>
    <t>Prijs (in hele getallen)</t>
  </si>
  <si>
    <t>We vragen u welke kosten er in totaal bij komen per verlengingsronde als wij gebruik maken van de contractuele verlengingsoptie(s).</t>
  </si>
  <si>
    <t>(vul zelf in)</t>
  </si>
  <si>
    <r>
      <rPr>
        <b/>
        <sz val="8"/>
        <rFont val="Verdana"/>
        <family val="2"/>
      </rPr>
      <t>Gemiddeld</t>
    </r>
    <r>
      <rPr>
        <sz val="8"/>
        <rFont val="Verdana"/>
        <family val="2"/>
      </rPr>
      <t xml:space="preserve"> uurtarief</t>
    </r>
  </si>
  <si>
    <t>Uitgaande van een fictief aantal van 400 uur meerwerk; geef een gemiddeld uurtarief op.</t>
  </si>
  <si>
    <t>Totaal (B) meerwerk</t>
  </si>
  <si>
    <t>Totaal (C) verlengingskosten</t>
  </si>
  <si>
    <t>Voeg eventueel rijen toe A.1</t>
  </si>
  <si>
    <t>Voeg eventueel rijen toe A.3</t>
  </si>
  <si>
    <t>Voeg eventueel rijen toe A.4</t>
  </si>
  <si>
    <t>Vaste prijsopgave (lumpsum), voor de initiële looptijd van de overeenkomst van 18 maanden</t>
  </si>
  <si>
    <t>Totaal (A) vaste prijsopgave (lumpsum)</t>
  </si>
  <si>
    <t>A Vaste prijsopgave (lumpsum)</t>
  </si>
  <si>
    <t>B Meerwerk</t>
  </si>
  <si>
    <t>C Verlengingskosten</t>
  </si>
  <si>
    <r>
      <t>Gebruikskosten vult u in voor de initiële looptijd van de overeenkomst van 18 maanden. In de groene rijen kunt u additionele kostensoorten opnemen. U vult ten minste de kostensoort in waarop u uw gebruikskosten baseert. Bij te weinig groene rijen kunt u zelf rijen toevoegen door met de rechtermuisknop op het rijnummer te klikken van de cel met de tekst 'voeg eventueel rij toe A.3' en vervolgens op '</t>
    </r>
    <r>
      <rPr>
        <u/>
        <sz val="8"/>
        <rFont val="Verdana"/>
        <family val="2"/>
      </rPr>
      <t>I</t>
    </r>
    <r>
      <rPr>
        <sz val="8"/>
        <rFont val="Verdana"/>
        <family val="2"/>
      </rPr>
      <t>nvoegen' te klikken.</t>
    </r>
  </si>
  <si>
    <r>
      <t>Vul hier overige vaste kosten (in totalen) voor de duur van 18 maanden. In de groene rijen kunt u additionele kostensoorten opnemen. Bij te weinig groene rijen kunt u zelf rijen toevoegen door met de rechtermuisknop op het rijnummer te klikken van de cel met de tekst 'voeg eventueel rij toe A.4' en vervolgens op '</t>
    </r>
    <r>
      <rPr>
        <u/>
        <sz val="8"/>
        <rFont val="Verdana"/>
        <family val="2"/>
      </rPr>
      <t>I</t>
    </r>
    <r>
      <rPr>
        <sz val="8"/>
        <rFont val="Verdana"/>
        <family val="2"/>
      </rPr>
      <t>nvoegen' te klikken.</t>
    </r>
  </si>
  <si>
    <t>Prijs (in hele getallen</t>
  </si>
  <si>
    <r>
      <t>Vul alle eenmalige kosten in. In de groene rijen kunt u additionele kostensoorten opnemen. Bij te weinig groene rijen kunt u zelf rijen toevoegen door met de rechtermuisknop op het rijnummer te klikken van de cel met de tekst '</t>
    </r>
    <r>
      <rPr>
        <i/>
        <sz val="8"/>
        <rFont val="Verdana"/>
        <family val="2"/>
      </rPr>
      <t>voeg eventueel rij toe A.1'</t>
    </r>
    <r>
      <rPr>
        <sz val="8"/>
        <rFont val="Verdana"/>
        <family val="2"/>
      </rPr>
      <t xml:space="preserve"> en vervolgens op '</t>
    </r>
    <r>
      <rPr>
        <u/>
        <sz val="8"/>
        <rFont val="Verdana"/>
        <family val="2"/>
      </rPr>
      <t>I</t>
    </r>
    <r>
      <rPr>
        <sz val="8"/>
        <rFont val="Verdana"/>
        <family val="2"/>
      </rPr>
      <t>nvoegen' te  klikken. Dit rijnummer is 16 wanneer er door u nog geen enkele rij in dit blad is toegevoegd.</t>
    </r>
  </si>
  <si>
    <t xml:space="preserve"> en elk lager bedrag</t>
  </si>
  <si>
    <t>Verlengingskosten</t>
  </si>
  <si>
    <t>Let op! Dit bedrag mag niet hoger zijn dan € 1.000.000</t>
  </si>
  <si>
    <t>Let op! Dit gemiddeld uurtarief mag niet hoger zijn dan € 125</t>
  </si>
  <si>
    <t>Let op! De kosten per verlenging mogen niet hoger zijn dan € 300.000</t>
  </si>
  <si>
    <r>
      <t xml:space="preserve">Alle bedragen zijn </t>
    </r>
    <r>
      <rPr>
        <b/>
        <sz val="8"/>
        <rFont val="Verdana"/>
        <family val="2"/>
      </rPr>
      <t>inclusief</t>
    </r>
    <r>
      <rPr>
        <sz val="8"/>
        <rFont val="Verdana"/>
        <family val="2"/>
      </rPr>
      <t xml:space="preserve"> </t>
    </r>
    <r>
      <rPr>
        <strike/>
        <sz val="8"/>
        <color rgb="FFFF0000"/>
        <rFont val="Verdana"/>
        <family val="2"/>
      </rPr>
      <t>exclusief</t>
    </r>
    <r>
      <rPr>
        <sz val="8"/>
        <color rgb="FFFF0000"/>
        <rFont val="Verdana"/>
        <family val="2"/>
      </rPr>
      <t xml:space="preserve"> </t>
    </r>
    <r>
      <rPr>
        <sz val="8"/>
        <rFont val="Verdana"/>
        <family val="2"/>
      </rPr>
      <t>btw.
Waar is aangegeven 'verplicht' moeten prijzen verplicht worden ingevuld.</t>
    </r>
  </si>
  <si>
    <r>
      <rPr>
        <b/>
        <sz val="8"/>
        <rFont val="Verdana"/>
        <family val="2"/>
      </rPr>
      <t xml:space="preserve">versie 2.0 </t>
    </r>
    <r>
      <rPr>
        <strike/>
        <sz val="8"/>
        <color rgb="FFFF0000"/>
        <rFont val="Verdana"/>
        <family val="2"/>
      </rPr>
      <t>versie 1.0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</si>
</sst>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0##\-#######"/>
    <numFmt numFmtId="167" formatCode="&quot;€&quot;\ #,##0.0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8"/>
      <color indexed="55"/>
      <name val="Verdana"/>
      <family val="2"/>
    </font>
    <font>
      <b/>
      <sz val="12"/>
      <color indexed="18"/>
      <name val="Verdana"/>
      <family val="2"/>
    </font>
    <font>
      <b/>
      <sz val="8"/>
      <name val="Verdana"/>
      <family val="2"/>
    </font>
    <font>
      <b/>
      <sz val="8"/>
      <color indexed="10"/>
      <name val="Verdana"/>
      <family val="2"/>
    </font>
    <font>
      <i/>
      <sz val="8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color indexed="10"/>
      <name val="Verdana"/>
      <family val="2"/>
    </font>
    <font>
      <sz val="8"/>
      <color indexed="13"/>
      <name val="Verdana"/>
      <family val="2"/>
    </font>
    <font>
      <sz val="8"/>
      <color rgb="FFFF0000"/>
      <name val="Verdana"/>
      <family val="2"/>
    </font>
    <font>
      <b/>
      <sz val="8"/>
      <color rgb="FFFF0000"/>
      <name val="Verdana"/>
      <family val="2"/>
    </font>
    <font>
      <b/>
      <i/>
      <sz val="8"/>
      <color rgb="FFFF0000"/>
      <name val="Verdana"/>
      <family val="2"/>
    </font>
    <font>
      <b/>
      <sz val="12"/>
      <color indexed="9"/>
      <name val="Verdana"/>
      <family val="2"/>
    </font>
    <font>
      <sz val="9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u/>
      <sz val="8"/>
      <color theme="10"/>
      <name val="Verdana"/>
      <family val="2"/>
    </font>
    <font>
      <sz val="8"/>
      <color indexed="18"/>
      <name val="Verdana"/>
      <family val="2"/>
    </font>
    <font>
      <sz val="8"/>
      <color theme="0" tint="-0.14999847407452621"/>
      <name val="Verdana"/>
      <family val="2"/>
    </font>
    <font>
      <b/>
      <sz val="12"/>
      <name val="Verdana"/>
      <family val="2"/>
    </font>
    <font>
      <b/>
      <sz val="8"/>
      <color theme="0"/>
      <name val="Verdana"/>
      <family val="2"/>
    </font>
    <font>
      <u/>
      <sz val="8"/>
      <name val="Verdana"/>
      <family val="2"/>
    </font>
    <font>
      <i/>
      <sz val="9"/>
      <color theme="1"/>
      <name val="Verdana"/>
      <family val="2"/>
    </font>
    <font>
      <strike/>
      <sz val="8"/>
      <color rgb="FFFF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22"/>
      </right>
      <top style="thin">
        <color indexed="2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0" fontId="7" fillId="5" borderId="0" applyNumberFormat="0" applyBorder="0" applyAlignment="0" applyProtection="0"/>
    <xf numFmtId="0" fontId="3" fillId="6" borderId="2" applyNumberFormat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5" fillId="2" borderId="1" applyNumberFormat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3" borderId="6" applyNumberFormat="0" applyFont="0" applyAlignment="0" applyProtection="0"/>
    <xf numFmtId="0" fontId="6" fillId="4" borderId="7" applyNumberFormat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1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26">
    <xf numFmtId="0" fontId="0" fillId="0" borderId="0" xfId="0"/>
    <xf numFmtId="0" fontId="13" fillId="7" borderId="0" xfId="28" applyFont="1" applyFill="1" applyAlignment="1">
      <alignment vertical="top"/>
    </xf>
    <xf numFmtId="0" fontId="13" fillId="7" borderId="0" xfId="28" applyFont="1" applyFill="1" applyAlignment="1">
      <alignment horizontal="right" vertical="top"/>
    </xf>
    <xf numFmtId="166" fontId="14" fillId="7" borderId="0" xfId="28" applyNumberFormat="1" applyFont="1" applyFill="1" applyAlignment="1">
      <alignment vertical="top" wrapText="1"/>
    </xf>
    <xf numFmtId="166" fontId="14" fillId="7" borderId="0" xfId="28" applyNumberFormat="1" applyFont="1" applyFill="1" applyAlignment="1">
      <alignment horizontal="right" vertical="top" wrapText="1"/>
    </xf>
    <xf numFmtId="166" fontId="15" fillId="7" borderId="0" xfId="28" applyNumberFormat="1" applyFont="1" applyFill="1" applyAlignment="1">
      <alignment horizontal="left" vertical="top"/>
    </xf>
    <xf numFmtId="0" fontId="13" fillId="0" borderId="0" xfId="28" applyFont="1"/>
    <xf numFmtId="0" fontId="17" fillId="0" borderId="0" xfId="28" applyFont="1" applyAlignment="1">
      <alignment horizontal="right" vertical="center"/>
    </xf>
    <xf numFmtId="0" fontId="13" fillId="0" borderId="0" xfId="28" applyFont="1" applyAlignment="1">
      <alignment vertical="top"/>
    </xf>
    <xf numFmtId="0" fontId="16" fillId="0" borderId="0" xfId="28" applyFont="1" applyAlignment="1">
      <alignment horizontal="right" vertical="top"/>
    </xf>
    <xf numFmtId="0" fontId="13" fillId="0" borderId="0" xfId="28" applyFont="1" applyAlignment="1">
      <alignment horizontal="center" vertical="top"/>
    </xf>
    <xf numFmtId="0" fontId="13" fillId="7" borderId="0" xfId="28" applyFont="1" applyFill="1" applyAlignment="1">
      <alignment horizontal="center" vertical="top"/>
    </xf>
    <xf numFmtId="0" fontId="13" fillId="7" borderId="0" xfId="28" applyFont="1" applyFill="1"/>
    <xf numFmtId="167" fontId="13" fillId="0" borderId="0" xfId="28" applyNumberFormat="1" applyFont="1" applyAlignment="1">
      <alignment vertical="top"/>
    </xf>
    <xf numFmtId="0" fontId="17" fillId="0" borderId="0" xfId="28" applyFont="1" applyAlignment="1">
      <alignment vertical="top"/>
    </xf>
    <xf numFmtId="0" fontId="17" fillId="0" borderId="0" xfId="28" applyFont="1" applyAlignment="1">
      <alignment horizontal="center" vertical="top"/>
    </xf>
    <xf numFmtId="0" fontId="13" fillId="0" borderId="0" xfId="28" applyFont="1" applyAlignment="1">
      <alignment vertical="center"/>
    </xf>
    <xf numFmtId="0" fontId="16" fillId="0" borderId="0" xfId="28" applyFont="1" applyAlignment="1">
      <alignment horizontal="right" vertical="center"/>
    </xf>
    <xf numFmtId="0" fontId="23" fillId="0" borderId="0" xfId="28" applyFont="1" applyAlignment="1">
      <alignment vertical="center"/>
    </xf>
    <xf numFmtId="0" fontId="13" fillId="0" borderId="0" xfId="28" applyFont="1" applyAlignment="1">
      <alignment horizontal="center" vertical="center"/>
    </xf>
    <xf numFmtId="0" fontId="16" fillId="0" borderId="0" xfId="28" applyFont="1" applyAlignment="1">
      <alignment horizontal="center" vertical="center"/>
    </xf>
    <xf numFmtId="0" fontId="13" fillId="0" borderId="0" xfId="28" applyFont="1" applyAlignment="1">
      <alignment horizontal="left" vertical="center"/>
    </xf>
    <xf numFmtId="166" fontId="24" fillId="7" borderId="0" xfId="28" applyNumberFormat="1" applyFont="1" applyFill="1" applyAlignment="1">
      <alignment vertical="top" wrapText="1"/>
    </xf>
    <xf numFmtId="0" fontId="13" fillId="0" borderId="0" xfId="28" applyFont="1" applyAlignment="1">
      <alignment horizontal="left" vertical="top"/>
    </xf>
    <xf numFmtId="166" fontId="16" fillId="0" borderId="0" xfId="28" applyNumberFormat="1" applyFont="1" applyAlignment="1">
      <alignment vertical="center" wrapText="1"/>
    </xf>
    <xf numFmtId="0" fontId="27" fillId="0" borderId="0" xfId="0" applyFont="1"/>
    <xf numFmtId="0" fontId="13" fillId="0" borderId="0" xfId="28" applyFont="1" applyAlignment="1">
      <alignment horizontal="right" vertical="center"/>
    </xf>
    <xf numFmtId="0" fontId="27" fillId="0" borderId="0" xfId="0" applyFont="1" applyAlignment="1">
      <alignment vertical="center"/>
    </xf>
    <xf numFmtId="166" fontId="21" fillId="7" borderId="0" xfId="28" applyNumberFormat="1" applyFont="1" applyFill="1" applyAlignment="1">
      <alignment vertical="top" wrapText="1"/>
    </xf>
    <xf numFmtId="0" fontId="29" fillId="0" borderId="0" xfId="31" applyFont="1" applyFill="1" applyAlignment="1">
      <alignment horizontal="right" vertical="center"/>
    </xf>
    <xf numFmtId="166" fontId="31" fillId="7" borderId="0" xfId="28" applyNumberFormat="1" applyFont="1" applyFill="1" applyAlignment="1">
      <alignment horizontal="right" vertical="center" wrapText="1"/>
    </xf>
    <xf numFmtId="0" fontId="31" fillId="7" borderId="0" xfId="28" applyFont="1" applyFill="1" applyAlignment="1">
      <alignment horizontal="right" vertical="center"/>
    </xf>
    <xf numFmtId="166" fontId="32" fillId="0" borderId="0" xfId="28" applyNumberFormat="1" applyFont="1" applyAlignment="1">
      <alignment horizontal="left" vertical="top"/>
    </xf>
    <xf numFmtId="166" fontId="19" fillId="11" borderId="0" xfId="28" applyNumberFormat="1" applyFont="1" applyFill="1" applyAlignment="1">
      <alignment horizontal="left" vertical="top"/>
    </xf>
    <xf numFmtId="166" fontId="19" fillId="11" borderId="0" xfId="28" applyNumberFormat="1" applyFont="1" applyFill="1" applyAlignment="1">
      <alignment horizontal="left" vertical="top" wrapText="1"/>
    </xf>
    <xf numFmtId="0" fontId="22" fillId="11" borderId="0" xfId="28" applyFont="1" applyFill="1"/>
    <xf numFmtId="167" fontId="16" fillId="0" borderId="11" xfId="5" applyNumberFormat="1" applyFont="1" applyFill="1" applyBorder="1" applyAlignment="1" applyProtection="1">
      <alignment vertical="center"/>
    </xf>
    <xf numFmtId="0" fontId="19" fillId="11" borderId="0" xfId="28" applyFont="1" applyFill="1" applyAlignment="1">
      <alignment horizontal="left" vertical="top"/>
    </xf>
    <xf numFmtId="0" fontId="13" fillId="9" borderId="16" xfId="28" applyFont="1" applyFill="1" applyBorder="1" applyAlignment="1">
      <alignment horizontal="left" vertical="center"/>
    </xf>
    <xf numFmtId="0" fontId="13" fillId="9" borderId="16" xfId="28" applyFont="1" applyFill="1" applyBorder="1" applyAlignment="1">
      <alignment horizontal="right" vertical="center"/>
    </xf>
    <xf numFmtId="167" fontId="13" fillId="9" borderId="16" xfId="28" applyNumberFormat="1" applyFont="1" applyFill="1" applyBorder="1" applyAlignment="1">
      <alignment horizontal="right" vertical="center"/>
    </xf>
    <xf numFmtId="0" fontId="16" fillId="9" borderId="16" xfId="28" applyFont="1" applyFill="1" applyBorder="1" applyAlignment="1">
      <alignment horizontal="left" vertical="center"/>
    </xf>
    <xf numFmtId="167" fontId="16" fillId="9" borderId="16" xfId="28" applyNumberFormat="1" applyFont="1" applyFill="1" applyBorder="1" applyAlignment="1">
      <alignment horizontal="right" vertical="center"/>
    </xf>
    <xf numFmtId="2" fontId="16" fillId="9" borderId="16" xfId="28" applyNumberFormat="1" applyFont="1" applyFill="1" applyBorder="1" applyAlignment="1">
      <alignment horizontal="right" vertical="center"/>
    </xf>
    <xf numFmtId="0" fontId="33" fillId="11" borderId="0" xfId="28" applyFont="1" applyFill="1" applyAlignment="1">
      <alignment horizontal="right" vertical="center"/>
    </xf>
    <xf numFmtId="166" fontId="32" fillId="7" borderId="0" xfId="28" applyNumberFormat="1" applyFont="1" applyFill="1" applyAlignment="1">
      <alignment horizontal="left" vertical="top"/>
    </xf>
    <xf numFmtId="167" fontId="16" fillId="0" borderId="10" xfId="5" applyNumberFormat="1" applyFont="1" applyFill="1" applyBorder="1" applyAlignment="1" applyProtection="1">
      <alignment vertical="center"/>
    </xf>
    <xf numFmtId="0" fontId="16" fillId="7" borderId="0" xfId="28" applyFont="1" applyFill="1" applyAlignment="1">
      <alignment horizontal="center" vertical="top"/>
    </xf>
    <xf numFmtId="0" fontId="16" fillId="0" borderId="0" xfId="28" applyFont="1" applyAlignment="1">
      <alignment horizontal="center" vertical="top"/>
    </xf>
    <xf numFmtId="0" fontId="19" fillId="11" borderId="0" xfId="28" applyFont="1" applyFill="1" applyAlignment="1">
      <alignment horizontal="center" vertical="top"/>
    </xf>
    <xf numFmtId="167" fontId="16" fillId="0" borderId="0" xfId="28" applyNumberFormat="1" applyFont="1" applyAlignment="1">
      <alignment vertical="center"/>
    </xf>
    <xf numFmtId="167" fontId="20" fillId="11" borderId="9" xfId="5" applyNumberFormat="1" applyFont="1" applyFill="1" applyBorder="1" applyAlignment="1" applyProtection="1">
      <alignment horizontal="left" vertical="center"/>
    </xf>
    <xf numFmtId="167" fontId="20" fillId="11" borderId="0" xfId="5" applyNumberFormat="1" applyFont="1" applyFill="1" applyAlignment="1" applyProtection="1">
      <alignment horizontal="left" vertical="center"/>
    </xf>
    <xf numFmtId="0" fontId="24" fillId="0" borderId="0" xfId="28" applyFont="1" applyAlignment="1">
      <alignment horizontal="center" vertical="center"/>
    </xf>
    <xf numFmtId="0" fontId="16" fillId="0" borderId="0" xfId="28" applyFont="1" applyAlignment="1">
      <alignment horizontal="left" vertical="top"/>
    </xf>
    <xf numFmtId="167" fontId="16" fillId="0" borderId="10" xfId="30" applyNumberFormat="1" applyFont="1" applyBorder="1" applyAlignment="1" applyProtection="1">
      <alignment horizontal="right" vertical="center"/>
    </xf>
    <xf numFmtId="0" fontId="24" fillId="0" borderId="0" xfId="28" applyFont="1" applyAlignment="1">
      <alignment horizontal="left" vertical="center"/>
    </xf>
    <xf numFmtId="167" fontId="16" fillId="0" borderId="0" xfId="30" applyNumberFormat="1" applyFont="1" applyBorder="1" applyAlignment="1" applyProtection="1">
      <alignment horizontal="right" vertical="center"/>
    </xf>
    <xf numFmtId="167" fontId="16" fillId="0" borderId="14" xfId="30" applyNumberFormat="1" applyFont="1" applyBorder="1" applyAlignment="1" applyProtection="1">
      <alignment horizontal="right" vertical="center"/>
    </xf>
    <xf numFmtId="0" fontId="16" fillId="0" borderId="0" xfId="28" applyFont="1" applyAlignment="1">
      <alignment vertical="center"/>
    </xf>
    <xf numFmtId="0" fontId="24" fillId="0" borderId="19" xfId="28" applyFont="1" applyBorder="1" applyAlignment="1">
      <alignment horizontal="left" vertical="center"/>
    </xf>
    <xf numFmtId="0" fontId="13" fillId="0" borderId="19" xfId="28" applyFont="1" applyBorder="1" applyAlignment="1">
      <alignment vertical="center"/>
    </xf>
    <xf numFmtId="0" fontId="16" fillId="0" borderId="10" xfId="28" applyFont="1" applyBorder="1" applyAlignment="1">
      <alignment horizontal="right" vertical="center"/>
    </xf>
    <xf numFmtId="0" fontId="33" fillId="11" borderId="0" xfId="28" applyFont="1" applyFill="1" applyAlignment="1">
      <alignment horizontal="left" vertical="center"/>
    </xf>
    <xf numFmtId="0" fontId="25" fillId="0" borderId="0" xfId="28" applyFont="1" applyAlignment="1">
      <alignment horizontal="right" vertical="center"/>
    </xf>
    <xf numFmtId="0" fontId="16" fillId="0" borderId="0" xfId="28" applyFont="1" applyAlignment="1">
      <alignment horizontal="left" vertical="center"/>
    </xf>
    <xf numFmtId="0" fontId="16" fillId="12" borderId="23" xfId="28" applyFont="1" applyFill="1" applyBorder="1" applyAlignment="1">
      <alignment horizontal="right" vertical="center"/>
    </xf>
    <xf numFmtId="167" fontId="16" fillId="0" borderId="10" xfId="28" applyNumberFormat="1" applyFont="1" applyBorder="1" applyAlignment="1">
      <alignment vertical="center"/>
    </xf>
    <xf numFmtId="0" fontId="16" fillId="12" borderId="17" xfId="28" applyFont="1" applyFill="1" applyBorder="1" applyAlignment="1">
      <alignment horizontal="right" vertical="center"/>
    </xf>
    <xf numFmtId="167" fontId="16" fillId="0" borderId="14" xfId="28" applyNumberFormat="1" applyFont="1" applyBorder="1" applyAlignment="1">
      <alignment horizontal="right" vertical="center"/>
    </xf>
    <xf numFmtId="167" fontId="16" fillId="0" borderId="10" xfId="28" applyNumberFormat="1" applyFont="1" applyBorder="1" applyAlignment="1">
      <alignment horizontal="right" vertical="top"/>
    </xf>
    <xf numFmtId="166" fontId="16" fillId="10" borderId="15" xfId="28" applyNumberFormat="1" applyFont="1" applyFill="1" applyBorder="1" applyAlignment="1">
      <alignment horizontal="center" vertical="center" wrapText="1"/>
    </xf>
    <xf numFmtId="166" fontId="16" fillId="8" borderId="11" xfId="28" applyNumberFormat="1" applyFont="1" applyFill="1" applyBorder="1" applyAlignment="1">
      <alignment horizontal="center" vertical="center" wrapText="1"/>
    </xf>
    <xf numFmtId="167" fontId="13" fillId="8" borderId="17" xfId="30" applyNumberFormat="1" applyFont="1" applyFill="1" applyBorder="1" applyAlignment="1" applyProtection="1">
      <alignment horizontal="right" vertical="center"/>
      <protection locked="0"/>
    </xf>
    <xf numFmtId="167" fontId="13" fillId="8" borderId="17" xfId="28" applyNumberFormat="1" applyFont="1" applyFill="1" applyBorder="1" applyAlignment="1" applyProtection="1">
      <alignment horizontal="right" vertical="center"/>
      <protection locked="0"/>
    </xf>
    <xf numFmtId="167" fontId="13" fillId="10" borderId="17" xfId="30" applyNumberFormat="1" applyFont="1" applyFill="1" applyBorder="1" applyAlignment="1" applyProtection="1">
      <alignment horizontal="right" vertical="center"/>
      <protection locked="0"/>
    </xf>
    <xf numFmtId="167" fontId="13" fillId="9" borderId="9" xfId="28" applyNumberFormat="1" applyFont="1" applyFill="1" applyBorder="1" applyAlignment="1">
      <alignment horizontal="left" vertical="center" indent="1"/>
    </xf>
    <xf numFmtId="0" fontId="35" fillId="0" borderId="0" xfId="0" applyFont="1" applyAlignment="1">
      <alignment horizontal="left" vertical="center"/>
    </xf>
    <xf numFmtId="0" fontId="13" fillId="0" borderId="17" xfId="28" applyFont="1" applyBorder="1" applyAlignment="1" applyProtection="1">
      <alignment horizontal="right" vertical="center"/>
      <protection locked="0"/>
    </xf>
    <xf numFmtId="167" fontId="13" fillId="10" borderId="17" xfId="28" applyNumberFormat="1" applyFont="1" applyFill="1" applyBorder="1" applyAlignment="1" applyProtection="1">
      <alignment horizontal="right" vertical="center"/>
      <protection locked="0"/>
    </xf>
    <xf numFmtId="167" fontId="13" fillId="10" borderId="17" xfId="28" applyNumberFormat="1" applyFont="1" applyFill="1" applyBorder="1" applyAlignment="1" applyProtection="1">
      <alignment vertical="center"/>
      <protection locked="0"/>
    </xf>
    <xf numFmtId="0" fontId="13" fillId="0" borderId="0" xfId="28" applyFont="1" applyAlignment="1">
      <alignment horizontal="left" vertical="center" wrapText="1"/>
    </xf>
    <xf numFmtId="0" fontId="16" fillId="12" borderId="18" xfId="28" applyFont="1" applyFill="1" applyBorder="1" applyAlignment="1">
      <alignment vertical="center"/>
    </xf>
    <xf numFmtId="0" fontId="16" fillId="12" borderId="20" xfId="28" applyFont="1" applyFill="1" applyBorder="1" applyAlignment="1">
      <alignment vertical="center"/>
    </xf>
    <xf numFmtId="0" fontId="16" fillId="12" borderId="21" xfId="28" applyFont="1" applyFill="1" applyBorder="1" applyAlignment="1">
      <alignment vertical="center"/>
    </xf>
    <xf numFmtId="0" fontId="13" fillId="9" borderId="18" xfId="28" applyFont="1" applyFill="1" applyBorder="1" applyAlignment="1">
      <alignment vertical="center"/>
    </xf>
    <xf numFmtId="0" fontId="13" fillId="9" borderId="20" xfId="28" applyFont="1" applyFill="1" applyBorder="1" applyAlignment="1">
      <alignment vertical="center"/>
    </xf>
    <xf numFmtId="0" fontId="13" fillId="9" borderId="21" xfId="28" applyFont="1" applyFill="1" applyBorder="1" applyAlignment="1">
      <alignment vertical="center"/>
    </xf>
    <xf numFmtId="166" fontId="21" fillId="7" borderId="0" xfId="28" applyNumberFormat="1" applyFont="1" applyFill="1" applyAlignment="1">
      <alignment vertical="top" wrapText="1"/>
    </xf>
    <xf numFmtId="166" fontId="19" fillId="11" borderId="0" xfId="28" applyNumberFormat="1" applyFont="1" applyFill="1" applyAlignment="1">
      <alignment horizontal="left" vertical="top" wrapText="1"/>
    </xf>
    <xf numFmtId="0" fontId="13" fillId="9" borderId="15" xfId="28" applyFont="1" applyFill="1" applyBorder="1" applyAlignment="1">
      <alignment horizontal="center" vertical="center" wrapText="1"/>
    </xf>
    <xf numFmtId="0" fontId="13" fillId="9" borderId="12" xfId="28" applyFont="1" applyFill="1" applyBorder="1" applyAlignment="1">
      <alignment horizontal="center" vertical="center"/>
    </xf>
    <xf numFmtId="0" fontId="16" fillId="12" borderId="18" xfId="28" applyFont="1" applyFill="1" applyBorder="1" applyAlignment="1">
      <alignment horizontal="left" vertical="center"/>
    </xf>
    <xf numFmtId="0" fontId="16" fillId="12" borderId="20" xfId="28" applyFont="1" applyFill="1" applyBorder="1" applyAlignment="1">
      <alignment horizontal="left" vertical="center"/>
    </xf>
    <xf numFmtId="0" fontId="16" fillId="12" borderId="21" xfId="28" applyFont="1" applyFill="1" applyBorder="1" applyAlignment="1">
      <alignment horizontal="left" vertical="center"/>
    </xf>
    <xf numFmtId="0" fontId="16" fillId="0" borderId="0" xfId="28" applyFont="1" applyAlignment="1">
      <alignment horizontal="left" vertical="top"/>
    </xf>
    <xf numFmtId="0" fontId="16" fillId="9" borderId="15" xfId="28" applyFont="1" applyFill="1" applyBorder="1" applyAlignment="1">
      <alignment horizontal="left" vertical="center"/>
    </xf>
    <xf numFmtId="0" fontId="16" fillId="9" borderId="12" xfId="28" applyFont="1" applyFill="1" applyBorder="1" applyAlignment="1">
      <alignment horizontal="left" vertical="center"/>
    </xf>
    <xf numFmtId="166" fontId="30" fillId="10" borderId="15" xfId="28" applyNumberFormat="1" applyFont="1" applyFill="1" applyBorder="1" applyAlignment="1" applyProtection="1">
      <alignment horizontal="center" vertical="center"/>
      <protection locked="0"/>
    </xf>
    <xf numFmtId="166" fontId="30" fillId="10" borderId="12" xfId="28" applyNumberFormat="1" applyFont="1" applyFill="1" applyBorder="1" applyAlignment="1" applyProtection="1">
      <alignment horizontal="center" vertical="center"/>
      <protection locked="0"/>
    </xf>
    <xf numFmtId="0" fontId="13" fillId="0" borderId="18" xfId="28" applyFont="1" applyBorder="1" applyAlignment="1" applyProtection="1">
      <alignment horizontal="left" vertical="top"/>
      <protection locked="0"/>
    </xf>
    <xf numFmtId="0" fontId="13" fillId="0" borderId="20" xfId="28" applyFont="1" applyBorder="1" applyAlignment="1" applyProtection="1">
      <alignment horizontal="left" vertical="top"/>
      <protection locked="0"/>
    </xf>
    <xf numFmtId="0" fontId="13" fillId="0" borderId="21" xfId="28" applyFont="1" applyBorder="1" applyAlignment="1" applyProtection="1">
      <alignment horizontal="left" vertical="top"/>
      <protection locked="0"/>
    </xf>
    <xf numFmtId="0" fontId="13" fillId="0" borderId="22" xfId="28" applyFont="1" applyBorder="1" applyAlignment="1">
      <alignment horizontal="left" vertical="top" wrapText="1"/>
    </xf>
    <xf numFmtId="0" fontId="16" fillId="0" borderId="22" xfId="28" applyFont="1" applyBorder="1" applyAlignment="1">
      <alignment horizontal="left" vertical="top" wrapText="1"/>
    </xf>
    <xf numFmtId="0" fontId="13" fillId="8" borderId="17" xfId="30" applyNumberFormat="1" applyFont="1" applyFill="1" applyBorder="1" applyAlignment="1" applyProtection="1">
      <alignment horizontal="left" vertical="center"/>
      <protection locked="0"/>
    </xf>
    <xf numFmtId="0" fontId="13" fillId="8" borderId="17" xfId="28" applyFont="1" applyFill="1" applyBorder="1" applyAlignment="1" applyProtection="1">
      <alignment horizontal="left" vertical="center"/>
      <protection locked="0"/>
    </xf>
    <xf numFmtId="0" fontId="16" fillId="8" borderId="17" xfId="30" applyNumberFormat="1" applyFont="1" applyFill="1" applyBorder="1" applyAlignment="1" applyProtection="1">
      <alignment horizontal="left" vertical="center"/>
      <protection locked="0"/>
    </xf>
    <xf numFmtId="0" fontId="19" fillId="11" borderId="24" xfId="28" applyFont="1" applyFill="1" applyBorder="1" applyAlignment="1">
      <alignment horizontal="left" vertical="center"/>
    </xf>
    <xf numFmtId="0" fontId="19" fillId="11" borderId="25" xfId="28" applyFont="1" applyFill="1" applyBorder="1" applyAlignment="1">
      <alignment horizontal="left" vertical="center"/>
    </xf>
    <xf numFmtId="0" fontId="19" fillId="11" borderId="26" xfId="28" applyFont="1" applyFill="1" applyBorder="1" applyAlignment="1">
      <alignment horizontal="left" vertical="center"/>
    </xf>
    <xf numFmtId="0" fontId="13" fillId="9" borderId="9" xfId="28" applyFont="1" applyFill="1" applyBorder="1" applyAlignment="1">
      <alignment horizontal="left" vertical="center"/>
    </xf>
    <xf numFmtId="0" fontId="13" fillId="9" borderId="13" xfId="28" applyFont="1" applyFill="1" applyBorder="1" applyAlignment="1">
      <alignment horizontal="left" vertical="center"/>
    </xf>
    <xf numFmtId="0" fontId="13" fillId="9" borderId="8" xfId="28" applyFont="1" applyFill="1" applyBorder="1" applyAlignment="1">
      <alignment horizontal="left" vertical="center"/>
    </xf>
    <xf numFmtId="0" fontId="19" fillId="11" borderId="9" xfId="28" applyFont="1" applyFill="1" applyBorder="1" applyAlignment="1">
      <alignment horizontal="left" vertical="center"/>
    </xf>
    <xf numFmtId="0" fontId="19" fillId="11" borderId="13" xfId="28" applyFont="1" applyFill="1" applyBorder="1" applyAlignment="1">
      <alignment horizontal="left" vertical="center"/>
    </xf>
    <xf numFmtId="0" fontId="19" fillId="11" borderId="8" xfId="28" applyFont="1" applyFill="1" applyBorder="1" applyAlignment="1">
      <alignment horizontal="left" vertical="center"/>
    </xf>
    <xf numFmtId="166" fontId="26" fillId="11" borderId="0" xfId="28" applyNumberFormat="1" applyFont="1" applyFill="1" applyAlignment="1">
      <alignment horizontal="left" vertical="top" wrapText="1"/>
    </xf>
    <xf numFmtId="0" fontId="13" fillId="0" borderId="27" xfId="28" applyFont="1" applyBorder="1" applyAlignment="1">
      <alignment horizontal="left" vertical="center" wrapText="1"/>
    </xf>
    <xf numFmtId="0" fontId="24" fillId="0" borderId="22" xfId="28" applyFont="1" applyBorder="1" applyAlignment="1">
      <alignment horizontal="left" vertical="center" wrapText="1"/>
    </xf>
    <xf numFmtId="0" fontId="13" fillId="9" borderId="18" xfId="28" applyFont="1" applyFill="1" applyBorder="1" applyAlignment="1">
      <alignment horizontal="left" vertical="center"/>
    </xf>
    <xf numFmtId="0" fontId="13" fillId="9" borderId="20" xfId="28" applyFont="1" applyFill="1" applyBorder="1" applyAlignment="1">
      <alignment horizontal="left" vertical="center"/>
    </xf>
    <xf numFmtId="0" fontId="13" fillId="9" borderId="21" xfId="28" applyFont="1" applyFill="1" applyBorder="1" applyAlignment="1">
      <alignment horizontal="left" vertical="center"/>
    </xf>
    <xf numFmtId="0" fontId="13" fillId="0" borderId="0" xfId="28" applyFont="1" applyAlignment="1">
      <alignment vertical="center" wrapText="1"/>
    </xf>
    <xf numFmtId="0" fontId="16" fillId="0" borderId="0" xfId="28" applyFont="1" applyAlignment="1">
      <alignment vertical="center" wrapText="1"/>
    </xf>
    <xf numFmtId="166" fontId="36" fillId="7" borderId="0" xfId="28" applyNumberFormat="1" applyFont="1" applyFill="1" applyAlignment="1">
      <alignment horizontal="right" vertical="center" wrapText="1"/>
    </xf>
  </cellXfs>
  <cellStyles count="32">
    <cellStyle name="Bad" xfId="1" xr:uid="{00000000-0005-0000-0000-000000000000}"/>
    <cellStyle name="Check Cell" xfId="2" xr:uid="{00000000-0005-0000-0000-000001000000}"/>
    <cellStyle name="Comma 2" xfId="3" xr:uid="{00000000-0005-0000-0000-000002000000}"/>
    <cellStyle name="Euro" xfId="4" xr:uid="{00000000-0005-0000-0000-000003000000}"/>
    <cellStyle name="Euro 2" xfId="5" xr:uid="{00000000-0005-0000-0000-000004000000}"/>
    <cellStyle name="Explanatory Text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" xfId="31" builtinId="8"/>
    <cellStyle name="Input" xfId="11" xr:uid="{00000000-0005-0000-0000-00000A000000}"/>
    <cellStyle name="Komma 2" xfId="12" xr:uid="{00000000-0005-0000-0000-00000B000000}"/>
    <cellStyle name="Komma 3" xfId="13" xr:uid="{00000000-0005-0000-0000-00000C000000}"/>
    <cellStyle name="Normal 2" xfId="14" xr:uid="{00000000-0005-0000-0000-00000D000000}"/>
    <cellStyle name="Normal 2 2" xfId="15" xr:uid="{00000000-0005-0000-0000-00000E000000}"/>
    <cellStyle name="Normal 2 3" xfId="16" xr:uid="{00000000-0005-0000-0000-00000F000000}"/>
    <cellStyle name="Normal 2 4" xfId="17" xr:uid="{00000000-0005-0000-0000-000010000000}"/>
    <cellStyle name="Normal 2 5" xfId="18" xr:uid="{00000000-0005-0000-0000-000011000000}"/>
    <cellStyle name="Normal 2 6" xfId="19" xr:uid="{00000000-0005-0000-0000-000012000000}"/>
    <cellStyle name="Normal 3" xfId="20" xr:uid="{00000000-0005-0000-0000-000013000000}"/>
    <cellStyle name="Normal 4" xfId="21" xr:uid="{00000000-0005-0000-0000-000014000000}"/>
    <cellStyle name="Normal 5" xfId="22" xr:uid="{00000000-0005-0000-0000-000015000000}"/>
    <cellStyle name="Normal 6" xfId="23" xr:uid="{00000000-0005-0000-0000-000016000000}"/>
    <cellStyle name="Normal 7" xfId="24" xr:uid="{00000000-0005-0000-0000-000017000000}"/>
    <cellStyle name="Note" xfId="25" xr:uid="{00000000-0005-0000-0000-000018000000}"/>
    <cellStyle name="Output" xfId="26" xr:uid="{00000000-0005-0000-0000-000019000000}"/>
    <cellStyle name="Percent 2" xfId="27" xr:uid="{00000000-0005-0000-0000-00001A000000}"/>
    <cellStyle name="Standaard" xfId="0" builtinId="0"/>
    <cellStyle name="Standaard 2" xfId="28" xr:uid="{00000000-0005-0000-0000-00001C000000}"/>
    <cellStyle name="Standaard 3" xfId="29" xr:uid="{00000000-0005-0000-0000-00001D000000}"/>
    <cellStyle name="Valuta" xfId="30" builtinId="4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800">
                <a:latin typeface="Verdana" panose="020B0604030504040204" pitchFamily="34" charset="0"/>
                <a:ea typeface="Verdana" panose="020B0604030504040204" pitchFamily="34" charset="0"/>
              </a:rPr>
              <a:t>Scorelijn</a:t>
            </a:r>
            <a:endParaRPr lang="nl-NL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4.7877482806909205E-2"/>
          <c:y val="0.10413160326790137"/>
          <c:w val="0.89954597780540591"/>
          <c:h val="0.80122701563712984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Score!$D$7:$D$8</c:f>
              <c:numCache>
                <c:formatCode>"€"\ #,##0.00</c:formatCode>
                <c:ptCount val="2"/>
                <c:pt idx="0">
                  <c:v>1650000</c:v>
                </c:pt>
                <c:pt idx="1">
                  <c:v>600000</c:v>
                </c:pt>
              </c:numCache>
            </c:numRef>
          </c:xVal>
          <c:yVal>
            <c:numRef>
              <c:f>Score!$C$7:$C$8</c:f>
              <c:numCache>
                <c:formatCode>General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2E-4C87-AE5E-F01E5287D774}"/>
            </c:ext>
          </c:extLst>
        </c:ser>
        <c:ser>
          <c:idx val="1"/>
          <c:order val="1"/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'Opgave prijzen en tarieven'!$H$72</c:f>
              <c:numCache>
                <c:formatCode>"€"\ #,##0.00</c:formatCode>
                <c:ptCount val="1"/>
                <c:pt idx="0">
                  <c:v>0</c:v>
                </c:pt>
              </c:numCache>
            </c:numRef>
          </c:xVal>
          <c:yVal>
            <c:numRef>
              <c:f>Score!$C$11</c:f>
              <c:numCache>
                <c:formatCode>0.00</c:formatCode>
                <c:ptCount val="1"/>
                <c:pt idx="0">
                  <c:v>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2E-4C87-AE5E-F01E5287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736543"/>
        <c:axId val="188059071"/>
      </c:scatterChart>
      <c:valAx>
        <c:axId val="710736543"/>
        <c:scaling>
          <c:orientation val="minMax"/>
          <c:max val="1650000.0000000002"/>
          <c:min val="6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€&quot;\ 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8059071"/>
        <c:crosses val="autoZero"/>
        <c:crossBetween val="midCat"/>
      </c:valAx>
      <c:valAx>
        <c:axId val="188059071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10736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12</xdr:col>
      <xdr:colOff>7620</xdr:colOff>
      <xdr:row>29</xdr:row>
      <xdr:rowOff>144780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C1A3ABC-050C-4A39-B58A-148355B3C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showGridLines="0" tabSelected="1" zoomScaleNormal="100" zoomScaleSheetLayoutView="85" workbookViewId="0">
      <selection activeCell="H13" sqref="H13"/>
    </sheetView>
  </sheetViews>
  <sheetFormatPr defaultColWidth="9.109375" defaultRowHeight="12.75" customHeight="1" x14ac:dyDescent="0.3"/>
  <cols>
    <col min="1" max="1" width="1" style="8" customWidth="1"/>
    <col min="2" max="2" width="3.44140625" style="48" customWidth="1"/>
    <col min="3" max="3" width="25.33203125" style="8" customWidth="1"/>
    <col min="4" max="4" width="18.6640625" style="8" customWidth="1"/>
    <col min="5" max="5" width="21" style="8" customWidth="1"/>
    <col min="6" max="6" width="18.6640625" style="8" customWidth="1"/>
    <col min="7" max="7" width="22.5546875" style="8" customWidth="1"/>
    <col min="8" max="8" width="23.109375" style="8" customWidth="1"/>
    <col min="9" max="9" width="47.6640625" style="10" customWidth="1"/>
    <col min="10" max="16384" width="9.109375" style="8"/>
  </cols>
  <sheetData>
    <row r="1" spans="1:13" s="1" customFormat="1" ht="6.6" customHeight="1" x14ac:dyDescent="0.3">
      <c r="B1" s="11"/>
      <c r="D1" s="3"/>
      <c r="E1" s="3"/>
      <c r="F1" s="3"/>
      <c r="G1" s="4"/>
      <c r="H1" s="30"/>
      <c r="I1" s="11"/>
    </row>
    <row r="2" spans="1:13" s="1" customFormat="1" ht="18.600000000000001" customHeight="1" thickBot="1" x14ac:dyDescent="0.35">
      <c r="B2" s="32" t="s">
        <v>36</v>
      </c>
      <c r="D2" s="3"/>
      <c r="E2" s="3"/>
      <c r="F2" s="22"/>
      <c r="G2" s="4"/>
      <c r="H2" s="125" t="s">
        <v>62</v>
      </c>
      <c r="I2" s="11"/>
      <c r="K2" s="8"/>
    </row>
    <row r="3" spans="1:13" s="6" customFormat="1" ht="40.200000000000003" customHeight="1" thickBot="1" x14ac:dyDescent="0.25">
      <c r="A3" s="12"/>
      <c r="B3" s="96" t="s">
        <v>0</v>
      </c>
      <c r="C3" s="97"/>
      <c r="D3" s="98"/>
      <c r="E3" s="99"/>
      <c r="F3" s="23"/>
      <c r="G3" s="90" t="s">
        <v>61</v>
      </c>
      <c r="H3" s="91"/>
      <c r="I3" s="88"/>
      <c r="K3" s="24"/>
    </row>
    <row r="4" spans="1:13" ht="6.6" customHeight="1" thickBot="1" x14ac:dyDescent="0.35">
      <c r="A4" s="1"/>
      <c r="B4" s="47"/>
      <c r="C4" s="1"/>
      <c r="D4" s="1"/>
      <c r="E4" s="1"/>
      <c r="F4" s="1"/>
      <c r="G4" s="1"/>
      <c r="H4" s="1"/>
      <c r="I4" s="88"/>
    </row>
    <row r="5" spans="1:13" ht="43.2" customHeight="1" thickBot="1" x14ac:dyDescent="0.35">
      <c r="B5" s="95"/>
      <c r="C5" s="95"/>
      <c r="G5" s="71" t="s">
        <v>1</v>
      </c>
      <c r="H5" s="72" t="s">
        <v>22</v>
      </c>
      <c r="I5" s="88"/>
      <c r="J5" s="18"/>
    </row>
    <row r="6" spans="1:13" ht="11.25" customHeight="1" x14ac:dyDescent="0.3">
      <c r="H6" s="7"/>
      <c r="I6" s="88"/>
    </row>
    <row r="7" spans="1:13" ht="21" customHeight="1" x14ac:dyDescent="0.2">
      <c r="B7" s="49" t="s">
        <v>2</v>
      </c>
      <c r="C7" s="33" t="s">
        <v>47</v>
      </c>
      <c r="D7" s="34"/>
      <c r="E7" s="35"/>
      <c r="F7" s="35"/>
      <c r="G7" s="35"/>
      <c r="H7" s="35"/>
      <c r="I7" s="9"/>
    </row>
    <row r="8" spans="1:13" s="9" customFormat="1" ht="15" customHeight="1" x14ac:dyDescent="0.3">
      <c r="A8" s="8"/>
      <c r="B8" s="48"/>
      <c r="I8" s="54"/>
      <c r="K8" s="8"/>
      <c r="L8" s="8"/>
      <c r="M8" s="8"/>
    </row>
    <row r="9" spans="1:13" ht="12.6" customHeight="1" x14ac:dyDescent="0.2">
      <c r="B9" s="49" t="s">
        <v>24</v>
      </c>
      <c r="C9" s="33" t="s">
        <v>3</v>
      </c>
      <c r="D9" s="34"/>
      <c r="E9" s="35"/>
      <c r="F9" s="35"/>
      <c r="G9" s="35"/>
      <c r="H9" s="35"/>
      <c r="I9" s="17"/>
    </row>
    <row r="10" spans="1:13" ht="36" customHeight="1" x14ac:dyDescent="0.3">
      <c r="B10" s="20"/>
      <c r="C10" s="81" t="s">
        <v>55</v>
      </c>
      <c r="D10" s="81"/>
      <c r="E10" s="81"/>
      <c r="F10" s="81"/>
      <c r="G10" s="81"/>
      <c r="H10" s="81"/>
      <c r="I10" s="17"/>
    </row>
    <row r="11" spans="1:13" s="16" customFormat="1" ht="15" customHeight="1" x14ac:dyDescent="0.3">
      <c r="B11" s="20"/>
      <c r="C11" s="92" t="s">
        <v>31</v>
      </c>
      <c r="D11" s="93"/>
      <c r="E11" s="93"/>
      <c r="F11" s="93"/>
      <c r="G11" s="94"/>
      <c r="H11" s="68" t="s">
        <v>37</v>
      </c>
      <c r="I11" s="20"/>
    </row>
    <row r="12" spans="1:13" s="16" customFormat="1" ht="13.2" customHeight="1" x14ac:dyDescent="0.3">
      <c r="B12" s="20"/>
      <c r="C12" s="105" t="s">
        <v>39</v>
      </c>
      <c r="D12" s="105"/>
      <c r="E12" s="105"/>
      <c r="F12" s="105"/>
      <c r="G12" s="105"/>
      <c r="H12" s="75"/>
      <c r="I12" s="17"/>
    </row>
    <row r="13" spans="1:13" s="16" customFormat="1" ht="15" customHeight="1" x14ac:dyDescent="0.3">
      <c r="B13" s="20"/>
      <c r="C13" s="105"/>
      <c r="D13" s="105"/>
      <c r="E13" s="105"/>
      <c r="F13" s="105"/>
      <c r="G13" s="105"/>
      <c r="H13" s="73"/>
      <c r="I13" s="103"/>
    </row>
    <row r="14" spans="1:13" s="16" customFormat="1" ht="15" customHeight="1" x14ac:dyDescent="0.3">
      <c r="B14" s="20"/>
      <c r="C14" s="105"/>
      <c r="D14" s="105"/>
      <c r="E14" s="105"/>
      <c r="F14" s="105"/>
      <c r="G14" s="105"/>
      <c r="H14" s="73"/>
      <c r="I14" s="104"/>
    </row>
    <row r="15" spans="1:13" s="16" customFormat="1" ht="15" customHeight="1" x14ac:dyDescent="0.3">
      <c r="B15" s="20"/>
      <c r="C15" s="105"/>
      <c r="D15" s="105"/>
      <c r="E15" s="105"/>
      <c r="F15" s="105"/>
      <c r="G15" s="105"/>
      <c r="H15" s="73"/>
      <c r="I15" s="104"/>
    </row>
    <row r="16" spans="1:13" s="16" customFormat="1" ht="15" customHeight="1" x14ac:dyDescent="0.3">
      <c r="B16" s="20"/>
      <c r="C16" s="100" t="s">
        <v>44</v>
      </c>
      <c r="D16" s="101"/>
      <c r="E16" s="101"/>
      <c r="F16" s="101"/>
      <c r="G16" s="102"/>
      <c r="H16" s="78"/>
      <c r="I16" s="17"/>
    </row>
    <row r="17" spans="2:11" s="16" customFormat="1" ht="15" customHeight="1" thickBot="1" x14ac:dyDescent="0.35">
      <c r="B17" s="20"/>
      <c r="C17" s="8"/>
      <c r="D17" s="8"/>
      <c r="E17" s="8"/>
      <c r="F17" s="8"/>
      <c r="G17" s="9"/>
      <c r="H17" s="70">
        <f>SUM(H12:H16)</f>
        <v>0</v>
      </c>
      <c r="I17" s="56"/>
    </row>
    <row r="18" spans="2:11" ht="15" customHeight="1" thickTop="1" x14ac:dyDescent="0.3">
      <c r="B18" s="10"/>
      <c r="I18" s="17"/>
    </row>
    <row r="19" spans="2:11" ht="12.6" customHeight="1" x14ac:dyDescent="0.2">
      <c r="B19" s="49" t="s">
        <v>25</v>
      </c>
      <c r="C19" s="89" t="s">
        <v>6</v>
      </c>
      <c r="D19" s="89"/>
      <c r="E19" s="35"/>
      <c r="F19" s="35"/>
      <c r="G19" s="35"/>
      <c r="H19" s="35"/>
      <c r="I19" s="17"/>
    </row>
    <row r="20" spans="2:11" s="16" customFormat="1" ht="22.2" customHeight="1" x14ac:dyDescent="0.3">
      <c r="B20" s="20"/>
      <c r="C20" s="81" t="s">
        <v>32</v>
      </c>
      <c r="D20" s="81"/>
      <c r="E20" s="81"/>
      <c r="F20" s="81"/>
      <c r="G20" s="81"/>
      <c r="H20" s="81"/>
      <c r="I20" s="17"/>
      <c r="J20" s="18"/>
      <c r="K20" s="17"/>
    </row>
    <row r="21" spans="2:11" s="16" customFormat="1" ht="15" customHeight="1" x14ac:dyDescent="0.3">
      <c r="B21" s="20"/>
      <c r="C21" s="82" t="s">
        <v>31</v>
      </c>
      <c r="D21" s="83"/>
      <c r="E21" s="83"/>
      <c r="F21" s="83"/>
      <c r="G21" s="84"/>
      <c r="H21" s="68" t="s">
        <v>37</v>
      </c>
      <c r="I21" s="17"/>
    </row>
    <row r="22" spans="2:11" s="16" customFormat="1" ht="15" customHeight="1" x14ac:dyDescent="0.3">
      <c r="B22" s="20"/>
      <c r="C22" s="85" t="s">
        <v>28</v>
      </c>
      <c r="D22" s="86"/>
      <c r="E22" s="86"/>
      <c r="F22" s="86"/>
      <c r="G22" s="87"/>
      <c r="H22" s="75"/>
      <c r="I22" s="20"/>
    </row>
    <row r="23" spans="2:11" s="16" customFormat="1" ht="15" customHeight="1" thickBot="1" x14ac:dyDescent="0.35">
      <c r="B23" s="20"/>
      <c r="G23" s="9"/>
      <c r="H23" s="58">
        <f>SUM(H22:H22)</f>
        <v>0</v>
      </c>
      <c r="I23" s="19"/>
    </row>
    <row r="24" spans="2:11" ht="15" customHeight="1" thickTop="1" x14ac:dyDescent="0.3">
      <c r="B24" s="10"/>
      <c r="I24" s="19"/>
    </row>
    <row r="25" spans="2:11" ht="12.6" customHeight="1" x14ac:dyDescent="0.2">
      <c r="B25" s="49" t="s">
        <v>26</v>
      </c>
      <c r="C25" s="89" t="s">
        <v>8</v>
      </c>
      <c r="D25" s="89"/>
      <c r="E25" s="35"/>
      <c r="F25" s="35"/>
      <c r="G25" s="35"/>
      <c r="H25" s="35"/>
      <c r="I25" s="19"/>
    </row>
    <row r="26" spans="2:11" s="16" customFormat="1" ht="51" customHeight="1" x14ac:dyDescent="0.3">
      <c r="B26" s="20"/>
      <c r="C26" s="81" t="s">
        <v>52</v>
      </c>
      <c r="D26" s="81"/>
      <c r="E26" s="81"/>
      <c r="F26" s="81"/>
      <c r="G26" s="81"/>
      <c r="H26" s="81"/>
      <c r="I26" s="17"/>
      <c r="J26" s="17"/>
      <c r="K26" s="17"/>
    </row>
    <row r="27" spans="2:11" s="16" customFormat="1" ht="15" customHeight="1" x14ac:dyDescent="0.3">
      <c r="B27" s="20"/>
      <c r="C27" s="82" t="s">
        <v>31</v>
      </c>
      <c r="D27" s="83"/>
      <c r="E27" s="83"/>
      <c r="F27" s="83"/>
      <c r="G27" s="84"/>
      <c r="H27" s="68" t="s">
        <v>37</v>
      </c>
      <c r="I27" s="17"/>
    </row>
    <row r="28" spans="2:11" s="16" customFormat="1" ht="15" customHeight="1" x14ac:dyDescent="0.3">
      <c r="B28" s="20"/>
      <c r="C28" s="105" t="s">
        <v>39</v>
      </c>
      <c r="D28" s="105"/>
      <c r="E28" s="105"/>
      <c r="F28" s="105"/>
      <c r="G28" s="105"/>
      <c r="H28" s="75"/>
      <c r="I28" s="53"/>
    </row>
    <row r="29" spans="2:11" s="16" customFormat="1" ht="15" customHeight="1" x14ac:dyDescent="0.3">
      <c r="B29" s="20"/>
      <c r="C29" s="107"/>
      <c r="D29" s="107"/>
      <c r="E29" s="107"/>
      <c r="F29" s="107"/>
      <c r="G29" s="107"/>
      <c r="H29" s="73"/>
      <c r="I29" s="103"/>
    </row>
    <row r="30" spans="2:11" s="16" customFormat="1" ht="15" customHeight="1" x14ac:dyDescent="0.3">
      <c r="B30" s="20"/>
      <c r="C30" s="107"/>
      <c r="D30" s="107"/>
      <c r="E30" s="107"/>
      <c r="F30" s="107"/>
      <c r="G30" s="107"/>
      <c r="H30" s="73"/>
      <c r="I30" s="104"/>
    </row>
    <row r="31" spans="2:11" s="16" customFormat="1" ht="15" customHeight="1" x14ac:dyDescent="0.3">
      <c r="B31" s="20"/>
      <c r="C31" s="107"/>
      <c r="D31" s="107"/>
      <c r="E31" s="107"/>
      <c r="F31" s="107"/>
      <c r="G31" s="107"/>
      <c r="H31" s="73"/>
      <c r="I31" s="104"/>
    </row>
    <row r="32" spans="2:11" s="16" customFormat="1" ht="15" customHeight="1" x14ac:dyDescent="0.3">
      <c r="B32" s="20"/>
      <c r="C32" s="100" t="s">
        <v>45</v>
      </c>
      <c r="D32" s="101"/>
      <c r="E32" s="101"/>
      <c r="F32" s="101"/>
      <c r="G32" s="102"/>
      <c r="H32" s="78"/>
      <c r="I32" s="53"/>
    </row>
    <row r="33" spans="2:14" ht="15" customHeight="1" thickBot="1" x14ac:dyDescent="0.35">
      <c r="C33" s="16"/>
      <c r="D33" s="16"/>
      <c r="E33" s="16"/>
      <c r="F33" s="16"/>
      <c r="G33" s="9"/>
      <c r="H33" s="55">
        <f>SUM(H28:H32)</f>
        <v>0</v>
      </c>
      <c r="I33" s="9"/>
      <c r="J33" s="9"/>
      <c r="K33" s="9"/>
      <c r="L33" s="9"/>
      <c r="M33" s="9"/>
      <c r="N33" s="9"/>
    </row>
    <row r="34" spans="2:14" ht="15" customHeight="1" thickTop="1" x14ac:dyDescent="0.3">
      <c r="I34" s="20"/>
    </row>
    <row r="35" spans="2:14" ht="14.4" customHeight="1" x14ac:dyDescent="0.2">
      <c r="B35" s="49" t="s">
        <v>27</v>
      </c>
      <c r="C35" s="89" t="s">
        <v>9</v>
      </c>
      <c r="D35" s="89"/>
      <c r="E35" s="35"/>
      <c r="F35" s="35"/>
      <c r="G35" s="35"/>
      <c r="H35" s="35"/>
      <c r="I35" s="20"/>
    </row>
    <row r="36" spans="2:14" s="16" customFormat="1" ht="38.4" customHeight="1" x14ac:dyDescent="0.3">
      <c r="B36" s="20"/>
      <c r="C36" s="81" t="s">
        <v>53</v>
      </c>
      <c r="D36" s="81"/>
      <c r="E36" s="81"/>
      <c r="F36" s="81"/>
      <c r="G36" s="81"/>
      <c r="H36" s="81"/>
      <c r="I36" s="20"/>
      <c r="J36" s="17"/>
      <c r="K36" s="17"/>
    </row>
    <row r="37" spans="2:14" s="16" customFormat="1" ht="15" customHeight="1" x14ac:dyDescent="0.3">
      <c r="B37" s="20"/>
      <c r="C37" s="82" t="s">
        <v>31</v>
      </c>
      <c r="D37" s="83"/>
      <c r="E37" s="83"/>
      <c r="F37" s="83"/>
      <c r="G37" s="84"/>
      <c r="H37" s="68" t="s">
        <v>37</v>
      </c>
      <c r="I37" s="20"/>
    </row>
    <row r="38" spans="2:14" s="16" customFormat="1" ht="15" customHeight="1" x14ac:dyDescent="0.3">
      <c r="B38" s="20"/>
      <c r="C38" s="106"/>
      <c r="D38" s="106"/>
      <c r="E38" s="106"/>
      <c r="F38" s="106"/>
      <c r="G38" s="106"/>
      <c r="H38" s="74"/>
      <c r="I38" s="103"/>
      <c r="K38" s="18"/>
    </row>
    <row r="39" spans="2:14" s="16" customFormat="1" ht="15" customHeight="1" x14ac:dyDescent="0.3">
      <c r="B39" s="20"/>
      <c r="C39" s="106"/>
      <c r="D39" s="106"/>
      <c r="E39" s="106"/>
      <c r="F39" s="106"/>
      <c r="G39" s="106"/>
      <c r="H39" s="74"/>
      <c r="I39" s="104"/>
    </row>
    <row r="40" spans="2:14" s="16" customFormat="1" ht="15" customHeight="1" x14ac:dyDescent="0.3">
      <c r="B40" s="20"/>
      <c r="C40" s="106"/>
      <c r="D40" s="106"/>
      <c r="E40" s="106"/>
      <c r="F40" s="106"/>
      <c r="G40" s="106"/>
      <c r="H40" s="74"/>
      <c r="I40" s="104"/>
    </row>
    <row r="41" spans="2:14" s="16" customFormat="1" ht="15" customHeight="1" x14ac:dyDescent="0.3">
      <c r="B41" s="20"/>
      <c r="C41" s="100" t="s">
        <v>46</v>
      </c>
      <c r="D41" s="101"/>
      <c r="E41" s="101"/>
      <c r="F41" s="101"/>
      <c r="G41" s="102"/>
      <c r="H41" s="78"/>
      <c r="I41" s="20"/>
    </row>
    <row r="42" spans="2:14" s="16" customFormat="1" ht="15" customHeight="1" thickBot="1" x14ac:dyDescent="0.35">
      <c r="B42" s="20"/>
      <c r="G42" s="17"/>
      <c r="H42" s="55">
        <f>SUM(H38:H41)</f>
        <v>0</v>
      </c>
      <c r="I42" s="19"/>
    </row>
    <row r="43" spans="2:14" s="16" customFormat="1" ht="15" customHeight="1" thickTop="1" x14ac:dyDescent="0.3">
      <c r="B43" s="20"/>
      <c r="G43" s="17"/>
      <c r="H43" s="57"/>
      <c r="I43" s="19"/>
    </row>
    <row r="44" spans="2:14" s="16" customFormat="1" ht="15" customHeight="1" thickBot="1" x14ac:dyDescent="0.35">
      <c r="B44" s="20"/>
      <c r="G44" s="17" t="s">
        <v>48</v>
      </c>
      <c r="H44" s="55">
        <f>SUM(H42,H33,H23,H17)</f>
        <v>0</v>
      </c>
      <c r="I44" s="56" t="s">
        <v>58</v>
      </c>
    </row>
    <row r="45" spans="2:14" s="16" customFormat="1" ht="15" customHeight="1" thickTop="1" x14ac:dyDescent="0.3">
      <c r="B45" s="20"/>
      <c r="G45" s="17"/>
      <c r="H45" s="50"/>
      <c r="I45" s="19"/>
    </row>
    <row r="46" spans="2:14" ht="21" customHeight="1" x14ac:dyDescent="0.2">
      <c r="B46" s="49" t="s">
        <v>5</v>
      </c>
      <c r="C46" s="33" t="s">
        <v>35</v>
      </c>
      <c r="D46" s="34"/>
      <c r="E46" s="35"/>
      <c r="F46" s="35"/>
      <c r="G46" s="35"/>
      <c r="H46" s="35"/>
      <c r="I46" s="9"/>
    </row>
    <row r="47" spans="2:14" s="16" customFormat="1" ht="24" customHeight="1" x14ac:dyDescent="0.3">
      <c r="B47" s="20"/>
      <c r="C47" s="123" t="s">
        <v>41</v>
      </c>
      <c r="D47" s="124"/>
      <c r="E47" s="124"/>
      <c r="F47" s="124"/>
      <c r="G47" s="124"/>
      <c r="H47" s="17"/>
      <c r="I47" s="9"/>
      <c r="J47" s="17"/>
      <c r="K47" s="17"/>
    </row>
    <row r="48" spans="2:14" s="16" customFormat="1" ht="15" customHeight="1" x14ac:dyDescent="0.3">
      <c r="B48" s="20"/>
      <c r="C48" s="92"/>
      <c r="D48" s="93"/>
      <c r="E48" s="93"/>
      <c r="F48" s="93"/>
      <c r="G48" s="94"/>
      <c r="H48" s="68" t="s">
        <v>29</v>
      </c>
      <c r="I48" s="9"/>
    </row>
    <row r="49" spans="2:13" s="16" customFormat="1" ht="12.6" customHeight="1" x14ac:dyDescent="0.3">
      <c r="B49" s="20"/>
      <c r="C49" s="120" t="s">
        <v>40</v>
      </c>
      <c r="D49" s="121"/>
      <c r="E49" s="121"/>
      <c r="F49" s="121"/>
      <c r="G49" s="122"/>
      <c r="H49" s="79"/>
      <c r="I49" s="56" t="s">
        <v>59</v>
      </c>
      <c r="K49" s="8"/>
      <c r="L49" s="8"/>
      <c r="M49" s="8"/>
    </row>
    <row r="50" spans="2:13" s="16" customFormat="1" ht="15" customHeight="1" thickBot="1" x14ac:dyDescent="0.35">
      <c r="B50" s="20"/>
      <c r="G50" s="17" t="s">
        <v>42</v>
      </c>
      <c r="H50" s="69">
        <f>SUM(H49*400)</f>
        <v>0</v>
      </c>
      <c r="I50" s="56"/>
    </row>
    <row r="51" spans="2:13" s="16" customFormat="1" ht="15" customHeight="1" thickTop="1" x14ac:dyDescent="0.3">
      <c r="B51" s="20"/>
      <c r="G51" s="17"/>
      <c r="H51" s="50"/>
      <c r="I51" s="19"/>
    </row>
    <row r="52" spans="2:13" s="16" customFormat="1" ht="15" customHeight="1" x14ac:dyDescent="0.2">
      <c r="B52" s="49" t="s">
        <v>7</v>
      </c>
      <c r="C52" s="33" t="s">
        <v>57</v>
      </c>
      <c r="D52" s="34"/>
      <c r="E52" s="35"/>
      <c r="F52" s="35"/>
      <c r="G52" s="35"/>
      <c r="H52" s="35"/>
      <c r="I52" s="19"/>
    </row>
    <row r="53" spans="2:13" s="16" customFormat="1" ht="27.6" customHeight="1" x14ac:dyDescent="0.3">
      <c r="B53" s="20"/>
      <c r="C53" s="118" t="s">
        <v>38</v>
      </c>
      <c r="D53" s="118"/>
      <c r="E53" s="118"/>
      <c r="F53" s="118"/>
      <c r="G53" s="118"/>
      <c r="H53" s="17"/>
      <c r="I53" s="19"/>
    </row>
    <row r="54" spans="2:13" s="16" customFormat="1" ht="15" customHeight="1" x14ac:dyDescent="0.3">
      <c r="B54" s="20"/>
      <c r="C54" s="92" t="s">
        <v>30</v>
      </c>
      <c r="D54" s="93"/>
      <c r="E54" s="93"/>
      <c r="F54" s="93"/>
      <c r="G54" s="94"/>
      <c r="H54" s="66" t="s">
        <v>54</v>
      </c>
      <c r="I54" s="56"/>
    </row>
    <row r="55" spans="2:13" s="16" customFormat="1" ht="15" customHeight="1" x14ac:dyDescent="0.3">
      <c r="B55" s="20"/>
      <c r="C55" s="120" t="s">
        <v>33</v>
      </c>
      <c r="D55" s="121"/>
      <c r="E55" s="121"/>
      <c r="F55" s="121"/>
      <c r="G55" s="122"/>
      <c r="H55" s="80"/>
      <c r="I55" s="119" t="s">
        <v>60</v>
      </c>
    </row>
    <row r="56" spans="2:13" s="16" customFormat="1" ht="15" customHeight="1" x14ac:dyDescent="0.3">
      <c r="B56" s="20"/>
      <c r="C56" s="120" t="s">
        <v>34</v>
      </c>
      <c r="D56" s="121"/>
      <c r="E56" s="121"/>
      <c r="F56" s="121"/>
      <c r="G56" s="122"/>
      <c r="H56" s="80"/>
      <c r="I56" s="119"/>
    </row>
    <row r="57" spans="2:13" s="16" customFormat="1" ht="15" customHeight="1" x14ac:dyDescent="0.3">
      <c r="B57" s="20"/>
      <c r="H57" s="50"/>
      <c r="I57" s="19"/>
    </row>
    <row r="58" spans="2:13" s="16" customFormat="1" ht="15" customHeight="1" thickBot="1" x14ac:dyDescent="0.35">
      <c r="B58" s="20"/>
      <c r="G58" s="17" t="s">
        <v>43</v>
      </c>
      <c r="H58" s="67">
        <f>SUM(H55:H56)</f>
        <v>0</v>
      </c>
      <c r="I58" s="19"/>
    </row>
    <row r="59" spans="2:13" s="16" customFormat="1" ht="15" customHeight="1" thickTop="1" x14ac:dyDescent="0.3">
      <c r="B59" s="20"/>
      <c r="G59" s="17"/>
      <c r="H59" s="50"/>
      <c r="I59" s="19"/>
    </row>
    <row r="60" spans="2:13" ht="21" customHeight="1" x14ac:dyDescent="0.2">
      <c r="B60" s="49"/>
      <c r="C60" s="117" t="s">
        <v>10</v>
      </c>
      <c r="D60" s="117"/>
      <c r="E60" s="35"/>
      <c r="F60" s="35"/>
      <c r="G60" s="35"/>
      <c r="H60" s="35"/>
    </row>
    <row r="61" spans="2:13" ht="15" customHeight="1" x14ac:dyDescent="0.3"/>
    <row r="62" spans="2:13" s="16" customFormat="1" ht="15" customHeight="1" x14ac:dyDescent="0.3">
      <c r="B62" s="20"/>
      <c r="E62" s="59"/>
      <c r="F62" s="59"/>
      <c r="I62" s="19"/>
    </row>
    <row r="63" spans="2:13" s="16" customFormat="1" ht="15" customHeight="1" x14ac:dyDescent="0.3">
      <c r="B63" s="20"/>
      <c r="E63" s="114" t="s">
        <v>49</v>
      </c>
      <c r="F63" s="115"/>
      <c r="G63" s="116"/>
      <c r="H63" s="51">
        <f>SUM(H64:H67)</f>
        <v>0</v>
      </c>
      <c r="I63" s="19"/>
    </row>
    <row r="64" spans="2:13" s="16" customFormat="1" ht="15" customHeight="1" x14ac:dyDescent="0.3">
      <c r="B64" s="20"/>
      <c r="E64" s="111" t="s">
        <v>23</v>
      </c>
      <c r="F64" s="112"/>
      <c r="G64" s="113"/>
      <c r="H64" s="76">
        <f>H17</f>
        <v>0</v>
      </c>
      <c r="I64" s="19"/>
    </row>
    <row r="65" spans="2:10" s="16" customFormat="1" ht="15" customHeight="1" x14ac:dyDescent="0.3">
      <c r="B65" s="20"/>
      <c r="E65" s="111" t="s">
        <v>6</v>
      </c>
      <c r="F65" s="112"/>
      <c r="G65" s="113"/>
      <c r="H65" s="76">
        <f>H23</f>
        <v>0</v>
      </c>
      <c r="I65" s="19"/>
    </row>
    <row r="66" spans="2:10" s="16" customFormat="1" ht="15" customHeight="1" x14ac:dyDescent="0.3">
      <c r="B66" s="20"/>
      <c r="E66" s="111" t="s">
        <v>8</v>
      </c>
      <c r="F66" s="112"/>
      <c r="G66" s="113"/>
      <c r="H66" s="76">
        <f>H33</f>
        <v>0</v>
      </c>
      <c r="I66" s="19"/>
    </row>
    <row r="67" spans="2:10" s="16" customFormat="1" ht="15" customHeight="1" x14ac:dyDescent="0.3">
      <c r="B67" s="20"/>
      <c r="E67" s="111" t="s">
        <v>9</v>
      </c>
      <c r="F67" s="112"/>
      <c r="G67" s="113"/>
      <c r="H67" s="76">
        <f>H42</f>
        <v>0</v>
      </c>
      <c r="I67" s="19"/>
    </row>
    <row r="68" spans="2:10" s="16" customFormat="1" ht="15" customHeight="1" x14ac:dyDescent="0.3">
      <c r="B68" s="20"/>
      <c r="E68" s="114" t="s">
        <v>50</v>
      </c>
      <c r="F68" s="115"/>
      <c r="G68" s="116"/>
      <c r="H68" s="51">
        <f>H50</f>
        <v>0</v>
      </c>
      <c r="I68" s="19"/>
    </row>
    <row r="69" spans="2:10" s="16" customFormat="1" ht="15" customHeight="1" x14ac:dyDescent="0.3">
      <c r="B69" s="19"/>
      <c r="E69" s="108" t="s">
        <v>51</v>
      </c>
      <c r="F69" s="109"/>
      <c r="G69" s="110"/>
      <c r="H69" s="52">
        <f>H58</f>
        <v>0</v>
      </c>
      <c r="I69" s="19"/>
    </row>
    <row r="70" spans="2:10" s="16" customFormat="1" ht="15" customHeight="1" thickBot="1" x14ac:dyDescent="0.35">
      <c r="B70" s="19"/>
      <c r="E70" s="60"/>
      <c r="F70" s="61"/>
      <c r="G70" s="62"/>
      <c r="H70" s="46"/>
      <c r="I70" s="19"/>
    </row>
    <row r="71" spans="2:10" s="16" customFormat="1" ht="15" customHeight="1" thickTop="1" thickBot="1" x14ac:dyDescent="0.35">
      <c r="B71" s="19"/>
      <c r="E71" s="59"/>
      <c r="F71" s="59"/>
      <c r="G71" s="63" t="s">
        <v>11</v>
      </c>
      <c r="H71" s="44" t="s">
        <v>4</v>
      </c>
      <c r="I71" s="19"/>
    </row>
    <row r="72" spans="2:10" s="16" customFormat="1" ht="21" customHeight="1" thickBot="1" x14ac:dyDescent="0.35">
      <c r="B72" s="19"/>
      <c r="F72" s="64"/>
      <c r="G72" s="65" t="s">
        <v>12</v>
      </c>
      <c r="H72" s="36">
        <f>SUM(H63,H68:H69)</f>
        <v>0</v>
      </c>
      <c r="I72" s="21"/>
    </row>
    <row r="73" spans="2:10" ht="15" customHeight="1" x14ac:dyDescent="0.3">
      <c r="H73" s="13"/>
    </row>
    <row r="74" spans="2:10" ht="15" customHeight="1" x14ac:dyDescent="0.3">
      <c r="E74" s="14"/>
      <c r="F74" s="14"/>
      <c r="G74" s="14"/>
      <c r="H74" s="29" t="s">
        <v>13</v>
      </c>
      <c r="I74" s="15"/>
      <c r="J74" s="14"/>
    </row>
    <row r="75" spans="2:10" ht="15" customHeight="1" x14ac:dyDescent="0.3">
      <c r="E75" s="14"/>
      <c r="F75" s="14"/>
      <c r="G75" s="14"/>
      <c r="H75" s="14"/>
      <c r="I75" s="15"/>
      <c r="J75" s="14"/>
    </row>
    <row r="76" spans="2:10" ht="15" customHeight="1" x14ac:dyDescent="0.3">
      <c r="E76" s="14"/>
      <c r="F76" s="14"/>
      <c r="G76" s="14"/>
      <c r="H76" s="14"/>
      <c r="I76" s="15"/>
      <c r="J76" s="14"/>
    </row>
    <row r="77" spans="2:10" ht="15" customHeight="1" x14ac:dyDescent="0.3">
      <c r="H77" s="13"/>
    </row>
    <row r="78" spans="2:10" ht="15" customHeight="1" x14ac:dyDescent="0.3"/>
    <row r="79" spans="2:10" ht="15" customHeight="1" x14ac:dyDescent="0.3"/>
  </sheetData>
  <sheetProtection algorithmName="SHA-512" hashValue="g/LrU84W1mL9jwGfx+4E53q+JKCOrAsRab45ULoiJFYkwe5VoC/ozlGe4prAArwDN9WyZTL4qYKaL+ApKCW+uw==" saltValue="9/ruiX/1pknJG5b63nQRnA==" spinCount="100000" sheet="1" objects="1" scenarios="1" formatCells="0" formatRows="0" insertRows="0"/>
  <protectedRanges>
    <protectedRange sqref="C12:H16 H22 C28:H32 C38:H41 H49 H55:H56 D3" name="Bereik1"/>
  </protectedRanges>
  <mergeCells count="51">
    <mergeCell ref="I38:I40"/>
    <mergeCell ref="I29:I31"/>
    <mergeCell ref="I55:I56"/>
    <mergeCell ref="C54:G54"/>
    <mergeCell ref="C55:G55"/>
    <mergeCell ref="C56:G56"/>
    <mergeCell ref="C47:G47"/>
    <mergeCell ref="C41:G41"/>
    <mergeCell ref="C48:G48"/>
    <mergeCell ref="C49:G49"/>
    <mergeCell ref="E69:G69"/>
    <mergeCell ref="C13:G13"/>
    <mergeCell ref="C14:G14"/>
    <mergeCell ref="C15:G15"/>
    <mergeCell ref="E64:G64"/>
    <mergeCell ref="E65:G65"/>
    <mergeCell ref="E66:G66"/>
    <mergeCell ref="E67:G67"/>
    <mergeCell ref="C37:G37"/>
    <mergeCell ref="E68:G68"/>
    <mergeCell ref="E63:G63"/>
    <mergeCell ref="C60:D60"/>
    <mergeCell ref="C39:G39"/>
    <mergeCell ref="C40:G40"/>
    <mergeCell ref="C53:G53"/>
    <mergeCell ref="C25:D25"/>
    <mergeCell ref="C28:G28"/>
    <mergeCell ref="C35:D35"/>
    <mergeCell ref="C36:H36"/>
    <mergeCell ref="C38:G38"/>
    <mergeCell ref="C27:G27"/>
    <mergeCell ref="C29:G29"/>
    <mergeCell ref="C30:G30"/>
    <mergeCell ref="C31:G31"/>
    <mergeCell ref="C32:G32"/>
    <mergeCell ref="C26:H26"/>
    <mergeCell ref="C21:G21"/>
    <mergeCell ref="C22:G22"/>
    <mergeCell ref="I3:I4"/>
    <mergeCell ref="I5:I6"/>
    <mergeCell ref="C19:D19"/>
    <mergeCell ref="G3:H3"/>
    <mergeCell ref="C10:H10"/>
    <mergeCell ref="C11:G11"/>
    <mergeCell ref="B5:C5"/>
    <mergeCell ref="B3:C3"/>
    <mergeCell ref="D3:E3"/>
    <mergeCell ref="C16:G16"/>
    <mergeCell ref="I13:I15"/>
    <mergeCell ref="C12:G12"/>
    <mergeCell ref="C20:H20"/>
  </mergeCells>
  <conditionalFormatting sqref="H44">
    <cfRule type="cellIs" dxfId="5" priority="4" operator="greaterThanOrEqual">
      <formula>1000000</formula>
    </cfRule>
  </conditionalFormatting>
  <conditionalFormatting sqref="H50">
    <cfRule type="cellIs" dxfId="4" priority="3" operator="greaterThan">
      <formula>50000</formula>
    </cfRule>
  </conditionalFormatting>
  <conditionalFormatting sqref="H55:H56">
    <cfRule type="cellIs" dxfId="3" priority="2" operator="greaterThanOrEqual">
      <formula>300000</formula>
    </cfRule>
  </conditionalFormatting>
  <conditionalFormatting sqref="H49">
    <cfRule type="cellIs" dxfId="2" priority="1" operator="greaterThan">
      <formula>125</formula>
    </cfRule>
  </conditionalFormatting>
  <dataValidations xWindow="1020" yWindow="699" count="1">
    <dataValidation errorStyle="warning" allowBlank="1" showInputMessage="1" showErrorMessage="1" promptTitle="Verplicht invulveld" prompt="Deze prijs moet verplicht worden ingevuld" sqref="D57 G57 C49" xr:uid="{D7D5C6AD-D47D-46F6-8769-78E56404FF27}"/>
  </dataValidations>
  <hyperlinks>
    <hyperlink ref="H74" location="Score!A1" display="Zie uw behaalde score op het volgende tabblad" xr:uid="{F8A42A79-B3BC-43A1-98A9-2EA1FADF38B1}"/>
  </hyperlinks>
  <pageMargins left="0.75" right="0.75" top="1" bottom="1" header="0.5" footer="0.5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8805-A717-4A28-BECE-BB45F5F1898C}">
  <dimension ref="B1:M39"/>
  <sheetViews>
    <sheetView showGridLines="0" topLeftCell="A4" zoomScaleNormal="100" workbookViewId="0">
      <selection activeCell="A63" sqref="A63"/>
    </sheetView>
  </sheetViews>
  <sheetFormatPr defaultColWidth="8.88671875" defaultRowHeight="11.4" x14ac:dyDescent="0.2"/>
  <cols>
    <col min="1" max="1" width="1" style="25" customWidth="1"/>
    <col min="2" max="2" width="32" style="25" customWidth="1"/>
    <col min="3" max="4" width="15.6640625" style="25" customWidth="1"/>
    <col min="5" max="16384" width="8.88671875" style="25"/>
  </cols>
  <sheetData>
    <row r="1" spans="2:12" s="1" customFormat="1" ht="6.6" customHeight="1" x14ac:dyDescent="0.3">
      <c r="B1" s="2"/>
      <c r="D1" s="3"/>
      <c r="E1" s="3"/>
      <c r="F1" s="3"/>
      <c r="G1" s="4"/>
      <c r="H1" s="88"/>
      <c r="I1" s="11"/>
    </row>
    <row r="2" spans="2:12" s="1" customFormat="1" ht="18.600000000000001" customHeight="1" x14ac:dyDescent="0.3">
      <c r="B2" s="45" t="s">
        <v>36</v>
      </c>
      <c r="D2" s="3"/>
      <c r="E2" s="3"/>
      <c r="F2" s="22"/>
      <c r="G2" s="4"/>
      <c r="H2" s="88"/>
      <c r="I2" s="11"/>
      <c r="K2" s="8"/>
      <c r="L2" s="31" t="str">
        <f>'Opgave prijzen en tarieven'!H2</f>
        <v>versie 2.0 versie 1.0</v>
      </c>
    </row>
    <row r="3" spans="2:12" s="1" customFormat="1" ht="18.600000000000001" customHeight="1" x14ac:dyDescent="0.3">
      <c r="B3" s="5"/>
      <c r="D3" s="3"/>
      <c r="E3" s="3"/>
      <c r="F3" s="22"/>
      <c r="G3" s="4"/>
      <c r="H3" s="28"/>
      <c r="I3" s="11"/>
      <c r="K3" s="8"/>
    </row>
    <row r="4" spans="2:12" s="8" customFormat="1" ht="21" customHeight="1" x14ac:dyDescent="0.2">
      <c r="B4" s="37" t="s">
        <v>14</v>
      </c>
      <c r="C4" s="33" t="s">
        <v>15</v>
      </c>
      <c r="D4" s="34"/>
      <c r="E4" s="35"/>
      <c r="F4" s="35"/>
      <c r="G4" s="35"/>
      <c r="H4" s="35"/>
      <c r="I4" s="35"/>
      <c r="J4" s="35"/>
      <c r="K4" s="35"/>
      <c r="L4" s="35"/>
    </row>
    <row r="5" spans="2:12" ht="22.95" customHeight="1" x14ac:dyDescent="0.2"/>
    <row r="6" spans="2:12" ht="15" customHeight="1" x14ac:dyDescent="0.2">
      <c r="B6" s="27"/>
      <c r="C6" s="44" t="s">
        <v>16</v>
      </c>
      <c r="D6" s="44" t="s">
        <v>17</v>
      </c>
      <c r="G6" s="16"/>
      <c r="I6" s="26"/>
    </row>
    <row r="7" spans="2:12" ht="15" customHeight="1" x14ac:dyDescent="0.2">
      <c r="B7" s="38" t="s">
        <v>18</v>
      </c>
      <c r="C7" s="39">
        <v>0</v>
      </c>
      <c r="D7" s="40">
        <v>1650000</v>
      </c>
    </row>
    <row r="8" spans="2:12" ht="15" customHeight="1" x14ac:dyDescent="0.2">
      <c r="B8" s="38" t="s">
        <v>19</v>
      </c>
      <c r="C8" s="39">
        <v>150</v>
      </c>
      <c r="D8" s="40">
        <v>600000</v>
      </c>
      <c r="E8" s="77" t="s">
        <v>56</v>
      </c>
    </row>
    <row r="9" spans="2:12" ht="15" customHeight="1" x14ac:dyDescent="0.2"/>
    <row r="10" spans="2:12" ht="15" customHeight="1" x14ac:dyDescent="0.2">
      <c r="B10" s="41" t="s">
        <v>20</v>
      </c>
      <c r="C10" s="42">
        <f>'Opgave prijzen en tarieven'!H72</f>
        <v>0</v>
      </c>
    </row>
    <row r="11" spans="2:12" ht="15" customHeight="1" x14ac:dyDescent="0.2">
      <c r="B11" s="41" t="s">
        <v>21</v>
      </c>
      <c r="C11" s="43">
        <f>IF(C10&gt;D7,"Ongeldig",IF(C10&lt;D8,C8,(C8-C7)/(D8-D7)*(C10-D7)))</f>
        <v>150</v>
      </c>
    </row>
    <row r="12" spans="2:12" ht="15" customHeight="1" x14ac:dyDescent="0.2"/>
    <row r="13" spans="2:12" ht="15" customHeight="1" x14ac:dyDescent="0.2"/>
    <row r="14" spans="2:12" ht="15" customHeight="1" x14ac:dyDescent="0.2"/>
    <row r="15" spans="2:12" ht="15" customHeight="1" x14ac:dyDescent="0.2"/>
    <row r="16" spans="2:12" ht="15" customHeight="1" x14ac:dyDescent="0.2"/>
    <row r="17" spans="13:13" ht="15" customHeight="1" x14ac:dyDescent="0.2"/>
    <row r="18" spans="13:13" ht="15" customHeight="1" x14ac:dyDescent="0.2"/>
    <row r="19" spans="13:13" ht="15" customHeight="1" x14ac:dyDescent="0.2"/>
    <row r="20" spans="13:13" ht="15" customHeight="1" x14ac:dyDescent="0.2"/>
    <row r="21" spans="13:13" ht="15" customHeight="1" x14ac:dyDescent="0.2"/>
    <row r="22" spans="13:13" ht="15" customHeight="1" x14ac:dyDescent="0.2"/>
    <row r="23" spans="13:13" ht="15" customHeight="1" x14ac:dyDescent="0.2"/>
    <row r="24" spans="13:13" ht="15" customHeight="1" x14ac:dyDescent="0.2"/>
    <row r="25" spans="13:13" ht="15" customHeight="1" x14ac:dyDescent="0.2"/>
    <row r="26" spans="13:13" ht="15" customHeight="1" x14ac:dyDescent="0.2"/>
    <row r="27" spans="13:13" ht="15" customHeight="1" x14ac:dyDescent="0.2"/>
    <row r="28" spans="13:13" ht="15" customHeight="1" x14ac:dyDescent="0.2">
      <c r="M28" s="18"/>
    </row>
    <row r="29" spans="13:13" ht="15" customHeight="1" x14ac:dyDescent="0.2"/>
    <row r="30" spans="13:13" ht="15" customHeight="1" x14ac:dyDescent="0.2"/>
    <row r="31" spans="13:13" ht="15" customHeight="1" x14ac:dyDescent="0.2"/>
    <row r="32" spans="13:13" ht="15" customHeight="1" x14ac:dyDescent="0.2"/>
    <row r="33" s="25" customFormat="1" ht="15" customHeight="1" x14ac:dyDescent="0.2"/>
    <row r="34" s="25" customFormat="1" ht="15" customHeight="1" x14ac:dyDescent="0.2"/>
    <row r="35" s="25" customFormat="1" ht="15" customHeight="1" x14ac:dyDescent="0.2"/>
    <row r="36" s="25" customFormat="1" ht="15" customHeight="1" x14ac:dyDescent="0.2"/>
    <row r="37" s="25" customFormat="1" ht="15" customHeight="1" x14ac:dyDescent="0.2"/>
    <row r="38" s="25" customFormat="1" ht="15" customHeight="1" x14ac:dyDescent="0.2"/>
    <row r="39" s="25" customFormat="1" ht="15" customHeight="1" x14ac:dyDescent="0.2"/>
  </sheetData>
  <sheetProtection algorithmName="SHA-512" hashValue="rwQCs4jZYezjcqRe/gdxHod8Wue+ggkt7zdIKHkQJGlYTXIjKvgSgkHGIVAFfIQqN2BXWIH0zns3vG31jvfoEQ==" saltValue="IHe4VWo+UY5rBlnGvsc2pA==" spinCount="100000" sheet="1" objects="1" scenarios="1"/>
  <mergeCells count="1">
    <mergeCell ref="H1:H2"/>
  </mergeCells>
  <conditionalFormatting sqref="C11">
    <cfRule type="containsText" dxfId="1" priority="2" operator="containsText" text="Ongeldig">
      <formula>NOT(ISERROR(SEARCH("Ongeldig",C11)))</formula>
    </cfRule>
  </conditionalFormatting>
  <conditionalFormatting sqref="C10">
    <cfRule type="cellIs" dxfId="0" priority="1" operator="greaterThan">
      <formula>1650000</formula>
    </cfRule>
  </conditionalFormatting>
  <pageMargins left="0.7" right="0.7" top="0.75" bottom="0.75" header="0.3" footer="0.3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09EE4076C744A8C9F3369847084D6" ma:contentTypeVersion="2" ma:contentTypeDescription="Create a new document." ma:contentTypeScope="" ma:versionID="7912ca7ceaec8486d2da588b9d24a12e">
  <xsd:schema xmlns:xsd="http://www.w3.org/2001/XMLSchema" xmlns:xs="http://www.w3.org/2001/XMLSchema" xmlns:p="http://schemas.microsoft.com/office/2006/metadata/properties" xmlns:ns2="02aa352e-bf69-44cf-893c-61145d5a3efb" targetNamespace="http://schemas.microsoft.com/office/2006/metadata/properties" ma:root="true" ma:fieldsID="1d1bc7370bdb716a8622a252d11a01b4" ns2:_="">
    <xsd:import namespace="02aa352e-bf69-44cf-893c-61145d5a3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a352e-bf69-44cf-893c-61145d5a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663556-EE2B-4AC0-8A3C-AEB833BAAD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2DC2B9-5023-4857-9318-D42023E6DF75}"/>
</file>

<file path=customXml/itemProps3.xml><?xml version="1.0" encoding="utf-8"?>
<ds:datastoreItem xmlns:ds="http://schemas.openxmlformats.org/officeDocument/2006/customXml" ds:itemID="{39E33822-C6CA-4977-98DB-B32696FEB8C8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02aa352e-bf69-44cf-893c-61145d5a3efb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Opgave prijzen en tarieven</vt:lpstr>
      <vt:lpstr>Score</vt:lpstr>
      <vt:lpstr>'Opgave prijzen en tarieven'!Afdrukbereik</vt:lpstr>
      <vt:lpstr>Score!Afdrukbereik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2022-07-22T08:27:41Z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0x0101006BD09EE4076C744A8C9F3369847084D6</vt:lpwstr>
  </property>
</Properties>
</file>