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docuvision.sharepoint.com/Gedeelde documenten/SOVOT/Aanbestedingsdocumenten/Publicatie/"/>
    </mc:Choice>
  </mc:AlternateContent>
  <xr:revisionPtr revIDLastSave="4" documentId="8_{83888DDE-2DDE-4F69-858E-0B9A18456685}" xr6:coauthVersionLast="47" xr6:coauthVersionMax="47" xr10:uidLastSave="{B5B62EB7-2934-48BB-9470-C6C6A6FBE99C}"/>
  <bookViews>
    <workbookView xWindow="-120" yWindow="-120" windowWidth="29040" windowHeight="15720" firstSheet="1" activeTab="3" xr2:uid="{6D60F8E0-1995-4A6A-9BF8-266FE2567378}"/>
  </bookViews>
  <sheets>
    <sheet name="Voorblad" sheetId="1" r:id="rId1"/>
    <sheet name="Instructies" sheetId="2" r:id="rId2"/>
    <sheet name="Eisen" sheetId="3" r:id="rId3"/>
    <sheet name="Totale Kosten Inschrijver" sheetId="4" r:id="rId4"/>
    <sheet name="Implementatie" sheetId="5" r:id="rId5"/>
    <sheet name="Exploitatie" sheetId="6" r:id="rId6"/>
    <sheet name="Kosten tijdens Looptijd"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1" i="4" l="1"/>
  <c r="D11" i="4"/>
  <c r="E11" i="4"/>
  <c r="F11" i="4"/>
  <c r="G11" i="4"/>
  <c r="H11" i="4"/>
  <c r="C11" i="4"/>
  <c r="I10" i="4"/>
  <c r="H10" i="4"/>
  <c r="I9" i="4"/>
  <c r="H9" i="4"/>
  <c r="D9" i="4"/>
  <c r="E9" i="4"/>
  <c r="F9" i="4"/>
  <c r="G9" i="4"/>
  <c r="G36" i="6"/>
  <c r="C9" i="4" s="1"/>
  <c r="H36" i="6"/>
  <c r="I36" i="6"/>
  <c r="J36" i="6"/>
  <c r="K36" i="6"/>
  <c r="L36" i="6"/>
  <c r="M36" i="6"/>
  <c r="I37" i="6"/>
  <c r="E10" i="4" s="1"/>
  <c r="H37" i="6"/>
  <c r="D10" i="4" s="1"/>
  <c r="H38" i="6" l="1"/>
  <c r="I38" i="6"/>
  <c r="I7" i="6" l="1"/>
  <c r="I8" i="6"/>
  <c r="I9" i="6"/>
  <c r="F7" i="6"/>
  <c r="F8" i="6"/>
  <c r="G8" i="6"/>
  <c r="H8" i="6"/>
  <c r="J8" i="6"/>
  <c r="K8" i="6" s="1"/>
  <c r="F9" i="6"/>
  <c r="G9" i="6"/>
  <c r="H9" i="6"/>
  <c r="J9" i="6"/>
  <c r="K9" i="6" s="1"/>
  <c r="G7" i="6"/>
  <c r="H7" i="6"/>
  <c r="J7" i="6"/>
  <c r="K7" i="6" s="1"/>
  <c r="L9" i="6" l="1"/>
  <c r="I10" i="6"/>
  <c r="F7" i="4" s="1"/>
  <c r="L8" i="6"/>
  <c r="L7" i="6"/>
  <c r="F10" i="6"/>
  <c r="C7" i="4" s="1"/>
  <c r="G10" i="6"/>
  <c r="H10" i="6"/>
  <c r="J10" i="6"/>
  <c r="K10" i="6" l="1"/>
  <c r="H7" i="4" s="1"/>
  <c r="L10" i="6"/>
  <c r="I7" i="4" s="1"/>
  <c r="G37" i="6"/>
  <c r="C10" i="4" s="1"/>
  <c r="M37" i="6"/>
  <c r="L37" i="6"/>
  <c r="C7" i="5"/>
  <c r="C6" i="4" s="1"/>
  <c r="E23" i="6"/>
  <c r="F23" i="6" s="1"/>
  <c r="G23" i="6" s="1"/>
  <c r="K37" i="6"/>
  <c r="J37" i="6"/>
  <c r="E22" i="6"/>
  <c r="F22" i="6" s="1"/>
  <c r="G22" i="6" s="1"/>
  <c r="M38" i="6" l="1"/>
  <c r="J38" i="6"/>
  <c r="F10" i="4"/>
  <c r="K38" i="6"/>
  <c r="G10" i="4"/>
  <c r="G38" i="6"/>
  <c r="L38" i="6"/>
  <c r="H23" i="6"/>
  <c r="J23" i="6" s="1"/>
  <c r="K23" i="6" s="1"/>
  <c r="I23" i="6"/>
  <c r="H22" i="6"/>
  <c r="J22" i="6" s="1"/>
  <c r="K22" i="6" s="1"/>
  <c r="I22" i="6"/>
  <c r="E24" i="6"/>
  <c r="C8" i="4" s="1"/>
  <c r="F24" i="6"/>
  <c r="D8" i="4" s="1"/>
  <c r="D7" i="4"/>
  <c r="G7" i="4"/>
  <c r="E7" i="4"/>
  <c r="G24" i="6"/>
  <c r="J10" i="4" l="1"/>
  <c r="I24" i="6"/>
  <c r="E8" i="4"/>
  <c r="F8" i="4"/>
  <c r="K24" i="6"/>
  <c r="J7" i="4"/>
  <c r="H24" i="6"/>
  <c r="J9" i="4" l="1"/>
  <c r="G8" i="4"/>
  <c r="J24" i="6" l="1"/>
  <c r="H8" i="4" s="1"/>
  <c r="I8" i="4" l="1"/>
  <c r="J6" i="4"/>
  <c r="J8" i="4" l="1"/>
  <c r="J11" i="4" l="1"/>
  <c r="D6" i="5" s="1"/>
</calcChain>
</file>

<file path=xl/sharedStrings.xml><?xml version="1.0" encoding="utf-8"?>
<sst xmlns="http://schemas.openxmlformats.org/spreadsheetml/2006/main" count="181" uniqueCount="131">
  <si>
    <t>Leidraadnummer : XXXX</t>
  </si>
  <si>
    <t>Datum:</t>
  </si>
  <si>
    <t>Versie:</t>
  </si>
  <si>
    <t>Inschrijver:</t>
  </si>
  <si>
    <t>Functie:</t>
  </si>
  <si>
    <t>Handtekening:</t>
  </si>
  <si>
    <t>Instructies</t>
  </si>
  <si>
    <t>Beveiligd</t>
  </si>
  <si>
    <t>De wit gemarkeerde cellen in de achterliggende tabbladen mogen door Inschrijver niet worden veranderd.</t>
  </si>
  <si>
    <t>Invullen</t>
  </si>
  <si>
    <t>De licht groen gemarkeerde cellen in de achterliggende tabbladen dienen door Inschrijver te worden ingevuld
(ook op het Voorblad; Datum, Versienummer, Inschrijver en Handtekening).</t>
  </si>
  <si>
    <t>Toelichting</t>
  </si>
  <si>
    <t>De blauw gemarkeerde cellen bevatten aanvullende toelichting / instructies voor Inschijver voor het invullen van de gevraagde prijsinformatie. Voor aanvullende achtergrondinformatie met betrekking tot de verschillende onderdelen uit dit prijzenblad wordt verwezen naar de Aanbestedingsleidraad.</t>
  </si>
  <si>
    <t>Totalen</t>
  </si>
  <si>
    <t>De grijs gemarkeerde cellen bevatten de berekende totalen ten behoeve van de TKI berekening.</t>
  </si>
  <si>
    <t>TKI</t>
  </si>
  <si>
    <t>Totale Kosten Inschrijver.</t>
  </si>
  <si>
    <t>Nr</t>
  </si>
  <si>
    <t>Referentie tab</t>
  </si>
  <si>
    <t>BTW: Alle opgegeven kosten/prijzen zijn exclusief BTW en op twee decimalen nauwkeurig</t>
  </si>
  <si>
    <t>Implementatie en Exploitatie</t>
  </si>
  <si>
    <t>Het betreft maandtarieven</t>
  </si>
  <si>
    <t>Exploitatie</t>
  </si>
  <si>
    <t xml:space="preserve">Totale Kosten Inschrijver (TKI). De TKI berekening is van toepassing op de gehele looptijd van het initiële contract (5 jaar) en de eventuele verlening (2 maal 1 jaar). </t>
  </si>
  <si>
    <t>De implementatiekosten zijn onderdeel van de TKI berekening en worden eenmalig bij de start van de overeenkosmt gefactureerd</t>
  </si>
  <si>
    <t>Implementatie</t>
  </si>
  <si>
    <t>Voor de huur van de MFP's geldt dat in de verlengingsjaren geen maandelijkse kosten in rekening gebracht mogen worden. Verder geldt dat  in de verlengingsjaren MFP's ingeleverd kunnen worden zonder bijkomende kosten of aftrek van het retourbedrag.</t>
  </si>
  <si>
    <t>Er zullen geen kosten in rekening worden gebracht voor het retourhalen van apparatuur tijdens of aan het einde van de overeenkomst, behoudens eventueel verschuldigde resttermijnen.</t>
  </si>
  <si>
    <t>Voor scans geldt een nul tarief, deze worden dus niet in rekening gebracht.</t>
  </si>
  <si>
    <t>Alle variabele en vaste kosten zoals toner en/of inkt (ongeacht vlakvulling), drum, toner opvangbakjes, Verbruiksartikelen in algemene zin, voorrijdkosten, reparatie etc. zitten in de afgesproken afdrukprijs. Enige uitzondering hierop zijn huur van de machine, nietjes, stroom en papier.</t>
  </si>
  <si>
    <t>Totale Kosten Inschrijver</t>
  </si>
  <si>
    <t>Samenvatting opgegeven kosten</t>
  </si>
  <si>
    <t>Initiële looptijd</t>
  </si>
  <si>
    <t>Verlenging</t>
  </si>
  <si>
    <t>Onderdeel</t>
  </si>
  <si>
    <t>Jaar 1</t>
  </si>
  <si>
    <t>Jaar 2</t>
  </si>
  <si>
    <t>Jaar 3</t>
  </si>
  <si>
    <t>Jaar 4</t>
  </si>
  <si>
    <t>Jaar 5</t>
  </si>
  <si>
    <t>Jaar 6</t>
  </si>
  <si>
    <t>Jaar 7</t>
  </si>
  <si>
    <t>Totaal TKI</t>
  </si>
  <si>
    <t>Tabel 1: Eenmalige implementatiekosten</t>
  </si>
  <si>
    <t>Tabel 2: Huur MFP's</t>
  </si>
  <si>
    <t>Tabel 3: Verbruik tikken</t>
  </si>
  <si>
    <t>Tabel 4: Cloud Printerspooler software</t>
  </si>
  <si>
    <t>Totaal</t>
  </si>
  <si>
    <t>-Inschrijver dient in dit tabblad niets in te vullen of aan te passen, alle ingevulde bedragen uit de andere tabbladen worden automatisch overgenomen.</t>
  </si>
  <si>
    <t>-Bovenstaande tabel geeft een samenvatting van de prijzen en vergoedingen opgenomen in de andere tabbladen.</t>
  </si>
  <si>
    <t>-De optelsom van alle prijscomponenten over de gehele looptijd vormt de TKI (Totale Kosten Inschrijver).</t>
  </si>
  <si>
    <t>-Er wordt geen gebruik gemaakt van weging tussen de verschillende tabellen.</t>
  </si>
  <si>
    <t>Kosten Implementatie</t>
  </si>
  <si>
    <t xml:space="preserve">Tabel 1: Eenmalige implementatiekosten </t>
  </si>
  <si>
    <t>Tarief</t>
  </si>
  <si>
    <t>Percentage TKI</t>
  </si>
  <si>
    <t>Eenmalige implementatiekosten</t>
  </si>
  <si>
    <t xml:space="preserve">Subtotaal  </t>
  </si>
  <si>
    <t>-In de bovenstaande tabel vult Inschrijver de algemene kosten voor de totale implementatie in (zie Programma van Eisen voor de definitie).</t>
  </si>
  <si>
    <t>-De opgegeven eenmalige implementatiekosten mogen niet meer dan 5% van TKI bedragen.</t>
  </si>
  <si>
    <t>Kosten Exploitatie</t>
  </si>
  <si>
    <t>Huurkosten per jaar</t>
  </si>
  <si>
    <t>Tabel 2: Huur apparatuur</t>
  </si>
  <si>
    <t>Initiële Looptijd</t>
  </si>
  <si>
    <t xml:space="preserve">Type </t>
  </si>
  <si>
    <t>Model conform eisen PVE</t>
  </si>
  <si>
    <t>Aantal
(Indicatief)</t>
  </si>
  <si>
    <t>Huurtarief per MFP</t>
  </si>
  <si>
    <t>Type 1</t>
  </si>
  <si>
    <t>Type 2</t>
  </si>
  <si>
    <t>Type 3</t>
  </si>
  <si>
    <t>-In de kolom 'model conform eisen PvE' moet het modelnummer van de Inschrijver worden ingevuld.</t>
  </si>
  <si>
    <t xml:space="preserve">-In de bovenstaande tabel vult Inschrijver het leasetarief per machine per maand in. De configuratie van de aangeboden machine moet voldoen aan de machinespecificaties uit Bijlage C Machine specificaties </t>
  </si>
  <si>
    <t>-In de subtotaal regel van bovenstaande tabel wordt de TKI per jaar voor dit onderdeel berekend door de verschillende onderdelen bij elkaar op te tellen.</t>
  </si>
  <si>
    <t>Afdrukkosten per jaar</t>
  </si>
  <si>
    <t>Type Print</t>
  </si>
  <si>
    <t>Volume per maand</t>
  </si>
  <si>
    <t>Afdrukprijs</t>
  </si>
  <si>
    <t>Zwart/Wit A4</t>
  </si>
  <si>
    <t>Kleur A4</t>
  </si>
  <si>
    <t xml:space="preserve">-In de kolom afdrukprijs voert Inschrijver de afdrukprijs voor het betreffende type print. </t>
  </si>
  <si>
    <t xml:space="preserve">-Het volume per maand betreft een indicatief aantal. </t>
  </si>
  <si>
    <t>Huur- en supportkosten per jaar</t>
  </si>
  <si>
    <t>Tabel 4: Software</t>
  </si>
  <si>
    <t>Oplossing conform eisen PVE</t>
  </si>
  <si>
    <t>Aantal
t.b.h. TKI</t>
  </si>
  <si>
    <t>Maandelijkse kosten 
jaar 1 t/m 5</t>
  </si>
  <si>
    <t>Maandelijkse kosten 
jaar 6 &amp; 7</t>
  </si>
  <si>
    <t xml:space="preserve">-In de kolom Maandelijkse kosten voert u de maandelijkse kosten voor het betreffende item in. </t>
  </si>
  <si>
    <t>-Het aantal betreft een indicatief aantal t.b.v. van de TKI berekening.</t>
  </si>
  <si>
    <t>Kosten tijdens looptijd</t>
  </si>
  <si>
    <t>Tabel 5: uurtarieven</t>
  </si>
  <si>
    <t>Type ondersteuning</t>
  </si>
  <si>
    <t>Projectmanager</t>
  </si>
  <si>
    <t>Solution consultant</t>
  </si>
  <si>
    <t>Software engineer</t>
  </si>
  <si>
    <t>Hardware engineer</t>
  </si>
  <si>
    <t>-In de bovenstaande tabel vindt Inschrijver de tarieven die gerekend worden voor ondersteuning gedurende de looptijd van de Overeenkomst  voor dienstverlening die buiten de standaard afspraken vallen.</t>
  </si>
  <si>
    <t>- Indien Inschrijver niet akkoord gaat met deze tarieven dan wordt deze uitgesloten van deelname aan de Aanbestedingsprocedure</t>
  </si>
  <si>
    <t>Tabel 6: Leverings- en verhuiskosten</t>
  </si>
  <si>
    <t>Soort</t>
  </si>
  <si>
    <t>-In de bovenstaande tabel vindt Inschrijver de tarieven die gerekend worden voor ondersteuning gedurende de looptijd van de Overeenkomst</t>
  </si>
  <si>
    <t>-Het betreft hier uitdrukkelijk de kosten bij uitbreiding van afdrukapparatuur.</t>
  </si>
  <si>
    <t>Tabel 7: Verbruiksmaterialen</t>
  </si>
  <si>
    <t>Capaciteit cartridge</t>
  </si>
  <si>
    <t>Nietjes Type 3</t>
  </si>
  <si>
    <t>-In de bovenstaande tabel vult Inschrijver de kosten en de capciteit van de gevraagde verbruiksmatrialen in.</t>
  </si>
  <si>
    <t>SOVOT</t>
  </si>
  <si>
    <t>Eisen SOVOT</t>
  </si>
  <si>
    <t>Eis SOVOT</t>
  </si>
  <si>
    <t>-Inzet van bovenstaande ondersteuning vindt alleen plaats na goedkeuring van een ureninschatting van Inschrijver door SOVOT</t>
  </si>
  <si>
    <t>-SOVOT is gerechtigd verhuizingen ook zelf uit (te laten) voeren.</t>
  </si>
  <si>
    <t>-Leveringen en verhuizingen vinden alleen plaats na goedkeuring door en in opdracht van SOVOT</t>
  </si>
  <si>
    <t>-Levering van verbruiksmaterialen vindt plaats op basis van bestelling door SOVOT</t>
  </si>
  <si>
    <t xml:space="preserve">MFP 60 pmm </t>
  </si>
  <si>
    <t xml:space="preserve">MFP 35 ppm </t>
  </si>
  <si>
    <t>Levering Type 1</t>
  </si>
  <si>
    <t xml:space="preserve">Levering Type 2 </t>
  </si>
  <si>
    <t>Levering Type 3</t>
  </si>
  <si>
    <t xml:space="preserve">Verhuizing intern Type 1 </t>
  </si>
  <si>
    <t>Verhuizing intern Type 2</t>
  </si>
  <si>
    <t>Verhuizing intern Type 3</t>
  </si>
  <si>
    <t>Verhuizing extern Type 1</t>
  </si>
  <si>
    <t>Verhuizing extern Type 2</t>
  </si>
  <si>
    <t>Verhuizing extern Type 3</t>
  </si>
  <si>
    <t xml:space="preserve">Nietjes Type 1 </t>
  </si>
  <si>
    <t>Nietjes Type 2</t>
  </si>
  <si>
    <t>Cloud Printerspooler software per machine</t>
  </si>
  <si>
    <t>MFP Repro 100 ppm</t>
  </si>
  <si>
    <t>Jobtickting software per machine</t>
  </si>
  <si>
    <t>Tabel 4: Jobticketing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</si>
</sst>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413]\ * #,##0.00_ ;_ [$€-413]\ * \-#,##0.00_ ;_ [$€-413]\ * &quot;-&quot;??_ ;_ @_ "/>
    <numFmt numFmtId="165" formatCode="_ &quot;€&quot;\ * #,##0.0000_ ;_ &quot;€&quot;\ * \-#,##0.0000_ ;_ &quot;€&quot;\ * &quot;-&quot;??_ ;_ @_ "/>
    <numFmt numFmtId="166" formatCode="#,##0_ ;\-#,##0\ "/>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8"/>
      <color theme="1"/>
      <name val="Calibri"/>
      <family val="2"/>
      <scheme val="minor"/>
    </font>
    <font>
      <u/>
      <sz val="8"/>
      <color theme="1"/>
      <name val="Calibri"/>
      <family val="2"/>
      <scheme val="minor"/>
    </font>
    <font>
      <sz val="11"/>
      <name val="Calibri"/>
      <family val="2"/>
      <scheme val="minor"/>
    </font>
    <font>
      <sz val="8"/>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277EA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9D9D9"/>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66">
    <xf numFmtId="0" fontId="0" fillId="0" borderId="0" xfId="0"/>
    <xf numFmtId="0" fontId="3" fillId="0" borderId="0" xfId="0" applyFont="1"/>
    <xf numFmtId="0" fontId="3" fillId="0" borderId="0" xfId="0" applyFont="1" applyAlignment="1">
      <alignment horizontal="center"/>
    </xf>
    <xf numFmtId="0" fontId="5" fillId="0" borderId="0" xfId="0" applyFont="1" applyAlignment="1">
      <alignment horizontal="center"/>
    </xf>
    <xf numFmtId="0" fontId="3" fillId="2" borderId="1" xfId="0" applyFont="1" applyFill="1" applyBorder="1" applyAlignment="1" applyProtection="1">
      <alignment horizontal="center"/>
      <protection locked="0"/>
    </xf>
    <xf numFmtId="0" fontId="0" fillId="2" borderId="2" xfId="0" applyFill="1" applyBorder="1" applyProtection="1">
      <protection locked="0"/>
    </xf>
    <xf numFmtId="0" fontId="0" fillId="2" borderId="3" xfId="0" applyFill="1" applyBorder="1" applyProtection="1">
      <protection locked="0"/>
    </xf>
    <xf numFmtId="0" fontId="0" fillId="2" borderId="4" xfId="0" applyFill="1" applyBorder="1" applyProtection="1">
      <protection locked="0"/>
    </xf>
    <xf numFmtId="0" fontId="0" fillId="0" borderId="1" xfId="0" applyBorder="1"/>
    <xf numFmtId="0" fontId="0" fillId="3" borderId="1" xfId="0" applyFill="1" applyBorder="1"/>
    <xf numFmtId="0" fontId="0" fillId="0" borderId="0" xfId="0" applyAlignment="1">
      <alignment wrapText="1"/>
    </xf>
    <xf numFmtId="0" fontId="0" fillId="2" borderId="1" xfId="0" applyFill="1" applyBorder="1" applyAlignment="1">
      <alignment vertical="center"/>
    </xf>
    <xf numFmtId="0" fontId="5" fillId="0" borderId="0" xfId="0" applyFont="1"/>
    <xf numFmtId="0" fontId="0" fillId="0" borderId="0" xfId="0" applyAlignment="1">
      <alignment vertical="center"/>
    </xf>
    <xf numFmtId="0" fontId="0" fillId="0" borderId="0" xfId="0" applyAlignment="1">
      <alignment horizontal="center"/>
    </xf>
    <xf numFmtId="0" fontId="2" fillId="4" borderId="17" xfId="0" applyFont="1" applyFill="1" applyBorder="1" applyAlignment="1">
      <alignment horizontal="center"/>
    </xf>
    <xf numFmtId="0" fontId="2" fillId="0" borderId="0" xfId="0" applyFont="1"/>
    <xf numFmtId="0" fontId="6" fillId="0" borderId="0" xfId="0" applyFont="1"/>
    <xf numFmtId="0" fontId="0" fillId="0" borderId="0" xfId="0" applyAlignment="1">
      <alignment horizontal="center" vertical="center"/>
    </xf>
    <xf numFmtId="0" fontId="0" fillId="5" borderId="1" xfId="0" applyFill="1" applyBorder="1"/>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6" fillId="8" borderId="21" xfId="0" applyFont="1" applyFill="1" applyBorder="1" applyAlignment="1">
      <alignment vertical="center"/>
    </xf>
    <xf numFmtId="0" fontId="0" fillId="8" borderId="21" xfId="0" applyFill="1" applyBorder="1" applyAlignment="1">
      <alignment vertical="center"/>
    </xf>
    <xf numFmtId="0" fontId="0" fillId="8" borderId="21" xfId="0" applyFill="1" applyBorder="1"/>
    <xf numFmtId="49" fontId="6" fillId="8" borderId="23" xfId="0" applyNumberFormat="1" applyFont="1" applyFill="1" applyBorder="1" applyAlignment="1">
      <alignment vertical="center"/>
    </xf>
    <xf numFmtId="0" fontId="6" fillId="8" borderId="0" xfId="0" applyFont="1" applyFill="1" applyAlignment="1">
      <alignment vertical="center"/>
    </xf>
    <xf numFmtId="0" fontId="0" fillId="8" borderId="0" xfId="0" applyFill="1" applyAlignment="1">
      <alignment vertical="center"/>
    </xf>
    <xf numFmtId="0" fontId="0" fillId="8" borderId="0" xfId="0" applyFill="1"/>
    <xf numFmtId="49" fontId="6" fillId="8" borderId="25" xfId="0" applyNumberFormat="1" applyFont="1" applyFill="1" applyBorder="1" applyAlignment="1">
      <alignment vertical="center"/>
    </xf>
    <xf numFmtId="0" fontId="6" fillId="8" borderId="26" xfId="0" applyFont="1" applyFill="1" applyBorder="1" applyAlignment="1">
      <alignment vertical="center"/>
    </xf>
    <xf numFmtId="0" fontId="0" fillId="8" borderId="26" xfId="0" applyFill="1" applyBorder="1" applyAlignment="1">
      <alignment vertical="center"/>
    </xf>
    <xf numFmtId="0" fontId="0" fillId="8" borderId="26" xfId="0" applyFill="1" applyBorder="1"/>
    <xf numFmtId="0" fontId="7" fillId="8" borderId="20" xfId="0" applyFont="1" applyFill="1" applyBorder="1" applyAlignment="1">
      <alignment vertical="center"/>
    </xf>
    <xf numFmtId="0" fontId="0" fillId="0" borderId="23" xfId="0" applyBorder="1"/>
    <xf numFmtId="0" fontId="0" fillId="0" borderId="9"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44" fontId="0" fillId="0" borderId="0" xfId="0" applyNumberFormat="1"/>
    <xf numFmtId="44" fontId="0" fillId="0" borderId="0" xfId="2" applyFont="1" applyFill="1" applyBorder="1" applyAlignment="1">
      <alignment horizontal="right" vertical="center"/>
    </xf>
    <xf numFmtId="44" fontId="0" fillId="3" borderId="4" xfId="2" applyFont="1" applyFill="1" applyBorder="1" applyAlignment="1">
      <alignment vertical="center"/>
    </xf>
    <xf numFmtId="0" fontId="0" fillId="8" borderId="22" xfId="0" applyFill="1" applyBorder="1"/>
    <xf numFmtId="0" fontId="0" fillId="8" borderId="24" xfId="0" applyFill="1" applyBorder="1"/>
    <xf numFmtId="0" fontId="0" fillId="8" borderId="27" xfId="0" applyFill="1" applyBorder="1"/>
    <xf numFmtId="0" fontId="0" fillId="8" borderId="22" xfId="0" applyFill="1" applyBorder="1" applyAlignment="1">
      <alignment vertical="center"/>
    </xf>
    <xf numFmtId="0" fontId="0" fillId="8" borderId="24" xfId="0" applyFill="1" applyBorder="1" applyAlignment="1">
      <alignment vertical="center"/>
    </xf>
    <xf numFmtId="0" fontId="0" fillId="8" borderId="27" xfId="0" applyFill="1" applyBorder="1" applyAlignment="1">
      <alignment vertical="center"/>
    </xf>
    <xf numFmtId="0" fontId="0" fillId="8" borderId="1" xfId="0" applyFill="1" applyBorder="1" applyAlignment="1">
      <alignment vertical="center"/>
    </xf>
    <xf numFmtId="0" fontId="0" fillId="0" borderId="15" xfId="0" applyBorder="1" applyAlignment="1">
      <alignment vertical="center" wrapText="1"/>
    </xf>
    <xf numFmtId="0" fontId="0" fillId="0" borderId="5" xfId="0" applyBorder="1" applyAlignment="1">
      <alignment vertical="center" wrapText="1"/>
    </xf>
    <xf numFmtId="0" fontId="0" fillId="0" borderId="12" xfId="0" applyBorder="1" applyAlignment="1">
      <alignment vertical="center" wrapText="1"/>
    </xf>
    <xf numFmtId="0" fontId="2" fillId="4" borderId="19" xfId="0" applyFont="1" applyFill="1" applyBorder="1" applyAlignment="1">
      <alignment horizont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2" fillId="4" borderId="18" xfId="0" applyFont="1" applyFill="1" applyBorder="1" applyAlignment="1">
      <alignment horizontal="center" wrapText="1"/>
    </xf>
    <xf numFmtId="0" fontId="2" fillId="4" borderId="33" xfId="0" applyFont="1" applyFill="1" applyBorder="1" applyAlignment="1">
      <alignment horizontal="center" vertical="center"/>
    </xf>
    <xf numFmtId="0" fontId="0" fillId="0" borderId="29" xfId="0" applyBorder="1" applyAlignment="1">
      <alignment vertical="center"/>
    </xf>
    <xf numFmtId="164" fontId="0" fillId="6" borderId="5" xfId="2" applyNumberFormat="1" applyFont="1" applyFill="1" applyBorder="1" applyAlignment="1">
      <alignment horizontal="center" vertical="center"/>
    </xf>
    <xf numFmtId="164" fontId="3" fillId="3" borderId="34" xfId="2" applyNumberFormat="1" applyFont="1" applyFill="1" applyBorder="1" applyAlignment="1">
      <alignment horizontal="center" vertical="center"/>
    </xf>
    <xf numFmtId="164" fontId="0" fillId="0" borderId="5" xfId="2" applyNumberFormat="1" applyFont="1" applyBorder="1" applyAlignment="1">
      <alignment horizontal="center" vertical="center"/>
    </xf>
    <xf numFmtId="0" fontId="0" fillId="3" borderId="30" xfId="0" applyFill="1" applyBorder="1" applyAlignment="1">
      <alignment vertical="center"/>
    </xf>
    <xf numFmtId="164" fontId="3" fillId="3" borderId="12" xfId="2" applyNumberFormat="1" applyFont="1" applyFill="1" applyBorder="1" applyAlignment="1">
      <alignment horizontal="center" vertical="center"/>
    </xf>
    <xf numFmtId="44" fontId="0" fillId="0" borderId="0" xfId="2" applyFont="1"/>
    <xf numFmtId="44" fontId="0" fillId="7" borderId="12" xfId="2" applyFont="1" applyFill="1" applyBorder="1" applyAlignment="1" applyProtection="1">
      <alignment horizontal="center" vertical="center"/>
      <protection locked="0"/>
    </xf>
    <xf numFmtId="44" fontId="0" fillId="0" borderId="10" xfId="2" applyFont="1" applyBorder="1" applyAlignment="1">
      <alignment horizontal="center" vertical="center"/>
    </xf>
    <xf numFmtId="44" fontId="0" fillId="0" borderId="13" xfId="2" applyFont="1" applyBorder="1" applyAlignment="1">
      <alignment horizontal="center"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8" borderId="35" xfId="0" applyFill="1" applyBorder="1"/>
    <xf numFmtId="0" fontId="7" fillId="8" borderId="36" xfId="0" applyFont="1" applyFill="1" applyBorder="1" applyAlignment="1">
      <alignment vertical="center"/>
    </xf>
    <xf numFmtId="0" fontId="6" fillId="8" borderId="37" xfId="0" applyFont="1" applyFill="1" applyBorder="1" applyAlignment="1">
      <alignment vertical="center"/>
    </xf>
    <xf numFmtId="0" fontId="0" fillId="8" borderId="37" xfId="0" applyFill="1" applyBorder="1" applyAlignment="1">
      <alignment vertical="center"/>
    </xf>
    <xf numFmtId="0" fontId="0" fillId="8" borderId="37" xfId="0" applyFill="1" applyBorder="1"/>
    <xf numFmtId="0" fontId="0" fillId="8" borderId="38" xfId="0" applyFill="1" applyBorder="1"/>
    <xf numFmtId="49" fontId="6" fillId="8" borderId="39" xfId="0" applyNumberFormat="1" applyFont="1" applyFill="1" applyBorder="1" applyAlignment="1">
      <alignment vertical="center"/>
    </xf>
    <xf numFmtId="49" fontId="6" fillId="8" borderId="40" xfId="0" applyNumberFormat="1" applyFont="1" applyFill="1" applyBorder="1" applyAlignment="1">
      <alignment vertical="center"/>
    </xf>
    <xf numFmtId="0" fontId="6" fillId="8" borderId="41" xfId="0" applyFont="1" applyFill="1" applyBorder="1" applyAlignment="1">
      <alignment vertical="center"/>
    </xf>
    <xf numFmtId="0" fontId="0" fillId="8" borderId="41" xfId="0" applyFill="1" applyBorder="1" applyAlignment="1">
      <alignment vertical="center"/>
    </xf>
    <xf numFmtId="0" fontId="0" fillId="8" borderId="41" xfId="0" applyFill="1" applyBorder="1"/>
    <xf numFmtId="0" fontId="0" fillId="8" borderId="42" xfId="0" applyFill="1" applyBorder="1"/>
    <xf numFmtId="49" fontId="6" fillId="8" borderId="43" xfId="0" applyNumberFormat="1" applyFont="1" applyFill="1" applyBorder="1" applyAlignment="1">
      <alignment vertical="center"/>
    </xf>
    <xf numFmtId="0" fontId="4" fillId="4" borderId="32" xfId="0" applyFont="1" applyFill="1" applyBorder="1" applyAlignment="1">
      <alignment horizontal="center" vertical="center"/>
    </xf>
    <xf numFmtId="0" fontId="0" fillId="0" borderId="50" xfId="0" applyBorder="1" applyAlignment="1">
      <alignment vertical="center"/>
    </xf>
    <xf numFmtId="0" fontId="4" fillId="4" borderId="51" xfId="0" applyFont="1" applyFill="1" applyBorder="1" applyAlignment="1">
      <alignment horizontal="center" vertical="center"/>
    </xf>
    <xf numFmtId="10" fontId="0" fillId="9" borderId="52" xfId="0" applyNumberFormat="1" applyFill="1" applyBorder="1" applyAlignment="1">
      <alignment horizontal="center" vertical="center"/>
    </xf>
    <xf numFmtId="44" fontId="0" fillId="7" borderId="1" xfId="2" applyFont="1" applyFill="1" applyBorder="1" applyAlignment="1" applyProtection="1">
      <alignment vertical="center"/>
      <protection locked="0"/>
    </xf>
    <xf numFmtId="0" fontId="4" fillId="4" borderId="1" xfId="0" applyFont="1" applyFill="1" applyBorder="1" applyAlignment="1">
      <alignment horizontal="center" vertical="center"/>
    </xf>
    <xf numFmtId="0" fontId="2" fillId="4" borderId="28" xfId="0" applyFont="1" applyFill="1" applyBorder="1" applyAlignment="1">
      <alignment horizontal="center" vertical="center"/>
    </xf>
    <xf numFmtId="0" fontId="0" fillId="0" borderId="12" xfId="0" applyBorder="1" applyAlignment="1">
      <alignment horizontal="center" vertical="center"/>
    </xf>
    <xf numFmtId="44" fontId="0" fillId="7" borderId="45" xfId="2" applyFont="1" applyFill="1" applyBorder="1" applyAlignment="1" applyProtection="1">
      <alignment horizontal="center" vertical="center"/>
      <protection locked="0"/>
    </xf>
    <xf numFmtId="44" fontId="0" fillId="7" borderId="48" xfId="2" applyFont="1" applyFill="1" applyBorder="1" applyAlignment="1" applyProtection="1">
      <alignment horizontal="center" vertical="center"/>
      <protection locked="0"/>
    </xf>
    <xf numFmtId="165" fontId="0" fillId="7" borderId="10" xfId="2" applyNumberFormat="1" applyFont="1" applyFill="1" applyBorder="1" applyAlignment="1" applyProtection="1">
      <alignment horizontal="center" vertical="center"/>
      <protection locked="0"/>
    </xf>
    <xf numFmtId="165" fontId="0" fillId="7" borderId="13" xfId="2" applyNumberFormat="1" applyFont="1" applyFill="1" applyBorder="1" applyAlignment="1" applyProtection="1">
      <alignment horizontal="center" vertical="center"/>
      <protection locked="0"/>
    </xf>
    <xf numFmtId="0" fontId="0" fillId="0" borderId="62" xfId="0" applyBorder="1" applyAlignment="1">
      <alignment horizontal="center"/>
    </xf>
    <xf numFmtId="165" fontId="0" fillId="7" borderId="53" xfId="2" applyNumberFormat="1" applyFont="1" applyFill="1" applyBorder="1" applyAlignment="1" applyProtection="1">
      <alignment horizontal="center" vertical="center"/>
      <protection locked="0"/>
    </xf>
    <xf numFmtId="0" fontId="2" fillId="4" borderId="49" xfId="0" applyFont="1" applyFill="1" applyBorder="1" applyAlignment="1">
      <alignment horizontal="center" vertical="center"/>
    </xf>
    <xf numFmtId="164" fontId="3" fillId="5" borderId="13" xfId="2" applyNumberFormat="1" applyFont="1" applyFill="1" applyBorder="1" applyAlignment="1">
      <alignment horizontal="center" vertical="center"/>
    </xf>
    <xf numFmtId="0" fontId="0" fillId="0" borderId="0" xfId="0" applyFill="1" applyAlignment="1">
      <alignment vertical="center"/>
    </xf>
    <xf numFmtId="44" fontId="0" fillId="3" borderId="1" xfId="0" applyNumberForma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44" xfId="0" applyFont="1" applyFill="1" applyBorder="1" applyAlignment="1">
      <alignment horizontal="center" vertical="center"/>
    </xf>
    <xf numFmtId="44" fontId="0" fillId="3" borderId="9" xfId="0" applyNumberFormat="1" applyFill="1" applyBorder="1" applyAlignment="1">
      <alignment horizontal="center" vertical="center"/>
    </xf>
    <xf numFmtId="44" fontId="0" fillId="3" borderId="5" xfId="0" applyNumberFormat="1" applyFill="1" applyBorder="1" applyAlignment="1">
      <alignment horizontal="center" vertical="center"/>
    </xf>
    <xf numFmtId="44" fontId="0" fillId="3" borderId="11" xfId="0" applyNumberFormat="1" applyFill="1" applyBorder="1" applyAlignment="1">
      <alignment horizontal="center" vertical="center"/>
    </xf>
    <xf numFmtId="44" fontId="0" fillId="3" borderId="12" xfId="0" applyNumberFormat="1" applyFill="1" applyBorder="1" applyAlignment="1">
      <alignment horizontal="center" vertical="center"/>
    </xf>
    <xf numFmtId="0" fontId="0" fillId="0" borderId="5" xfId="0" applyBorder="1" applyAlignment="1">
      <alignment horizontal="center" vertical="center"/>
    </xf>
    <xf numFmtId="44" fontId="0" fillId="7" borderId="13" xfId="2" applyFont="1" applyFill="1" applyBorder="1" applyAlignment="1" applyProtection="1">
      <alignment horizontal="center" vertical="center"/>
      <protection locked="0"/>
    </xf>
    <xf numFmtId="0" fontId="0" fillId="0" borderId="15" xfId="0" applyBorder="1" applyAlignment="1">
      <alignment horizontal="center" vertical="center"/>
    </xf>
    <xf numFmtId="44" fontId="0" fillId="7" borderId="15" xfId="2" applyFont="1" applyFill="1" applyBorder="1" applyAlignment="1" applyProtection="1">
      <alignment horizontal="center" vertical="center"/>
      <protection locked="0"/>
    </xf>
    <xf numFmtId="44" fontId="0" fillId="7" borderId="16" xfId="2" applyFont="1" applyFill="1" applyBorder="1" applyAlignment="1" applyProtection="1">
      <alignment horizontal="center" vertical="center"/>
      <protection locked="0"/>
    </xf>
    <xf numFmtId="44" fontId="0" fillId="3" borderId="14" xfId="0" applyNumberFormat="1" applyFill="1" applyBorder="1" applyAlignment="1">
      <alignment horizontal="center" vertical="center"/>
    </xf>
    <xf numFmtId="44" fontId="0" fillId="3" borderId="15" xfId="0" applyNumberFormat="1" applyFill="1" applyBorder="1" applyAlignment="1">
      <alignment horizontal="center" vertical="center"/>
    </xf>
    <xf numFmtId="44" fontId="0" fillId="3" borderId="15" xfId="2" applyFont="1" applyFill="1" applyBorder="1" applyAlignment="1">
      <alignment horizontal="center" vertical="center"/>
    </xf>
    <xf numFmtId="44" fontId="0" fillId="3" borderId="16" xfId="2" applyFont="1" applyFill="1" applyBorder="1" applyAlignment="1">
      <alignment horizontal="center" vertical="center"/>
    </xf>
    <xf numFmtId="0" fontId="0" fillId="0" borderId="6" xfId="0" applyBorder="1" applyAlignment="1">
      <alignment horizontal="center" vertical="center"/>
    </xf>
    <xf numFmtId="166" fontId="0" fillId="0" borderId="7" xfId="1" applyNumberFormat="1" applyFont="1" applyFill="1" applyBorder="1" applyAlignment="1">
      <alignment horizontal="right" vertical="center" indent="11"/>
    </xf>
    <xf numFmtId="44" fontId="0" fillId="3" borderId="7" xfId="0" applyNumberFormat="1" applyFill="1" applyBorder="1" applyAlignment="1">
      <alignment horizontal="center" vertical="center"/>
    </xf>
    <xf numFmtId="44" fontId="0" fillId="3" borderId="7" xfId="2" applyFont="1" applyFill="1" applyBorder="1" applyAlignment="1">
      <alignment horizontal="center" vertical="center"/>
    </xf>
    <xf numFmtId="44" fontId="0" fillId="3" borderId="8" xfId="2" applyFont="1" applyFill="1" applyBorder="1" applyAlignment="1">
      <alignment horizontal="center" vertical="center"/>
    </xf>
    <xf numFmtId="166" fontId="0" fillId="0" borderId="12" xfId="1" applyNumberFormat="1" applyFont="1" applyFill="1" applyBorder="1" applyAlignment="1">
      <alignment horizontal="right" vertical="center" indent="11"/>
    </xf>
    <xf numFmtId="44" fontId="0" fillId="3" borderId="12" xfId="2" applyFont="1" applyFill="1" applyBorder="1" applyAlignment="1">
      <alignment horizontal="center" vertical="center"/>
    </xf>
    <xf numFmtId="44" fontId="0" fillId="3" borderId="13" xfId="2" applyFont="1" applyFill="1" applyBorder="1" applyAlignment="1">
      <alignment horizontal="center" vertical="center"/>
    </xf>
    <xf numFmtId="44" fontId="0" fillId="3" borderId="17" xfId="0" applyNumberFormat="1" applyFill="1" applyBorder="1" applyAlignment="1">
      <alignment horizontal="center" vertical="center"/>
    </xf>
    <xf numFmtId="44" fontId="0" fillId="3" borderId="18" xfId="0" applyNumberFormat="1" applyFill="1" applyBorder="1" applyAlignment="1">
      <alignment horizontal="center" vertical="center"/>
    </xf>
    <xf numFmtId="44" fontId="0" fillId="3" borderId="19" xfId="0" applyNumberFormat="1" applyFill="1" applyBorder="1" applyAlignment="1">
      <alignment horizontal="center" vertical="center"/>
    </xf>
    <xf numFmtId="44" fontId="0" fillId="3" borderId="63" xfId="0" applyNumberFormat="1" applyFill="1" applyBorder="1" applyAlignment="1">
      <alignment horizontal="center" vertical="center"/>
    </xf>
    <xf numFmtId="44" fontId="0" fillId="3" borderId="64" xfId="0" applyNumberFormat="1" applyFill="1" applyBorder="1" applyAlignment="1">
      <alignment horizontal="center" vertical="center"/>
    </xf>
    <xf numFmtId="44" fontId="0" fillId="3" borderId="64" xfId="2" applyFont="1" applyFill="1" applyBorder="1" applyAlignment="1">
      <alignment horizontal="center" vertical="center"/>
    </xf>
    <xf numFmtId="44" fontId="0" fillId="3" borderId="53" xfId="2" applyFont="1" applyFill="1" applyBorder="1" applyAlignment="1">
      <alignment horizontal="center" vertical="center"/>
    </xf>
    <xf numFmtId="165" fontId="0" fillId="7" borderId="44" xfId="2" applyNumberFormat="1" applyFont="1" applyFill="1" applyBorder="1" applyAlignment="1" applyProtection="1">
      <alignment horizontal="center" vertical="center"/>
      <protection locked="0"/>
    </xf>
    <xf numFmtId="165" fontId="0" fillId="7" borderId="48" xfId="2" applyNumberFormat="1" applyFont="1" applyFill="1" applyBorder="1" applyAlignment="1" applyProtection="1">
      <alignment horizontal="center" vertical="center"/>
      <protection locked="0"/>
    </xf>
    <xf numFmtId="44" fontId="0" fillId="3" borderId="6" xfId="0" applyNumberFormat="1" applyFill="1" applyBorder="1" applyAlignment="1">
      <alignment horizontal="center" vertical="center"/>
    </xf>
    <xf numFmtId="0" fontId="0" fillId="7" borderId="7" xfId="0" applyFill="1" applyBorder="1" applyAlignment="1" applyProtection="1">
      <alignment horizontal="left" vertical="center"/>
      <protection locked="0"/>
    </xf>
    <xf numFmtId="0" fontId="0" fillId="0" borderId="7" xfId="0" applyBorder="1" applyAlignment="1">
      <alignment horizontal="center" vertical="center"/>
    </xf>
    <xf numFmtId="44" fontId="8" fillId="3" borderId="7" xfId="2" applyFont="1" applyFill="1" applyBorder="1" applyAlignment="1">
      <alignment horizontal="center" vertical="center"/>
    </xf>
    <xf numFmtId="44" fontId="8" fillId="3" borderId="8" xfId="2" applyFont="1" applyFill="1" applyBorder="1" applyAlignment="1">
      <alignment horizontal="center" vertical="center"/>
    </xf>
    <xf numFmtId="0" fontId="0" fillId="7" borderId="5" xfId="0" applyFill="1" applyBorder="1" applyAlignment="1" applyProtection="1">
      <alignment horizontal="left" vertical="center"/>
      <protection locked="0"/>
    </xf>
    <xf numFmtId="44" fontId="8" fillId="3" borderId="5" xfId="2" applyFont="1" applyFill="1" applyBorder="1" applyAlignment="1">
      <alignment horizontal="center" vertical="center"/>
    </xf>
    <xf numFmtId="44" fontId="8" fillId="3" borderId="10" xfId="2" applyFont="1" applyFill="1" applyBorder="1" applyAlignment="1">
      <alignment horizontal="center" vertical="center"/>
    </xf>
    <xf numFmtId="0" fontId="0" fillId="7" borderId="12" xfId="0" applyFill="1" applyBorder="1" applyAlignment="1" applyProtection="1">
      <alignment horizontal="left" vertical="center"/>
      <protection locked="0"/>
    </xf>
    <xf numFmtId="44" fontId="8" fillId="3" borderId="12" xfId="2" applyFont="1" applyFill="1" applyBorder="1" applyAlignment="1">
      <alignment horizontal="center" vertical="center"/>
    </xf>
    <xf numFmtId="44" fontId="8" fillId="3" borderId="13" xfId="2" applyFont="1" applyFill="1" applyBorder="1" applyAlignment="1">
      <alignment horizontal="center" vertical="center"/>
    </xf>
    <xf numFmtId="44" fontId="0" fillId="7" borderId="44" xfId="2" applyFont="1" applyFill="1" applyBorder="1" applyAlignment="1" applyProtection="1">
      <alignment horizontal="center" vertical="center"/>
      <protection locked="0"/>
    </xf>
    <xf numFmtId="14" fontId="0" fillId="0" borderId="0" xfId="0" applyNumberFormat="1" applyAlignment="1">
      <alignment horizontal="left"/>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51"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2" fillId="4" borderId="1" xfId="0" applyFont="1" applyFill="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46" xfId="0" applyBorder="1" applyAlignment="1">
      <alignment horizontal="center"/>
    </xf>
    <xf numFmtId="0" fontId="0" fillId="0" borderId="47"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62" xfId="0" applyBorder="1" applyAlignment="1">
      <alignment horizontal="center"/>
    </xf>
  </cellXfs>
  <cellStyles count="3">
    <cellStyle name="Komma" xfId="1" builtinId="3"/>
    <cellStyle name="Standaard" xfId="0" builtinId="0"/>
    <cellStyle name="Valuta" xfId="2" builtinId="4"/>
  </cellStyles>
  <dxfs count="1">
    <dxf>
      <font>
        <color rgb="FF9C0006"/>
      </font>
      <fill>
        <patternFill>
          <bgColor rgb="FFFFC7CE"/>
        </patternFill>
      </fill>
    </dxf>
  </dxfs>
  <tableStyles count="0" defaultTableStyle="TableStyleMedium2" defaultPivotStyle="PivotStyleLight16"/>
  <colors>
    <mruColors>
      <color rgb="FF277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8A13-D471-4427-9EB2-708919EDF831}">
  <dimension ref="B2:B25"/>
  <sheetViews>
    <sheetView showGridLines="0" zoomScaleNormal="100" workbookViewId="0">
      <selection activeCell="C5" sqref="C5"/>
    </sheetView>
  </sheetViews>
  <sheetFormatPr defaultRowHeight="15" x14ac:dyDescent="0.25"/>
  <cols>
    <col min="1" max="1" width="19.28515625" customWidth="1"/>
    <col min="2" max="2" width="46.85546875" customWidth="1"/>
    <col min="3" max="3" width="19.28515625" customWidth="1"/>
  </cols>
  <sheetData>
    <row r="2" spans="2:2" ht="21" x14ac:dyDescent="0.35">
      <c r="B2" s="3" t="s">
        <v>107</v>
      </c>
    </row>
    <row r="3" spans="2:2" ht="20.25" customHeight="1" x14ac:dyDescent="0.25">
      <c r="B3" s="2"/>
    </row>
    <row r="4" spans="2:2" ht="20.25" customHeight="1" x14ac:dyDescent="0.25">
      <c r="B4" s="2" t="s">
        <v>0</v>
      </c>
    </row>
    <row r="5" spans="2:2" ht="20.25" customHeight="1" x14ac:dyDescent="0.25">
      <c r="B5" s="2"/>
    </row>
    <row r="6" spans="2:2" ht="20.25" customHeight="1" thickBot="1" x14ac:dyDescent="0.3">
      <c r="B6" s="2" t="s">
        <v>1</v>
      </c>
    </row>
    <row r="7" spans="2:2" ht="20.25" customHeight="1" thickBot="1" x14ac:dyDescent="0.3">
      <c r="B7" s="4"/>
    </row>
    <row r="8" spans="2:2" ht="20.25" customHeight="1" x14ac:dyDescent="0.25">
      <c r="B8" s="2"/>
    </row>
    <row r="9" spans="2:2" ht="20.25" customHeight="1" thickBot="1" x14ac:dyDescent="0.3">
      <c r="B9" s="2" t="s">
        <v>2</v>
      </c>
    </row>
    <row r="10" spans="2:2" ht="20.25" customHeight="1" thickBot="1" x14ac:dyDescent="0.3">
      <c r="B10" s="4"/>
    </row>
    <row r="11" spans="2:2" ht="20.25" customHeight="1" x14ac:dyDescent="0.25">
      <c r="B11" s="2"/>
    </row>
    <row r="12" spans="2:2" ht="20.25" customHeight="1" thickBot="1" x14ac:dyDescent="0.3">
      <c r="B12" s="2" t="s">
        <v>3</v>
      </c>
    </row>
    <row r="13" spans="2:2" ht="20.25" customHeight="1" thickBot="1" x14ac:dyDescent="0.3">
      <c r="B13" s="4"/>
    </row>
    <row r="14" spans="2:2" ht="20.25" customHeight="1" x14ac:dyDescent="0.25">
      <c r="B14" s="2"/>
    </row>
    <row r="15" spans="2:2" ht="20.25" customHeight="1" thickBot="1" x14ac:dyDescent="0.3">
      <c r="B15" s="2" t="s">
        <v>4</v>
      </c>
    </row>
    <row r="16" spans="2:2" ht="20.25" customHeight="1" thickBot="1" x14ac:dyDescent="0.3">
      <c r="B16" s="4"/>
    </row>
    <row r="17" spans="2:2" ht="20.25" customHeight="1" x14ac:dyDescent="0.25">
      <c r="B17" s="2"/>
    </row>
    <row r="18" spans="2:2" ht="20.25" customHeight="1" thickBot="1" x14ac:dyDescent="0.3">
      <c r="B18" s="2" t="s">
        <v>5</v>
      </c>
    </row>
    <row r="19" spans="2:2" x14ac:dyDescent="0.25">
      <c r="B19" s="5"/>
    </row>
    <row r="20" spans="2:2" x14ac:dyDescent="0.25">
      <c r="B20" s="6"/>
    </row>
    <row r="21" spans="2:2" x14ac:dyDescent="0.25">
      <c r="B21" s="6"/>
    </row>
    <row r="22" spans="2:2" x14ac:dyDescent="0.25">
      <c r="B22" s="6"/>
    </row>
    <row r="23" spans="2:2" x14ac:dyDescent="0.25">
      <c r="B23" s="6"/>
    </row>
    <row r="24" spans="2:2" x14ac:dyDescent="0.25">
      <c r="B24" s="6"/>
    </row>
    <row r="25" spans="2:2" ht="15.75" thickBot="1" x14ac:dyDescent="0.3">
      <c r="B25" s="7"/>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5A7D-5257-4517-B965-C09EBFA352B3}">
  <dimension ref="B2:D15"/>
  <sheetViews>
    <sheetView showGridLines="0" workbookViewId="0">
      <selection activeCell="B19" sqref="B19"/>
    </sheetView>
  </sheetViews>
  <sheetFormatPr defaultRowHeight="15" x14ac:dyDescent="0.25"/>
  <cols>
    <col min="1" max="1" width="4.140625" customWidth="1"/>
    <col min="2" max="2" width="13.28515625" customWidth="1"/>
    <col min="3" max="3" width="4.140625" customWidth="1"/>
    <col min="4" max="4" width="96.140625" customWidth="1"/>
  </cols>
  <sheetData>
    <row r="2" spans="2:4" ht="21" x14ac:dyDescent="0.35">
      <c r="B2" s="12" t="s">
        <v>6</v>
      </c>
    </row>
    <row r="3" spans="2:4" ht="15.75" thickBot="1" x14ac:dyDescent="0.3"/>
    <row r="4" spans="2:4" ht="15.75" thickBot="1" x14ac:dyDescent="0.3">
      <c r="B4" s="8" t="s">
        <v>7</v>
      </c>
      <c r="D4" t="s">
        <v>8</v>
      </c>
    </row>
    <row r="6" spans="2:4" ht="15.75" thickBot="1" x14ac:dyDescent="0.3"/>
    <row r="7" spans="2:4" ht="45" x14ac:dyDescent="0.25">
      <c r="B7" s="11" t="s">
        <v>9</v>
      </c>
      <c r="D7" s="10" t="s">
        <v>10</v>
      </c>
    </row>
    <row r="8" spans="2:4" x14ac:dyDescent="0.25">
      <c r="B8" s="13"/>
      <c r="D8" s="10"/>
    </row>
    <row r="9" spans="2:4" ht="15.75" thickBot="1" x14ac:dyDescent="0.3"/>
    <row r="10" spans="2:4" ht="45" x14ac:dyDescent="0.25">
      <c r="B10" s="48" t="s">
        <v>11</v>
      </c>
      <c r="D10" s="10" t="s">
        <v>12</v>
      </c>
    </row>
    <row r="11" spans="2:4" x14ac:dyDescent="0.25">
      <c r="D11" s="10"/>
    </row>
    <row r="12" spans="2:4" ht="15.75" thickBot="1" x14ac:dyDescent="0.3"/>
    <row r="13" spans="2:4" ht="15.75" thickBot="1" x14ac:dyDescent="0.3">
      <c r="B13" s="9" t="s">
        <v>13</v>
      </c>
      <c r="D13" t="s">
        <v>14</v>
      </c>
    </row>
    <row r="14" spans="2:4" ht="15.75" thickBot="1" x14ac:dyDescent="0.3"/>
    <row r="15" spans="2:4" ht="15.75" thickBot="1" x14ac:dyDescent="0.3">
      <c r="B15" s="19" t="s">
        <v>15</v>
      </c>
      <c r="D15" t="s">
        <v>16</v>
      </c>
    </row>
  </sheetData>
  <sheetProtection algorithmName="SHA-512" hashValue="BLBsf/8qUPO1emVH2c3fxlF1zWniF/2+5S0RxhaA1Wg36Js/evcLopOKSmZUq60sIqXIcoxh998LZ7n/k/8SGw==" saltValue="dxh5X2GvQIZZFXYTzdahGg==" spinCount="100000" sheet="1" objects="1" scenarios="1"/>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881B-7044-4931-BDBA-AA94322A2001}">
  <dimension ref="B2:D12"/>
  <sheetViews>
    <sheetView showGridLines="0" topLeftCell="A10" workbookViewId="0">
      <selection activeCell="I8" sqref="I8"/>
    </sheetView>
  </sheetViews>
  <sheetFormatPr defaultRowHeight="15" x14ac:dyDescent="0.25"/>
  <cols>
    <col min="3" max="3" width="79.28515625" style="10" customWidth="1"/>
    <col min="4" max="4" width="30.28515625" style="14" customWidth="1"/>
  </cols>
  <sheetData>
    <row r="2" spans="2:4" ht="21" x14ac:dyDescent="0.35">
      <c r="B2" s="12" t="s">
        <v>108</v>
      </c>
    </row>
    <row r="3" spans="2:4" ht="15.75" thickBot="1" x14ac:dyDescent="0.3"/>
    <row r="4" spans="2:4" s="16" customFormat="1" ht="15.75" thickBot="1" x14ac:dyDescent="0.3">
      <c r="B4" s="15" t="s">
        <v>17</v>
      </c>
      <c r="C4" s="56" t="s">
        <v>109</v>
      </c>
      <c r="D4" s="52" t="s">
        <v>18</v>
      </c>
    </row>
    <row r="5" spans="2:4" ht="54.75" customHeight="1" x14ac:dyDescent="0.25">
      <c r="B5" s="38">
        <v>1</v>
      </c>
      <c r="C5" s="49" t="s">
        <v>19</v>
      </c>
      <c r="D5" s="53" t="s">
        <v>20</v>
      </c>
    </row>
    <row r="6" spans="2:4" ht="54.75" customHeight="1" x14ac:dyDescent="0.25">
      <c r="B6" s="36">
        <v>2</v>
      </c>
      <c r="C6" s="50" t="s">
        <v>21</v>
      </c>
      <c r="D6" s="54" t="s">
        <v>22</v>
      </c>
    </row>
    <row r="7" spans="2:4" ht="54.75" customHeight="1" x14ac:dyDescent="0.25">
      <c r="B7" s="36">
        <v>3</v>
      </c>
      <c r="C7" s="50" t="s">
        <v>23</v>
      </c>
      <c r="D7" s="53" t="s">
        <v>20</v>
      </c>
    </row>
    <row r="8" spans="2:4" ht="54.75" customHeight="1" x14ac:dyDescent="0.25">
      <c r="B8" s="36">
        <v>4</v>
      </c>
      <c r="C8" s="50" t="s">
        <v>24</v>
      </c>
      <c r="D8" s="54" t="s">
        <v>25</v>
      </c>
    </row>
    <row r="9" spans="2:4" ht="54.75" customHeight="1" x14ac:dyDescent="0.25">
      <c r="B9" s="36">
        <v>5</v>
      </c>
      <c r="C9" s="50" t="s">
        <v>26</v>
      </c>
      <c r="D9" s="54" t="s">
        <v>22</v>
      </c>
    </row>
    <row r="10" spans="2:4" ht="54.75" customHeight="1" x14ac:dyDescent="0.25">
      <c r="B10" s="36">
        <v>6</v>
      </c>
      <c r="C10" s="50" t="s">
        <v>27</v>
      </c>
      <c r="D10" s="54" t="s">
        <v>22</v>
      </c>
    </row>
    <row r="11" spans="2:4" ht="54.75" customHeight="1" x14ac:dyDescent="0.25">
      <c r="B11" s="36">
        <v>7</v>
      </c>
      <c r="C11" s="50" t="s">
        <v>28</v>
      </c>
      <c r="D11" s="54" t="s">
        <v>22</v>
      </c>
    </row>
    <row r="12" spans="2:4" ht="60.75" thickBot="1" x14ac:dyDescent="0.3">
      <c r="B12" s="37">
        <v>8</v>
      </c>
      <c r="C12" s="51" t="s">
        <v>29</v>
      </c>
      <c r="D12" s="55" t="s">
        <v>22</v>
      </c>
    </row>
  </sheetData>
  <sheetProtection algorithmName="SHA-512" hashValue="hOyxJIQfqZ8gpwb/cx3j1cfEyKSsvWcmbg9rov9fx3XK0OabCyLUr1lj4iJZdSXTGk/TxCZHZ0+78EkW4funtQ==" saltValue="Is1FamCWM7AkY+6TVIosdQ==" spinCount="100000" sheet="1" objects="1" scenarios="1"/>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D334-C90C-4F21-90B7-6B9CB4F48AA1}">
  <dimension ref="B2:K22"/>
  <sheetViews>
    <sheetView showGridLines="0" tabSelected="1" workbookViewId="0">
      <selection activeCell="B30" sqref="B30"/>
    </sheetView>
  </sheetViews>
  <sheetFormatPr defaultRowHeight="15" x14ac:dyDescent="0.25"/>
  <cols>
    <col min="2" max="2" width="61.28515625" customWidth="1"/>
    <col min="3" max="7" width="15.5703125" style="18" customWidth="1"/>
    <col min="8" max="11" width="15.140625" style="18" customWidth="1"/>
  </cols>
  <sheetData>
    <row r="2" spans="2:11" ht="21" x14ac:dyDescent="0.35">
      <c r="B2" s="12" t="s">
        <v>30</v>
      </c>
    </row>
    <row r="3" spans="2:11" ht="15.75" thickBot="1" x14ac:dyDescent="0.3"/>
    <row r="4" spans="2:11" ht="15.75" thickBot="1" x14ac:dyDescent="0.3">
      <c r="B4" s="17" t="s">
        <v>31</v>
      </c>
      <c r="C4" s="149" t="s">
        <v>32</v>
      </c>
      <c r="D4" s="150"/>
      <c r="E4" s="150"/>
      <c r="F4" s="150"/>
      <c r="G4" s="151"/>
      <c r="H4" s="147" t="s">
        <v>33</v>
      </c>
      <c r="I4" s="148"/>
      <c r="K4"/>
    </row>
    <row r="5" spans="2:11" ht="21.75" customHeight="1" x14ac:dyDescent="0.25">
      <c r="B5" s="89" t="s">
        <v>34</v>
      </c>
      <c r="C5" s="21" t="s">
        <v>35</v>
      </c>
      <c r="D5" s="21" t="s">
        <v>36</v>
      </c>
      <c r="E5" s="21" t="s">
        <v>37</v>
      </c>
      <c r="F5" s="21" t="s">
        <v>38</v>
      </c>
      <c r="G5" s="21" t="s">
        <v>39</v>
      </c>
      <c r="H5" s="97" t="s">
        <v>40</v>
      </c>
      <c r="I5" s="21" t="s">
        <v>41</v>
      </c>
      <c r="J5" s="57" t="s">
        <v>42</v>
      </c>
      <c r="K5"/>
    </row>
    <row r="6" spans="2:11" ht="21.75" customHeight="1" x14ac:dyDescent="0.25">
      <c r="B6" s="58" t="s">
        <v>43</v>
      </c>
      <c r="C6" s="61">
        <f>Implementatie!C7</f>
        <v>0</v>
      </c>
      <c r="D6" s="59"/>
      <c r="E6" s="59"/>
      <c r="F6" s="59"/>
      <c r="G6" s="59"/>
      <c r="H6" s="59"/>
      <c r="I6" s="59"/>
      <c r="J6" s="60">
        <f>SUM(C6:I6)</f>
        <v>0</v>
      </c>
      <c r="K6"/>
    </row>
    <row r="7" spans="2:11" ht="21.75" customHeight="1" x14ac:dyDescent="0.25">
      <c r="B7" s="58" t="s">
        <v>44</v>
      </c>
      <c r="C7" s="61">
        <f>Exploitatie!F10</f>
        <v>0</v>
      </c>
      <c r="D7" s="61">
        <f>Exploitatie!G10</f>
        <v>0</v>
      </c>
      <c r="E7" s="61">
        <f>Exploitatie!H10</f>
        <v>0</v>
      </c>
      <c r="F7" s="61">
        <f>Exploitatie!I10</f>
        <v>0</v>
      </c>
      <c r="G7" s="61">
        <f>Exploitatie!J10</f>
        <v>0</v>
      </c>
      <c r="H7" s="61">
        <f>Exploitatie!K10</f>
        <v>0</v>
      </c>
      <c r="I7" s="61">
        <f>Exploitatie!L10</f>
        <v>0</v>
      </c>
      <c r="J7" s="60">
        <f>SUM(C7:I7)</f>
        <v>0</v>
      </c>
      <c r="K7"/>
    </row>
    <row r="8" spans="2:11" ht="21.75" customHeight="1" x14ac:dyDescent="0.25">
      <c r="B8" s="58" t="s">
        <v>45</v>
      </c>
      <c r="C8" s="61">
        <f>Exploitatie!E24</f>
        <v>0</v>
      </c>
      <c r="D8" s="61">
        <f>Exploitatie!F24</f>
        <v>0</v>
      </c>
      <c r="E8" s="61">
        <f>Exploitatie!G24</f>
        <v>0</v>
      </c>
      <c r="F8" s="61">
        <f>Exploitatie!G24</f>
        <v>0</v>
      </c>
      <c r="G8" s="61">
        <f>Exploitatie!H24</f>
        <v>0</v>
      </c>
      <c r="H8" s="61">
        <f>Exploitatie!J24</f>
        <v>0</v>
      </c>
      <c r="I8" s="61">
        <f>Exploitatie!K24</f>
        <v>0</v>
      </c>
      <c r="J8" s="60">
        <f>SUM(C8:I8)</f>
        <v>0</v>
      </c>
      <c r="K8"/>
    </row>
    <row r="9" spans="2:11" ht="21.75" customHeight="1" x14ac:dyDescent="0.25">
      <c r="B9" s="58" t="s">
        <v>46</v>
      </c>
      <c r="C9" s="61">
        <f>Exploitatie!G36</f>
        <v>0</v>
      </c>
      <c r="D9" s="61">
        <f>Exploitatie!H36</f>
        <v>0</v>
      </c>
      <c r="E9" s="61">
        <f>Exploitatie!I36</f>
        <v>0</v>
      </c>
      <c r="F9" s="61">
        <f>Exploitatie!J36</f>
        <v>0</v>
      </c>
      <c r="G9" s="61">
        <f>Exploitatie!K36</f>
        <v>0</v>
      </c>
      <c r="H9" s="61">
        <f>Exploitatie!L36</f>
        <v>0</v>
      </c>
      <c r="I9" s="61">
        <f>'Totale Kosten Inschrijver'!M36</f>
        <v>0</v>
      </c>
      <c r="J9" s="60">
        <f>SUM(C9:I9)</f>
        <v>0</v>
      </c>
      <c r="K9"/>
    </row>
    <row r="10" spans="2:11" ht="21.75" customHeight="1" x14ac:dyDescent="0.25">
      <c r="B10" s="58" t="s">
        <v>130</v>
      </c>
      <c r="C10" s="61">
        <f>Exploitatie!G37</f>
        <v>0</v>
      </c>
      <c r="D10" s="61">
        <f>Exploitatie!H37</f>
        <v>0</v>
      </c>
      <c r="E10" s="61">
        <f>Exploitatie!I37</f>
        <v>0</v>
      </c>
      <c r="F10" s="61">
        <f>Exploitatie!J37</f>
        <v>0</v>
      </c>
      <c r="G10" s="61">
        <f>Exploitatie!K37</f>
        <v>0</v>
      </c>
      <c r="H10" s="61">
        <f>Exploitatie!L37</f>
        <v>0</v>
      </c>
      <c r="I10" s="61">
        <f>Exploitatie!M37</f>
        <v>0</v>
      </c>
      <c r="J10" s="60">
        <f>SUM(C10:I10)</f>
        <v>0</v>
      </c>
      <c r="K10"/>
    </row>
    <row r="11" spans="2:11" ht="21.75" customHeight="1" thickBot="1" x14ac:dyDescent="0.3">
      <c r="B11" s="62" t="s">
        <v>47</v>
      </c>
      <c r="C11" s="63">
        <f>SUM(C6:C10)</f>
        <v>0</v>
      </c>
      <c r="D11" s="63">
        <f t="shared" ref="D11:I11" si="0">SUM(D6:D10)</f>
        <v>0</v>
      </c>
      <c r="E11" s="63">
        <f t="shared" si="0"/>
        <v>0</v>
      </c>
      <c r="F11" s="63">
        <f t="shared" si="0"/>
        <v>0</v>
      </c>
      <c r="G11" s="63">
        <f t="shared" si="0"/>
        <v>0</v>
      </c>
      <c r="H11" s="63">
        <f t="shared" si="0"/>
        <v>0</v>
      </c>
      <c r="I11" s="63">
        <f>SUM(I6:I10)</f>
        <v>0</v>
      </c>
      <c r="J11" s="98">
        <f>SUM(J6:J10)</f>
        <v>0</v>
      </c>
      <c r="K11"/>
    </row>
    <row r="13" spans="2:11" x14ac:dyDescent="0.25">
      <c r="B13" s="34" t="s">
        <v>11</v>
      </c>
      <c r="C13" s="23"/>
      <c r="D13" s="24"/>
      <c r="E13" s="45"/>
      <c r="F13" s="99"/>
      <c r="G13"/>
      <c r="H13"/>
      <c r="I13"/>
      <c r="J13"/>
      <c r="K13"/>
    </row>
    <row r="14" spans="2:11" x14ac:dyDescent="0.25">
      <c r="B14" s="26" t="s">
        <v>48</v>
      </c>
      <c r="C14" s="27"/>
      <c r="D14" s="28"/>
      <c r="E14" s="46"/>
      <c r="F14" s="99"/>
      <c r="G14"/>
      <c r="H14"/>
      <c r="I14"/>
      <c r="J14"/>
      <c r="K14"/>
    </row>
    <row r="15" spans="2:11" x14ac:dyDescent="0.25">
      <c r="B15" s="26" t="s">
        <v>49</v>
      </c>
      <c r="C15" s="27"/>
      <c r="D15" s="28"/>
      <c r="E15" s="46"/>
      <c r="F15" s="99"/>
      <c r="G15"/>
      <c r="H15"/>
      <c r="I15"/>
      <c r="J15"/>
      <c r="K15"/>
    </row>
    <row r="16" spans="2:11" x14ac:dyDescent="0.25">
      <c r="B16" s="26" t="s">
        <v>50</v>
      </c>
      <c r="C16" s="27"/>
      <c r="D16" s="28"/>
      <c r="E16" s="46"/>
      <c r="F16" s="99"/>
      <c r="G16"/>
      <c r="H16"/>
      <c r="I16"/>
      <c r="J16"/>
      <c r="K16"/>
    </row>
    <row r="17" spans="2:11" x14ac:dyDescent="0.25">
      <c r="B17" s="30" t="s">
        <v>51</v>
      </c>
      <c r="C17" s="31"/>
      <c r="D17" s="32"/>
      <c r="E17" s="47"/>
      <c r="F17" s="99"/>
      <c r="G17"/>
      <c r="H17"/>
      <c r="I17"/>
      <c r="J17"/>
      <c r="K17"/>
    </row>
    <row r="20" spans="2:11" x14ac:dyDescent="0.25">
      <c r="B20" s="1"/>
    </row>
    <row r="22" spans="2:11" x14ac:dyDescent="0.25">
      <c r="B22" s="146">
        <v>44799</v>
      </c>
    </row>
  </sheetData>
  <sheetProtection algorithmName="SHA-512" hashValue="9HLkcyYjuBxLUq2J+1E0y/u65tJ+6Cj4s2Z6fpArWGOgM2ROr51qjggc6Bqhu5KhkyOTECZhpbLllg5HQ3x59w==" saltValue="b0g65r51m+esUPnQVxDsLQ==" spinCount="100000" sheet="1" objects="1" scenarios="1"/>
  <mergeCells count="2">
    <mergeCell ref="H4:I4"/>
    <mergeCell ref="C4:G4"/>
  </mergeCells>
  <phoneticPr fontId="9"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4953-42D2-4D17-A236-0145E0AF0B85}">
  <dimension ref="B2:F11"/>
  <sheetViews>
    <sheetView showGridLines="0" workbookViewId="0">
      <selection activeCell="C7" sqref="C7"/>
    </sheetView>
  </sheetViews>
  <sheetFormatPr defaultRowHeight="15" x14ac:dyDescent="0.25"/>
  <cols>
    <col min="2" max="2" width="39.5703125" customWidth="1"/>
    <col min="3" max="3" width="18.42578125" customWidth="1"/>
    <col min="4" max="4" width="17.5703125" customWidth="1"/>
    <col min="5" max="5" width="53.28515625" customWidth="1"/>
    <col min="6" max="6" width="17.5703125" customWidth="1"/>
  </cols>
  <sheetData>
    <row r="2" spans="2:6" ht="21" x14ac:dyDescent="0.35">
      <c r="B2" s="12" t="s">
        <v>52</v>
      </c>
    </row>
    <row r="3" spans="2:6" x14ac:dyDescent="0.25">
      <c r="B3" s="1"/>
    </row>
    <row r="4" spans="2:6" x14ac:dyDescent="0.25">
      <c r="B4" s="17" t="s">
        <v>53</v>
      </c>
    </row>
    <row r="5" spans="2:6" ht="20.65" customHeight="1" thickBot="1" x14ac:dyDescent="0.3">
      <c r="B5" s="85" t="s">
        <v>34</v>
      </c>
      <c r="C5" s="88" t="s">
        <v>54</v>
      </c>
      <c r="D5" s="83" t="s">
        <v>55</v>
      </c>
    </row>
    <row r="6" spans="2:6" ht="20.65" customHeight="1" thickBot="1" x14ac:dyDescent="0.3">
      <c r="B6" s="84" t="s">
        <v>56</v>
      </c>
      <c r="C6" s="87">
        <v>0</v>
      </c>
      <c r="D6" s="86">
        <f>IF(('Totale Kosten Inschrijver'!J11&gt;0),(C6/'Totale Kosten Inschrijver'!J11),0)</f>
        <v>0</v>
      </c>
    </row>
    <row r="7" spans="2:6" ht="20.65" customHeight="1" thickBot="1" x14ac:dyDescent="0.3">
      <c r="B7" s="13" t="s">
        <v>57</v>
      </c>
      <c r="C7" s="41">
        <f>C6</f>
        <v>0</v>
      </c>
    </row>
    <row r="8" spans="2:6" x14ac:dyDescent="0.25">
      <c r="B8" s="13"/>
      <c r="C8" s="13"/>
      <c r="D8" s="13"/>
    </row>
    <row r="9" spans="2:6" x14ac:dyDescent="0.25">
      <c r="B9" s="34" t="s">
        <v>11</v>
      </c>
      <c r="C9" s="23"/>
      <c r="D9" s="24"/>
      <c r="E9" s="25"/>
      <c r="F9" s="35"/>
    </row>
    <row r="10" spans="2:6" x14ac:dyDescent="0.25">
      <c r="B10" s="26" t="s">
        <v>58</v>
      </c>
      <c r="C10" s="27"/>
      <c r="D10" s="28"/>
      <c r="E10" s="29"/>
      <c r="F10" s="35"/>
    </row>
    <row r="11" spans="2:6" x14ac:dyDescent="0.25">
      <c r="B11" s="30" t="s">
        <v>59</v>
      </c>
      <c r="C11" s="31"/>
      <c r="D11" s="32"/>
      <c r="E11" s="33"/>
      <c r="F11" s="35"/>
    </row>
  </sheetData>
  <sheetProtection algorithmName="SHA-512" hashValue="pcvz5m1skOCOou2XFGcmhi2JZxSU6HmlnorzLlJ4p88l6wHnGHnDrEYOZlboKp1dEQQ7dLDbbH78chQ1BNYE3A==" saltValue="es5Qy5le9FxV9ZLHturVKw==" spinCount="100000" sheet="1" objects="1" scenarios="1"/>
  <conditionalFormatting sqref="D6">
    <cfRule type="cellIs" dxfId="0" priority="1" operator="greaterThan">
      <formula>0.05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Maximale waarde bereikt_x000a_" xr:uid="{9C27529D-B429-4342-97CD-4DF3C110A0EB}">
          <x14:formula1>
            <xm:f>5%*'Totale Kosten Inschrijver'!J11</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6521-D041-431F-A31A-DADD5F7EB42B}">
  <dimension ref="B2:XFD43"/>
  <sheetViews>
    <sheetView showGridLines="0" topLeftCell="A16" workbookViewId="0">
      <selection activeCell="F38" sqref="F38"/>
    </sheetView>
  </sheetViews>
  <sheetFormatPr defaultRowHeight="15" x14ac:dyDescent="0.25"/>
  <cols>
    <col min="2" max="2" width="13.42578125" customWidth="1"/>
    <col min="3" max="3" width="40" customWidth="1"/>
    <col min="4" max="6" width="12.85546875" customWidth="1"/>
    <col min="7" max="12" width="12.5703125" customWidth="1"/>
    <col min="13" max="14" width="12.85546875" customWidth="1"/>
  </cols>
  <sheetData>
    <row r="2" spans="2:12 16384:16384" ht="21" x14ac:dyDescent="0.35">
      <c r="B2" s="12" t="s">
        <v>60</v>
      </c>
    </row>
    <row r="3" spans="2:12 16384:16384" ht="21.75" thickBot="1" x14ac:dyDescent="0.4">
      <c r="B3" s="12"/>
    </row>
    <row r="4" spans="2:12 16384:16384" ht="15.75" thickBot="1" x14ac:dyDescent="0.3">
      <c r="F4" s="162" t="s">
        <v>61</v>
      </c>
      <c r="G4" s="163"/>
      <c r="H4" s="163"/>
      <c r="I4" s="163"/>
      <c r="J4" s="163"/>
      <c r="K4" s="163"/>
      <c r="L4" s="164"/>
    </row>
    <row r="5" spans="2:12 16384:16384" ht="15.75" thickBot="1" x14ac:dyDescent="0.3">
      <c r="B5" s="17" t="s">
        <v>62</v>
      </c>
      <c r="F5" s="157" t="s">
        <v>63</v>
      </c>
      <c r="G5" s="158"/>
      <c r="H5" s="158"/>
      <c r="I5" s="158"/>
      <c r="J5" s="159"/>
      <c r="K5" s="155" t="s">
        <v>33</v>
      </c>
      <c r="L5" s="156"/>
    </row>
    <row r="6" spans="2:12 16384:16384" ht="30.75" thickBot="1" x14ac:dyDescent="0.3">
      <c r="B6" s="101" t="s">
        <v>64</v>
      </c>
      <c r="C6" s="101" t="s">
        <v>65</v>
      </c>
      <c r="D6" s="102" t="s">
        <v>66</v>
      </c>
      <c r="E6" s="102" t="s">
        <v>67</v>
      </c>
      <c r="F6" s="88" t="s">
        <v>35</v>
      </c>
      <c r="G6" s="88" t="s">
        <v>36</v>
      </c>
      <c r="H6" s="88" t="s">
        <v>37</v>
      </c>
      <c r="I6" s="88" t="s">
        <v>38</v>
      </c>
      <c r="J6" s="88" t="s">
        <v>39</v>
      </c>
      <c r="K6" s="88" t="s">
        <v>40</v>
      </c>
      <c r="L6" s="88" t="s">
        <v>41</v>
      </c>
    </row>
    <row r="7" spans="2:12 16384:16384" ht="20.100000000000001" customHeight="1" x14ac:dyDescent="0.25">
      <c r="B7" s="117" t="s">
        <v>68</v>
      </c>
      <c r="C7" s="135" t="s">
        <v>115</v>
      </c>
      <c r="D7" s="136">
        <v>16</v>
      </c>
      <c r="E7" s="145">
        <v>0</v>
      </c>
      <c r="F7" s="134">
        <f>$D7*$E7*12</f>
        <v>0</v>
      </c>
      <c r="G7" s="119">
        <f t="shared" ref="G7:J9" si="0">$D7*$E7*12</f>
        <v>0</v>
      </c>
      <c r="H7" s="119">
        <f t="shared" si="0"/>
        <v>0</v>
      </c>
      <c r="I7" s="119">
        <f t="shared" si="0"/>
        <v>0</v>
      </c>
      <c r="J7" s="119">
        <f t="shared" si="0"/>
        <v>0</v>
      </c>
      <c r="K7" s="137">
        <f>J7*0</f>
        <v>0</v>
      </c>
      <c r="L7" s="138">
        <f>K7</f>
        <v>0</v>
      </c>
    </row>
    <row r="8" spans="2:12 16384:16384" ht="20.100000000000001" customHeight="1" x14ac:dyDescent="0.25">
      <c r="B8" s="36" t="s">
        <v>69</v>
      </c>
      <c r="C8" s="139" t="s">
        <v>114</v>
      </c>
      <c r="D8" s="108">
        <v>2</v>
      </c>
      <c r="E8" s="91">
        <v>0</v>
      </c>
      <c r="F8" s="104">
        <f t="shared" ref="F8:F9" si="1">$D8*$E8*12</f>
        <v>0</v>
      </c>
      <c r="G8" s="105">
        <f t="shared" si="0"/>
        <v>0</v>
      </c>
      <c r="H8" s="105">
        <f t="shared" si="0"/>
        <v>0</v>
      </c>
      <c r="I8" s="105">
        <f t="shared" si="0"/>
        <v>0</v>
      </c>
      <c r="J8" s="105">
        <f t="shared" si="0"/>
        <v>0</v>
      </c>
      <c r="K8" s="140">
        <f t="shared" ref="K8:K9" si="2">J8*0</f>
        <v>0</v>
      </c>
      <c r="L8" s="141">
        <f t="shared" ref="L8:L9" si="3">K8</f>
        <v>0</v>
      </c>
    </row>
    <row r="9" spans="2:12 16384:16384" ht="20.25" customHeight="1" thickBot="1" x14ac:dyDescent="0.3">
      <c r="B9" s="37" t="s">
        <v>70</v>
      </c>
      <c r="C9" s="142" t="s">
        <v>128</v>
      </c>
      <c r="D9" s="90">
        <v>2</v>
      </c>
      <c r="E9" s="92">
        <v>0</v>
      </c>
      <c r="F9" s="106">
        <f t="shared" si="1"/>
        <v>0</v>
      </c>
      <c r="G9" s="107">
        <f t="shared" si="0"/>
        <v>0</v>
      </c>
      <c r="H9" s="107">
        <f t="shared" si="0"/>
        <v>0</v>
      </c>
      <c r="I9" s="107">
        <f t="shared" si="0"/>
        <v>0</v>
      </c>
      <c r="J9" s="107">
        <f t="shared" si="0"/>
        <v>0</v>
      </c>
      <c r="K9" s="143">
        <f t="shared" si="2"/>
        <v>0</v>
      </c>
      <c r="L9" s="144">
        <f t="shared" si="3"/>
        <v>0</v>
      </c>
    </row>
    <row r="10" spans="2:12 16384:16384" ht="20.25" customHeight="1" thickBot="1" x14ac:dyDescent="0.3">
      <c r="E10" s="40" t="s">
        <v>57</v>
      </c>
      <c r="F10" s="100">
        <f>SUM(F7:F9)</f>
        <v>0</v>
      </c>
      <c r="G10" s="100">
        <f>SUM(G7:G9)</f>
        <v>0</v>
      </c>
      <c r="H10" s="100">
        <f>SUM(H7:H9)</f>
        <v>0</v>
      </c>
      <c r="I10" s="100">
        <f>SUM(I7:I9)</f>
        <v>0</v>
      </c>
      <c r="J10" s="100">
        <f>SUM(J7:J9)</f>
        <v>0</v>
      </c>
      <c r="K10" s="100">
        <f>SUM(K7:K9)</f>
        <v>0</v>
      </c>
      <c r="L10" s="100">
        <f>SUM(L7:L9)</f>
        <v>0</v>
      </c>
      <c r="XFD10" s="39"/>
    </row>
    <row r="12" spans="2:12 16384:16384" x14ac:dyDescent="0.25">
      <c r="B12" s="34" t="s">
        <v>11</v>
      </c>
      <c r="C12" s="23"/>
      <c r="D12" s="24"/>
      <c r="E12" s="25"/>
      <c r="F12" s="25"/>
      <c r="G12" s="25"/>
      <c r="H12" s="25"/>
      <c r="I12" s="25"/>
      <c r="J12" s="25"/>
      <c r="K12" s="42"/>
    </row>
    <row r="13" spans="2:12 16384:16384" x14ac:dyDescent="0.25">
      <c r="B13" s="26" t="s">
        <v>71</v>
      </c>
      <c r="C13" s="27"/>
      <c r="D13" s="28"/>
      <c r="E13" s="29"/>
      <c r="F13" s="29"/>
      <c r="G13" s="29"/>
      <c r="H13" s="29"/>
      <c r="I13" s="29"/>
      <c r="J13" s="29"/>
      <c r="K13" s="43"/>
    </row>
    <row r="14" spans="2:12 16384:16384" x14ac:dyDescent="0.25">
      <c r="B14" s="26" t="s">
        <v>72</v>
      </c>
      <c r="C14" s="27"/>
      <c r="D14" s="28"/>
      <c r="E14" s="29"/>
      <c r="F14" s="29"/>
      <c r="G14" s="29"/>
      <c r="H14" s="29"/>
      <c r="I14" s="29"/>
      <c r="J14" s="29"/>
      <c r="K14" s="43"/>
    </row>
    <row r="15" spans="2:12 16384:16384" x14ac:dyDescent="0.25">
      <c r="B15" s="30" t="s">
        <v>73</v>
      </c>
      <c r="C15" s="31"/>
      <c r="D15" s="32"/>
      <c r="E15" s="33"/>
      <c r="F15" s="33"/>
      <c r="G15" s="33"/>
      <c r="H15" s="33"/>
      <c r="I15" s="33"/>
      <c r="J15" s="33"/>
      <c r="K15" s="44"/>
    </row>
    <row r="18" spans="2:11" ht="15.75" thickBot="1" x14ac:dyDescent="0.3"/>
    <row r="19" spans="2:11" ht="15.75" thickBot="1" x14ac:dyDescent="0.3">
      <c r="E19" s="162" t="s">
        <v>74</v>
      </c>
      <c r="F19" s="163"/>
      <c r="G19" s="163"/>
      <c r="H19" s="163"/>
      <c r="I19" s="163"/>
      <c r="J19" s="163"/>
      <c r="K19" s="164"/>
    </row>
    <row r="20" spans="2:11" ht="15.75" thickBot="1" x14ac:dyDescent="0.3">
      <c r="B20" s="17" t="s">
        <v>45</v>
      </c>
      <c r="E20" s="155" t="s">
        <v>32</v>
      </c>
      <c r="F20" s="165"/>
      <c r="G20" s="165"/>
      <c r="H20" s="156"/>
      <c r="I20" s="95"/>
      <c r="J20" s="155" t="s">
        <v>33</v>
      </c>
      <c r="K20" s="156"/>
    </row>
    <row r="21" spans="2:11" ht="20.25" customHeight="1" thickBot="1" x14ac:dyDescent="0.3">
      <c r="B21" s="101" t="s">
        <v>75</v>
      </c>
      <c r="C21" s="102" t="s">
        <v>76</v>
      </c>
      <c r="D21" s="102" t="s">
        <v>77</v>
      </c>
      <c r="E21" s="88" t="s">
        <v>35</v>
      </c>
      <c r="F21" s="88" t="s">
        <v>36</v>
      </c>
      <c r="G21" s="88" t="s">
        <v>37</v>
      </c>
      <c r="H21" s="88" t="s">
        <v>38</v>
      </c>
      <c r="I21" s="88" t="s">
        <v>39</v>
      </c>
      <c r="J21" s="88" t="s">
        <v>40</v>
      </c>
      <c r="K21" s="88" t="s">
        <v>41</v>
      </c>
    </row>
    <row r="22" spans="2:11" ht="20.25" customHeight="1" x14ac:dyDescent="0.25">
      <c r="B22" s="117" t="s">
        <v>78</v>
      </c>
      <c r="C22" s="118">
        <v>550000</v>
      </c>
      <c r="D22" s="132">
        <v>0</v>
      </c>
      <c r="E22" s="134">
        <f>C22*D22*12</f>
        <v>0</v>
      </c>
      <c r="F22" s="119">
        <f>E22</f>
        <v>0</v>
      </c>
      <c r="G22" s="119">
        <f>F22</f>
        <v>0</v>
      </c>
      <c r="H22" s="119">
        <f>G22</f>
        <v>0</v>
      </c>
      <c r="I22" s="120">
        <f t="shared" ref="I22:J23" si="4">G22</f>
        <v>0</v>
      </c>
      <c r="J22" s="120">
        <f t="shared" si="4"/>
        <v>0</v>
      </c>
      <c r="K22" s="121">
        <f>J22</f>
        <v>0</v>
      </c>
    </row>
    <row r="23" spans="2:11" ht="20.25" customHeight="1" thickBot="1" x14ac:dyDescent="0.3">
      <c r="B23" s="37" t="s">
        <v>79</v>
      </c>
      <c r="C23" s="122">
        <v>50000</v>
      </c>
      <c r="D23" s="133">
        <v>0</v>
      </c>
      <c r="E23" s="106">
        <f t="shared" ref="E23" si="5">C23*D23*12</f>
        <v>0</v>
      </c>
      <c r="F23" s="107">
        <f t="shared" ref="F23:K23" si="6">E23</f>
        <v>0</v>
      </c>
      <c r="G23" s="107">
        <f t="shared" si="6"/>
        <v>0</v>
      </c>
      <c r="H23" s="107">
        <f t="shared" si="6"/>
        <v>0</v>
      </c>
      <c r="I23" s="123">
        <f t="shared" si="4"/>
        <v>0</v>
      </c>
      <c r="J23" s="123">
        <f t="shared" si="4"/>
        <v>0</v>
      </c>
      <c r="K23" s="124">
        <f t="shared" si="6"/>
        <v>0</v>
      </c>
    </row>
    <row r="24" spans="2:11" ht="20.25" customHeight="1" thickBot="1" x14ac:dyDescent="0.3">
      <c r="D24" s="40" t="s">
        <v>57</v>
      </c>
      <c r="E24" s="125">
        <f t="shared" ref="E24:K24" si="7">SUM(E22:E23)</f>
        <v>0</v>
      </c>
      <c r="F24" s="126">
        <f t="shared" si="7"/>
        <v>0</v>
      </c>
      <c r="G24" s="126">
        <f t="shared" si="7"/>
        <v>0</v>
      </c>
      <c r="H24" s="126">
        <f t="shared" si="7"/>
        <v>0</v>
      </c>
      <c r="I24" s="126">
        <f t="shared" si="7"/>
        <v>0</v>
      </c>
      <c r="J24" s="126">
        <f t="shared" si="7"/>
        <v>0</v>
      </c>
      <c r="K24" s="127">
        <f t="shared" si="7"/>
        <v>0</v>
      </c>
    </row>
    <row r="26" spans="2:11" x14ac:dyDescent="0.25">
      <c r="B26" s="34" t="s">
        <v>11</v>
      </c>
      <c r="C26" s="23"/>
      <c r="D26" s="24"/>
      <c r="E26" s="25"/>
      <c r="F26" s="25"/>
      <c r="G26" s="25"/>
      <c r="H26" s="25"/>
      <c r="I26" s="25"/>
      <c r="J26" s="42"/>
    </row>
    <row r="27" spans="2:11" x14ac:dyDescent="0.25">
      <c r="B27" s="26" t="s">
        <v>80</v>
      </c>
      <c r="C27" s="27"/>
      <c r="D27" s="28"/>
      <c r="E27" s="29"/>
      <c r="F27" s="29"/>
      <c r="G27" s="29"/>
      <c r="H27" s="29"/>
      <c r="I27" s="29"/>
      <c r="J27" s="43"/>
    </row>
    <row r="28" spans="2:11" x14ac:dyDescent="0.25">
      <c r="B28" s="26" t="s">
        <v>81</v>
      </c>
      <c r="C28" s="27"/>
      <c r="D28" s="28"/>
      <c r="E28" s="29"/>
      <c r="F28" s="29"/>
      <c r="G28" s="29"/>
      <c r="H28" s="29"/>
      <c r="I28" s="29"/>
      <c r="J28" s="43"/>
    </row>
    <row r="29" spans="2:11" x14ac:dyDescent="0.25">
      <c r="B29" s="30" t="s">
        <v>73</v>
      </c>
      <c r="C29" s="31"/>
      <c r="D29" s="32"/>
      <c r="E29" s="33"/>
      <c r="F29" s="33"/>
      <c r="G29" s="33"/>
      <c r="H29" s="33"/>
      <c r="I29" s="33"/>
      <c r="J29" s="44"/>
    </row>
    <row r="32" spans="2:11" ht="15.75" thickBot="1" x14ac:dyDescent="0.3"/>
    <row r="33" spans="2:13" ht="15.75" thickBot="1" x14ac:dyDescent="0.3">
      <c r="G33" s="162" t="s">
        <v>82</v>
      </c>
      <c r="H33" s="163"/>
      <c r="I33" s="163"/>
      <c r="J33" s="163"/>
      <c r="K33" s="163"/>
      <c r="L33" s="163"/>
      <c r="M33" s="164"/>
    </row>
    <row r="34" spans="2:13" ht="15.75" thickBot="1" x14ac:dyDescent="0.3">
      <c r="B34" s="17" t="s">
        <v>83</v>
      </c>
      <c r="G34" s="157" t="s">
        <v>32</v>
      </c>
      <c r="H34" s="158"/>
      <c r="I34" s="158"/>
      <c r="J34" s="158"/>
      <c r="K34" s="159"/>
      <c r="L34" s="155" t="s">
        <v>33</v>
      </c>
      <c r="M34" s="156"/>
    </row>
    <row r="35" spans="2:13" ht="45.75" thickBot="1" x14ac:dyDescent="0.3">
      <c r="B35" s="152" t="s">
        <v>84</v>
      </c>
      <c r="C35" s="152"/>
      <c r="D35" s="102" t="s">
        <v>85</v>
      </c>
      <c r="E35" s="102" t="s">
        <v>86</v>
      </c>
      <c r="F35" s="102" t="s">
        <v>87</v>
      </c>
      <c r="G35" s="88" t="s">
        <v>35</v>
      </c>
      <c r="H35" s="88" t="s">
        <v>36</v>
      </c>
      <c r="I35" s="88" t="s">
        <v>37</v>
      </c>
      <c r="J35" s="88" t="s">
        <v>38</v>
      </c>
      <c r="K35" s="88" t="s">
        <v>39</v>
      </c>
      <c r="L35" s="88" t="s">
        <v>40</v>
      </c>
      <c r="M35" s="88" t="s">
        <v>41</v>
      </c>
    </row>
    <row r="36" spans="2:13" x14ac:dyDescent="0.25">
      <c r="B36" s="160" t="s">
        <v>127</v>
      </c>
      <c r="C36" s="161"/>
      <c r="D36" s="110">
        <v>20</v>
      </c>
      <c r="E36" s="111">
        <v>0</v>
      </c>
      <c r="F36" s="112">
        <v>0</v>
      </c>
      <c r="G36" s="113">
        <f>D36*E36*12</f>
        <v>0</v>
      </c>
      <c r="H36" s="114">
        <f>E36*D36*12</f>
        <v>0</v>
      </c>
      <c r="I36" s="114">
        <f>D36*E36*12</f>
        <v>0</v>
      </c>
      <c r="J36" s="114">
        <f>E36*D36*12</f>
        <v>0</v>
      </c>
      <c r="K36" s="114">
        <f>E36*D36*12</f>
        <v>0</v>
      </c>
      <c r="L36" s="115">
        <f>F36*D36*12</f>
        <v>0</v>
      </c>
      <c r="M36" s="116">
        <f>F36*D36*12</f>
        <v>0</v>
      </c>
    </row>
    <row r="37" spans="2:13" ht="20.25" customHeight="1" thickBot="1" x14ac:dyDescent="0.3">
      <c r="B37" s="153" t="s">
        <v>129</v>
      </c>
      <c r="C37" s="154"/>
      <c r="D37" s="90">
        <v>2</v>
      </c>
      <c r="E37" s="65">
        <v>0</v>
      </c>
      <c r="F37" s="109">
        <v>0</v>
      </c>
      <c r="G37" s="128">
        <f>D37*E37*12</f>
        <v>0</v>
      </c>
      <c r="H37" s="129">
        <f>E37*D37*12</f>
        <v>0</v>
      </c>
      <c r="I37" s="129">
        <f>D37*E37*12</f>
        <v>0</v>
      </c>
      <c r="J37" s="129">
        <f>E37*D37*12</f>
        <v>0</v>
      </c>
      <c r="K37" s="129">
        <f>E37*D37*12</f>
        <v>0</v>
      </c>
      <c r="L37" s="130">
        <f>F37*D37*12</f>
        <v>0</v>
      </c>
      <c r="M37" s="131">
        <f>F37*D37*12</f>
        <v>0</v>
      </c>
    </row>
    <row r="38" spans="2:13" ht="20.25" customHeight="1" thickBot="1" x14ac:dyDescent="0.3">
      <c r="F38" s="40" t="s">
        <v>57</v>
      </c>
      <c r="G38" s="125">
        <f>SUM(G36:G37)</f>
        <v>0</v>
      </c>
      <c r="H38" s="126">
        <f t="shared" ref="H38:M38" si="8">SUM(H36:H37)</f>
        <v>0</v>
      </c>
      <c r="I38" s="126">
        <f t="shared" si="8"/>
        <v>0</v>
      </c>
      <c r="J38" s="126">
        <f t="shared" si="8"/>
        <v>0</v>
      </c>
      <c r="K38" s="126">
        <f t="shared" si="8"/>
        <v>0</v>
      </c>
      <c r="L38" s="126">
        <f t="shared" si="8"/>
        <v>0</v>
      </c>
      <c r="M38" s="127">
        <f t="shared" si="8"/>
        <v>0</v>
      </c>
    </row>
    <row r="40" spans="2:13" x14ac:dyDescent="0.25">
      <c r="B40" s="34" t="s">
        <v>11</v>
      </c>
      <c r="C40" s="23"/>
      <c r="D40" s="24"/>
      <c r="E40" s="25"/>
      <c r="F40" s="25"/>
      <c r="G40" s="25"/>
      <c r="H40" s="25"/>
      <c r="I40" s="25"/>
      <c r="J40" s="42"/>
    </row>
    <row r="41" spans="2:13" x14ac:dyDescent="0.25">
      <c r="B41" s="26" t="s">
        <v>88</v>
      </c>
      <c r="C41" s="27"/>
      <c r="D41" s="28"/>
      <c r="E41" s="29"/>
      <c r="F41" s="29"/>
      <c r="G41" s="29"/>
      <c r="H41" s="29"/>
      <c r="I41" s="29"/>
      <c r="J41" s="43"/>
    </row>
    <row r="42" spans="2:13" x14ac:dyDescent="0.25">
      <c r="B42" s="26" t="s">
        <v>89</v>
      </c>
      <c r="C42" s="27"/>
      <c r="D42" s="28"/>
      <c r="E42" s="29"/>
      <c r="F42" s="29"/>
      <c r="G42" s="29"/>
      <c r="H42" s="29"/>
      <c r="I42" s="29"/>
      <c r="J42" s="43"/>
    </row>
    <row r="43" spans="2:13" x14ac:dyDescent="0.25">
      <c r="B43" s="30" t="s">
        <v>73</v>
      </c>
      <c r="C43" s="31"/>
      <c r="D43" s="32"/>
      <c r="E43" s="33"/>
      <c r="F43" s="33"/>
      <c r="G43" s="33"/>
      <c r="H43" s="33"/>
      <c r="I43" s="33"/>
      <c r="J43" s="44"/>
    </row>
  </sheetData>
  <sheetProtection algorithmName="SHA-512" hashValue="bae/ynv6aibyK93Sfr32kZyCyupg7rgvdnxI3ryw+zPEHkJJTD8KELV67T5Qp1v4+2469a2rq9Z+ph2IVpS+gQ==" saltValue="ZE6+0kYgW2n49NXc1BQovQ==" spinCount="100000" sheet="1" objects="1" scenarios="1"/>
  <mergeCells count="12">
    <mergeCell ref="F4:L4"/>
    <mergeCell ref="F5:J5"/>
    <mergeCell ref="E19:K19"/>
    <mergeCell ref="E20:H20"/>
    <mergeCell ref="G33:M33"/>
    <mergeCell ref="B35:C35"/>
    <mergeCell ref="B37:C37"/>
    <mergeCell ref="K5:L5"/>
    <mergeCell ref="J20:K20"/>
    <mergeCell ref="L34:M34"/>
    <mergeCell ref="G34:K34"/>
    <mergeCell ref="B36:C36"/>
  </mergeCells>
  <phoneticPr fontId="9"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9727-1B97-4D1F-86DD-B759DDBE7518}">
  <dimension ref="B2:G46"/>
  <sheetViews>
    <sheetView showGridLines="0" topLeftCell="A25" zoomScaleNormal="100" workbookViewId="0">
      <selection activeCell="B13" sqref="B13"/>
    </sheetView>
  </sheetViews>
  <sheetFormatPr defaultRowHeight="15" x14ac:dyDescent="0.25"/>
  <cols>
    <col min="2" max="2" width="27.85546875" customWidth="1"/>
    <col min="3" max="3" width="16" customWidth="1"/>
    <col min="4" max="4" width="29.140625" customWidth="1"/>
    <col min="5" max="5" width="16.5703125" customWidth="1"/>
    <col min="6" max="6" width="50.85546875" customWidth="1"/>
    <col min="7" max="7" width="11.42578125" customWidth="1"/>
  </cols>
  <sheetData>
    <row r="2" spans="2:6" ht="21" x14ac:dyDescent="0.35">
      <c r="B2" s="12" t="s">
        <v>90</v>
      </c>
    </row>
    <row r="3" spans="2:6" ht="21" customHeight="1" x14ac:dyDescent="0.35">
      <c r="B3" s="12"/>
    </row>
    <row r="4" spans="2:6" ht="15.75" thickBot="1" x14ac:dyDescent="0.3">
      <c r="B4" s="17" t="s">
        <v>91</v>
      </c>
    </row>
    <row r="5" spans="2:6" ht="22.15" customHeight="1" x14ac:dyDescent="0.25">
      <c r="B5" s="20" t="s">
        <v>92</v>
      </c>
      <c r="C5" s="22" t="s">
        <v>54</v>
      </c>
    </row>
    <row r="6" spans="2:6" ht="22.15" customHeight="1" x14ac:dyDescent="0.25">
      <c r="B6" s="68" t="s">
        <v>93</v>
      </c>
      <c r="C6" s="66">
        <v>120</v>
      </c>
    </row>
    <row r="7" spans="2:6" ht="22.15" customHeight="1" x14ac:dyDescent="0.25">
      <c r="B7" s="68" t="s">
        <v>94</v>
      </c>
      <c r="C7" s="66">
        <v>120</v>
      </c>
    </row>
    <row r="8" spans="2:6" ht="22.15" customHeight="1" x14ac:dyDescent="0.25">
      <c r="B8" s="68" t="s">
        <v>95</v>
      </c>
      <c r="C8" s="66">
        <v>100</v>
      </c>
    </row>
    <row r="9" spans="2:6" ht="22.15" customHeight="1" thickBot="1" x14ac:dyDescent="0.3">
      <c r="B9" s="69" t="s">
        <v>96</v>
      </c>
      <c r="C9" s="67">
        <v>80</v>
      </c>
    </row>
    <row r="10" spans="2:6" x14ac:dyDescent="0.25">
      <c r="C10" s="64"/>
    </row>
    <row r="11" spans="2:6" x14ac:dyDescent="0.25">
      <c r="B11" s="71" t="s">
        <v>11</v>
      </c>
      <c r="C11" s="72"/>
      <c r="D11" s="73"/>
      <c r="E11" s="74"/>
      <c r="F11" s="75"/>
    </row>
    <row r="12" spans="2:6" x14ac:dyDescent="0.25">
      <c r="B12" s="76" t="s">
        <v>97</v>
      </c>
      <c r="C12" s="27"/>
      <c r="D12" s="28"/>
      <c r="E12" s="29"/>
      <c r="F12" s="70"/>
    </row>
    <row r="13" spans="2:6" x14ac:dyDescent="0.25">
      <c r="B13" s="76" t="s">
        <v>98</v>
      </c>
      <c r="C13" s="27"/>
      <c r="D13" s="28"/>
      <c r="E13" s="29"/>
      <c r="F13" s="70"/>
    </row>
    <row r="14" spans="2:6" x14ac:dyDescent="0.25">
      <c r="B14" s="77" t="s">
        <v>110</v>
      </c>
      <c r="C14" s="78"/>
      <c r="D14" s="79"/>
      <c r="E14" s="80"/>
      <c r="F14" s="81"/>
    </row>
    <row r="15" spans="2:6" x14ac:dyDescent="0.25">
      <c r="C15" s="64"/>
    </row>
    <row r="16" spans="2:6" x14ac:dyDescent="0.25">
      <c r="C16" s="64"/>
    </row>
    <row r="17" spans="2:7" x14ac:dyDescent="0.25">
      <c r="C17" s="64"/>
    </row>
    <row r="18" spans="2:7" ht="15.75" thickBot="1" x14ac:dyDescent="0.3">
      <c r="B18" s="17" t="s">
        <v>99</v>
      </c>
      <c r="C18" s="64"/>
    </row>
    <row r="19" spans="2:7" ht="22.15" customHeight="1" x14ac:dyDescent="0.25">
      <c r="B19" s="20" t="s">
        <v>100</v>
      </c>
      <c r="C19" s="22" t="s">
        <v>54</v>
      </c>
    </row>
    <row r="20" spans="2:7" ht="22.15" customHeight="1" x14ac:dyDescent="0.25">
      <c r="B20" s="68" t="s">
        <v>116</v>
      </c>
      <c r="C20" s="66">
        <v>125</v>
      </c>
    </row>
    <row r="21" spans="2:7" ht="22.15" customHeight="1" x14ac:dyDescent="0.25">
      <c r="B21" s="68" t="s">
        <v>117</v>
      </c>
      <c r="C21" s="66">
        <v>150</v>
      </c>
    </row>
    <row r="22" spans="2:7" ht="22.15" customHeight="1" x14ac:dyDescent="0.25">
      <c r="B22" s="68" t="s">
        <v>118</v>
      </c>
      <c r="C22" s="66">
        <v>225</v>
      </c>
    </row>
    <row r="23" spans="2:7" ht="22.15" customHeight="1" x14ac:dyDescent="0.25">
      <c r="B23" s="68" t="s">
        <v>119</v>
      </c>
      <c r="C23" s="66">
        <v>50</v>
      </c>
    </row>
    <row r="24" spans="2:7" ht="22.15" customHeight="1" x14ac:dyDescent="0.25">
      <c r="B24" s="68" t="s">
        <v>120</v>
      </c>
      <c r="C24" s="66">
        <v>75</v>
      </c>
    </row>
    <row r="25" spans="2:7" ht="22.15" customHeight="1" x14ac:dyDescent="0.25">
      <c r="B25" s="68" t="s">
        <v>121</v>
      </c>
      <c r="C25" s="66">
        <v>150</v>
      </c>
    </row>
    <row r="26" spans="2:7" ht="22.15" customHeight="1" x14ac:dyDescent="0.25">
      <c r="B26" s="68" t="s">
        <v>122</v>
      </c>
      <c r="C26" s="66">
        <v>125</v>
      </c>
    </row>
    <row r="27" spans="2:7" ht="22.15" customHeight="1" x14ac:dyDescent="0.25">
      <c r="B27" s="68" t="s">
        <v>123</v>
      </c>
      <c r="C27" s="66">
        <v>150</v>
      </c>
    </row>
    <row r="28" spans="2:7" ht="22.15" customHeight="1" thickBot="1" x14ac:dyDescent="0.3">
      <c r="B28" s="69" t="s">
        <v>124</v>
      </c>
      <c r="C28" s="67">
        <v>225</v>
      </c>
    </row>
    <row r="30" spans="2:7" x14ac:dyDescent="0.25">
      <c r="B30" s="34" t="s">
        <v>11</v>
      </c>
      <c r="C30" s="23"/>
      <c r="D30" s="24"/>
      <c r="E30" s="25"/>
      <c r="F30" s="25"/>
      <c r="G30" s="35"/>
    </row>
    <row r="31" spans="2:7" x14ac:dyDescent="0.25">
      <c r="B31" s="26" t="s">
        <v>101</v>
      </c>
      <c r="C31" s="27"/>
      <c r="D31" s="28"/>
      <c r="E31" s="29"/>
      <c r="F31" s="29"/>
      <c r="G31" s="35"/>
    </row>
    <row r="32" spans="2:7" x14ac:dyDescent="0.25">
      <c r="B32" s="26" t="s">
        <v>102</v>
      </c>
      <c r="C32" s="27"/>
      <c r="D32" s="28"/>
      <c r="E32" s="29"/>
      <c r="F32" s="29"/>
      <c r="G32" s="35"/>
    </row>
    <row r="33" spans="2:7" x14ac:dyDescent="0.25">
      <c r="B33" s="26" t="s">
        <v>111</v>
      </c>
      <c r="C33" s="27"/>
      <c r="D33" s="28"/>
      <c r="E33" s="29"/>
      <c r="F33" s="29"/>
      <c r="G33" s="35"/>
    </row>
    <row r="34" spans="2:7" x14ac:dyDescent="0.25">
      <c r="B34" s="82" t="s">
        <v>112</v>
      </c>
      <c r="C34" s="78"/>
      <c r="D34" s="79"/>
      <c r="E34" s="80"/>
      <c r="F34" s="80"/>
      <c r="G34" s="35"/>
    </row>
    <row r="38" spans="2:7" ht="15.75" thickBot="1" x14ac:dyDescent="0.3">
      <c r="B38" s="17" t="s">
        <v>103</v>
      </c>
      <c r="C38" s="64"/>
    </row>
    <row r="39" spans="2:7" x14ac:dyDescent="0.25">
      <c r="B39" s="20" t="s">
        <v>100</v>
      </c>
      <c r="C39" s="103" t="s">
        <v>54</v>
      </c>
      <c r="D39" s="22" t="s">
        <v>104</v>
      </c>
    </row>
    <row r="40" spans="2:7" x14ac:dyDescent="0.25">
      <c r="B40" s="68" t="s">
        <v>125</v>
      </c>
      <c r="C40" s="91">
        <v>0</v>
      </c>
      <c r="D40" s="93"/>
    </row>
    <row r="41" spans="2:7" x14ac:dyDescent="0.25">
      <c r="B41" s="68" t="s">
        <v>126</v>
      </c>
      <c r="C41" s="91">
        <v>0</v>
      </c>
      <c r="D41" s="96"/>
    </row>
    <row r="42" spans="2:7" ht="15.75" thickBot="1" x14ac:dyDescent="0.3">
      <c r="B42" s="69" t="s">
        <v>105</v>
      </c>
      <c r="C42" s="92">
        <v>0</v>
      </c>
      <c r="D42" s="94"/>
    </row>
    <row r="44" spans="2:7" x14ac:dyDescent="0.25">
      <c r="B44" s="34" t="s">
        <v>11</v>
      </c>
      <c r="C44" s="23"/>
      <c r="D44" s="45"/>
    </row>
    <row r="45" spans="2:7" x14ac:dyDescent="0.25">
      <c r="B45" s="26" t="s">
        <v>106</v>
      </c>
      <c r="C45" s="27"/>
      <c r="D45" s="46"/>
    </row>
    <row r="46" spans="2:7" x14ac:dyDescent="0.25">
      <c r="B46" s="30" t="s">
        <v>113</v>
      </c>
      <c r="C46" s="31"/>
      <c r="D46" s="47"/>
    </row>
  </sheetData>
  <sheetProtection algorithmName="SHA-512" hashValue="D2Ck85sJm+tLFo6PH4hdqsazGw4Llfb91FESm8nM0kxFc0gpVMogl6F198+89yn016gcgV6Xsi2ekD5U04AZdQ==" saltValue="OW+hIQUq9WCeojWKimUu2A==" spinCount="100000" sheet="1" objects="1" scenarios="1"/>
  <phoneticPr fontId="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E08ECEB8771845864743DB28225855" ma:contentTypeVersion="13" ma:contentTypeDescription="Een nieuw document maken." ma:contentTypeScope="" ma:versionID="e5dc19a88e31a51892ecdec883054e88">
  <xsd:schema xmlns:xsd="http://www.w3.org/2001/XMLSchema" xmlns:xs="http://www.w3.org/2001/XMLSchema" xmlns:p="http://schemas.microsoft.com/office/2006/metadata/properties" xmlns:ns2="886b1cf5-de4d-45e2-ad01-cb2f5bdf2c2b" xmlns:ns3="441a1b3f-2798-4563-96a4-130c3b2d4ab3" targetNamespace="http://schemas.microsoft.com/office/2006/metadata/properties" ma:root="true" ma:fieldsID="70894f6cd15dc9fb1491c22db4936838" ns2:_="" ns3:_="">
    <xsd:import namespace="886b1cf5-de4d-45e2-ad01-cb2f5bdf2c2b"/>
    <xsd:import namespace="441a1b3f-2798-4563-96a4-130c3b2d4a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6b1cf5-de4d-45e2-ad01-cb2f5bdf2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2d4060cb-4ab8-4422-91bd-5170f36cab0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1a1b3f-2798-4563-96a4-130c3b2d4ab3"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905da5e4-a8c8-4239-9944-4efd6bffdbba}" ma:internalName="TaxCatchAll" ma:showField="CatchAllData" ma:web="441a1b3f-2798-4563-96a4-130c3b2d4a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1a1b3f-2798-4563-96a4-130c3b2d4ab3" xsi:nil="true"/>
    <lcf76f155ced4ddcb4097134ff3c332f xmlns="886b1cf5-de4d-45e2-ad01-cb2f5bdf2c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2899FA-C4E8-4322-A45D-4F6CB9416F25}">
  <ds:schemaRefs>
    <ds:schemaRef ds:uri="http://schemas.microsoft.com/sharepoint/v3/contenttype/forms"/>
  </ds:schemaRefs>
</ds:datastoreItem>
</file>

<file path=customXml/itemProps2.xml><?xml version="1.0" encoding="utf-8"?>
<ds:datastoreItem xmlns:ds="http://schemas.openxmlformats.org/officeDocument/2006/customXml" ds:itemID="{B1F4E7BA-AD5C-4ECD-9E0A-F3F94DA0D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6b1cf5-de4d-45e2-ad01-cb2f5bdf2c2b"/>
    <ds:schemaRef ds:uri="441a1b3f-2798-4563-96a4-130c3b2d4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2E74AD-17E4-4FD8-9AD6-6DDE6DF7CD3F}">
  <ds:schemaRefs>
    <ds:schemaRef ds:uri="http://schemas.microsoft.com/office/2006/metadata/properties"/>
    <ds:schemaRef ds:uri="http://schemas.microsoft.com/office/infopath/2007/PartnerControls"/>
    <ds:schemaRef ds:uri="441a1b3f-2798-4563-96a4-130c3b2d4ab3"/>
    <ds:schemaRef ds:uri="886b1cf5-de4d-45e2-ad01-cb2f5bdf2c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Instructies</vt:lpstr>
      <vt:lpstr>Eisen</vt:lpstr>
      <vt:lpstr>Totale Kosten Inschrijver</vt:lpstr>
      <vt:lpstr>Implementatie</vt:lpstr>
      <vt:lpstr>Exploitatie</vt:lpstr>
      <vt:lpstr>Kosten tijdens Looptijd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Rogier Diecke | DocuVision</dc:creator>
  <cp:keywords/>
  <dc:description/>
  <cp:lastModifiedBy>Rogier Diecke | DocuVision</cp:lastModifiedBy>
  <cp:revision/>
  <dcterms:created xsi:type="dcterms:W3CDTF">2021-03-16T07:22:36Z</dcterms:created>
  <dcterms:modified xsi:type="dcterms:W3CDTF">2022-08-26T14:40:22Z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0x0101000AE08ECEB8771845864743DB28225855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f8429c09-a308-41f3-a32d-6f3b29e184c7</vt:lpwstr>
  </property>
  <property fmtid="{D5CDD505-2E9C-101B-9397-08002B2CF9AE}" pid="9" name="MediaServiceImageTags">
    <vt:lpwstr/>
  </property>
</Properties>
</file>