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ocuvision.sharepoint.com/Gedeelde documenten/SOVOT/Aanbestedingsdocumenten/Concept/"/>
    </mc:Choice>
  </mc:AlternateContent>
  <xr:revisionPtr revIDLastSave="161" documentId="8_{D684FC8D-9531-4238-9CFA-754EEAD3810E}" xr6:coauthVersionLast="47" xr6:coauthVersionMax="47" xr10:uidLastSave="{FA7CBED3-ED7A-4607-BD13-513FD0A25D71}"/>
  <bookViews>
    <workbookView xWindow="-120" yWindow="-120" windowWidth="29040" windowHeight="15720" firstSheet="1" activeTab="3" xr2:uid="{6D60F8E0-1995-4A6A-9BF8-266FE2567378}"/>
  </bookViews>
  <sheets>
    <sheet name="Voorblad" sheetId="1" r:id="rId1"/>
    <sheet name="Instructies" sheetId="2" r:id="rId2"/>
    <sheet name="Eisen"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6" l="1"/>
  <c r="H36" i="6"/>
  <c r="I36" i="6"/>
  <c r="J36" i="6"/>
  <c r="K36" i="6"/>
  <c r="L36" i="6"/>
  <c r="M36" i="6"/>
  <c r="I37" i="6"/>
  <c r="E10" i="4" s="1"/>
  <c r="H37" i="6"/>
  <c r="D10" i="4" s="1"/>
  <c r="H38" i="6" l="1"/>
  <c r="I38" i="6"/>
  <c r="I7" i="6" l="1"/>
  <c r="I8" i="6"/>
  <c r="I9" i="6"/>
  <c r="F7" i="6"/>
  <c r="F8" i="6"/>
  <c r="G8" i="6"/>
  <c r="H8" i="6"/>
  <c r="J8" i="6"/>
  <c r="K8" i="6" s="1"/>
  <c r="F9" i="6"/>
  <c r="G9" i="6"/>
  <c r="H9" i="6"/>
  <c r="J9" i="6"/>
  <c r="K9" i="6" s="1"/>
  <c r="G7" i="6"/>
  <c r="H7" i="6"/>
  <c r="J7" i="6"/>
  <c r="K7" i="6" s="1"/>
  <c r="L9" i="6" l="1"/>
  <c r="I10" i="6"/>
  <c r="F7" i="4" s="1"/>
  <c r="L8" i="6"/>
  <c r="L7" i="6"/>
  <c r="F10" i="6"/>
  <c r="C7" i="4" s="1"/>
  <c r="G10" i="6"/>
  <c r="H10" i="6"/>
  <c r="J10" i="6"/>
  <c r="K10" i="6" l="1"/>
  <c r="H7" i="4" s="1"/>
  <c r="L10" i="6"/>
  <c r="I7" i="4" s="1"/>
  <c r="G37" i="6"/>
  <c r="C10" i="4" s="1"/>
  <c r="M37" i="6"/>
  <c r="L37" i="6"/>
  <c r="C7" i="5"/>
  <c r="C6" i="4" s="1"/>
  <c r="E23" i="6"/>
  <c r="F23" i="6" s="1"/>
  <c r="G23" i="6" s="1"/>
  <c r="K37" i="6"/>
  <c r="J37" i="6"/>
  <c r="E22" i="6"/>
  <c r="F22" i="6" s="1"/>
  <c r="G22" i="6" s="1"/>
  <c r="M38" i="6" l="1"/>
  <c r="I9" i="4" s="1"/>
  <c r="I10" i="4"/>
  <c r="J38" i="6"/>
  <c r="F10" i="4"/>
  <c r="K38" i="6"/>
  <c r="G9" i="4" s="1"/>
  <c r="G10" i="4"/>
  <c r="G38" i="6"/>
  <c r="C9" i="4" s="1"/>
  <c r="L38" i="6"/>
  <c r="H9" i="4" s="1"/>
  <c r="H10" i="4"/>
  <c r="H23" i="6"/>
  <c r="J23" i="6" s="1"/>
  <c r="K23" i="6" s="1"/>
  <c r="I23" i="6"/>
  <c r="H22" i="6"/>
  <c r="J22" i="6" s="1"/>
  <c r="K22" i="6" s="1"/>
  <c r="I22" i="6"/>
  <c r="E24" i="6"/>
  <c r="C8" i="4" s="1"/>
  <c r="F24" i="6"/>
  <c r="D8" i="4" s="1"/>
  <c r="D7" i="4"/>
  <c r="G7" i="4"/>
  <c r="E7" i="4"/>
  <c r="D9" i="4"/>
  <c r="G24" i="6"/>
  <c r="J10" i="4" l="1"/>
  <c r="E9" i="4"/>
  <c r="F9" i="4"/>
  <c r="I24" i="6"/>
  <c r="E8" i="4"/>
  <c r="F8" i="4"/>
  <c r="K24" i="6"/>
  <c r="J7" i="4"/>
  <c r="D11" i="4"/>
  <c r="H24" i="6"/>
  <c r="J9" i="4" l="1"/>
  <c r="E11" i="4"/>
  <c r="F11" i="4"/>
  <c r="G8" i="4"/>
  <c r="G11" i="4" s="1"/>
  <c r="J24" i="6" l="1"/>
  <c r="H8" i="4" s="1"/>
  <c r="I8" i="4" l="1"/>
  <c r="I11" i="4" s="1"/>
  <c r="H11" i="4"/>
  <c r="J6" i="4"/>
  <c r="J8" i="4" l="1"/>
  <c r="C11" i="4"/>
  <c r="J11" i="4" l="1"/>
  <c r="D6" i="5" s="1"/>
</calcChain>
</file>

<file path=xl/sharedStrings.xml><?xml version="1.0" encoding="utf-8"?>
<sst xmlns="http://schemas.openxmlformats.org/spreadsheetml/2006/main" count="181" uniqueCount="131">
  <si>
    <t>Leidraadnummer : XXXX</t>
  </si>
  <si>
    <t>Datum:</t>
  </si>
  <si>
    <t>Versie:</t>
  </si>
  <si>
    <t>Inschrijver: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</si>
  <si>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</si>
  <si>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</si>
  <si>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</si>
  <si>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</si>
  <si>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</si>
  <si>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</si>
  <si>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</si>
  <si>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</si>
  <si>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</si>
  <si>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</si>
  <si>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</si>
  <si>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</si>
  <si>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</si>
  <si>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Nr</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</si>
  <si>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</si>
  <si>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</si>
  <si>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</si>
  <si>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</si>
  <si>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</si>
  <si>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het initiële contract (5 jaar) en de eventuele verlening (2 maal 1 jaar). </t>
  </si>
  <si>
    <t>De implementatiekosten zijn onderdeel van de TKI berekening en worden eenmalig bij de start van de overeenkosmt gefactureerd</t>
  </si>
  <si>
    <t>Implementatie</t>
  </si>
  <si>
    <t>Voor de huur van de MFP's geldt dat in de verlengingsjaren geen maandelijkse kosten in rekening gebracht mogen worden. Verder geldt dat  in de verlengingsjaren MFP's ingeleverd kunnen worden zonder bijkomende kosten of aftrek van het retourbedrag.</t>
  </si>
  <si>
    <t>Er zullen geen kosten in rekening worden gebracht voor het retourhalen van apparatuur tijdens of aan het einde van de 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</si>
  <si>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</si>
  <si>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</si>
  <si>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</si>
  <si>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</si>
  <si>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</si>
  <si>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</si>
  <si>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</si>
  <si>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</si>
  <si>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</si>
  <si>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</si>
  <si>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</si>
  <si>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</si>
  <si>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</si>
  <si>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</si>
  <si>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</si>
  <si>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</si>
  <si>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MFP's</t>
  </si>
  <si>
    <t>Tabel 3: Verbruik tikken</t>
  </si>
  <si>
    <t>Tabel 4: Cloud Printerspooler software</t>
  </si>
  <si>
    <t>Totaal</t>
  </si>
  <si>
    <t>-Inschrijver dient in dit tabblad niets in te vullen of aan te passen, alle ingevulde bedragen uit de andere tabbladen worden automatisch overgenomen.</t>
  </si>
  <si>
    <t>-Bovenstaande tabel geeft een samenvatting van de prijzen en vergoedingen opgenomen in de andere tabbladen.</t>
  </si>
  <si>
    <t>-De optelsom van alle prijscomponenten over de gehele looptijd vormt de TKI (Totale Kosten Inschrijver).</t>
  </si>
  <si>
    <t>-Er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</si>
  <si>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</si>
  <si>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</si>
  <si>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</si>
  <si>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</si>
  <si>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</si>
  <si>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</si>
  <si>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-In de bovenstaande tabel vult Inschrijver de algemene kosten voor de totale implementatie in (zie Programma van Eisen voor de definitie).</t>
  </si>
  <si>
    <t>-De opgegeven eenmalige implementatiekosten mogen niet meer dan 5% van TKI bedragen.</t>
  </si>
  <si>
    <t>Kosten Exploitatie</t>
  </si>
  <si>
    <t>Huurkosten per jaar</t>
  </si>
  <si>
    <t>Tabel 2: Huur apparatuur</t>
  </si>
  <si>
    <t>Initiële Looptijd</t>
  </si>
  <si>
    <t xml:space="preserve">Type </t>
  </si>
  <si>
    <t>Model conform eisen PVE</t>
  </si>
  <si>
    <t>Aantal
(Indicatief)</t>
  </si>
  <si>
    <t>Huurtarief per MFP</t>
  </si>
  <si>
    <t>Type 1</t>
  </si>
  <si>
    <t>Type 2</t>
  </si>
  <si>
    <t>Type 3</t>
  </si>
  <si>
    <t>-In de kolom 'model conform eisen PvE' moet het modelnummer van de Inschrijver worden ingevuld.</t>
  </si>
  <si>
    <t xml:space="preserve">-In de bovenstaande tabel vult Inschrijver het leasetarief per machine per maand in. De configuratie van de aangeboden machine moet voldoen aan de machinespecificaties uit Bijlage C Machine specificaties </t>
  </si>
  <si>
    <t>-In de subtotaal regel van bovenstaande tabel wordt de TKI per jaar voor dit onderdeel berekend door de verschillende onderdelen bij elkaar op te tellen.</t>
  </si>
  <si>
    <t>Afdrukkosten per jaar</t>
  </si>
  <si>
    <t>Type Print</t>
  </si>
  <si>
    <t>Volume per maand</t>
  </si>
  <si>
    <t>Afdrukprijs</t>
  </si>
  <si>
    <t>Zwart/Wit A4</t>
  </si>
  <si>
    <t>Kleur A4</t>
  </si>
  <si>
    <t xml:space="preserve">-In de kolom afdrukprijs voert Inschrijver de afdrukprijs voor het betreffende type print. </t>
  </si>
  <si>
    <t xml:space="preserve">-Het volume per maand betreft een indicatief aantal. </t>
  </si>
  <si>
    <t>Huur- en supportkosten per jaar</t>
  </si>
  <si>
    <t>Tabel 4: Software</t>
  </si>
  <si>
    <t>Oplossing conform eisen PVE</t>
  </si>
  <si>
    <t>Aantal
t.b.h. TKI</t>
  </si>
  <si>
    <t>Maandelijkse kosten 
jaar 1 t/m 5</t>
  </si>
  <si>
    <t>Maandelijkse kosten 
jaar 6 &amp; 7</t>
  </si>
  <si>
    <t xml:space="preserve">-In de kolom Maandelijkse kosten voert u de maandelijkse kosten voor het betreffende item in. </t>
  </si>
  <si>
    <t>-Het aantal betreft een indicatief aantal t.b.v. van de TKI berekening.</t>
  </si>
  <si>
    <t>Kosten tijdens looptijd</t>
  </si>
  <si>
    <t>Tabel 5: uurtarieven</t>
  </si>
  <si>
    <t>Type ondersteuning</t>
  </si>
  <si>
    <t>Projectmanager</t>
  </si>
  <si>
    <t>Solution consultant</t>
  </si>
  <si>
    <t>Software engineer</t>
  </si>
  <si>
    <t>Hardware engineer</t>
  </si>
  <si>
    <t>-In de bovenstaande tabel vindt Inschrijver de tarieven die gerekend worden voor ondersteuning gedurende de looptijd van de Overeenkomst  voor dienstverlening die buiten de standaard afspraken vallen.</t>
  </si>
  <si>
    <t>- Indien Inschrijver niet akkoord gaat met deze tarieven dan wordt deze uitgesloten van deelname aan de Aanbestedingsprocedure</t>
  </si>
  <si>
    <t>Tabel 6: Leverings- en verhuiskosten</t>
  </si>
  <si>
    <t>Soort</t>
  </si>
  <si>
    <t>-In de bovenstaande tabel vindt Inschrijver de tarieven die gerekend worden voor ondersteuning gedurende de looptijd van de Overeenkomst</t>
  </si>
  <si>
    <t>-Het betreft hier uitdrukkelijk de kosten bij uitbreiding van afdrukapparatuur.</t>
  </si>
  <si>
    <t>Tabel 7: Verbruiksmaterialen</t>
  </si>
  <si>
    <t>Capaciteit cartridge</t>
  </si>
  <si>
    <t>Nietjes Type 3</t>
  </si>
  <si>
    <t>-In de bovenstaande tabel vult Inschrijver de kosten en de capciteit van de gevraagde verbruiksmatrialen in.</t>
  </si>
  <si>
    <t>SOVOT</t>
  </si>
  <si>
    <t>Eisen SOVOT</t>
  </si>
  <si>
    <t>Eis SOVOT</t>
  </si>
  <si>
    <t>-Inzet van bovenstaande ondersteuning vindt alleen plaats na goedkeuring van een ureninschatting van Inschrijver door SOVOT</t>
  </si>
  <si>
    <t>-SOVOT is gerechtigd verhuizingen ook zelf uit (te laten) voeren.</t>
  </si>
  <si>
    <t>-Leveringen en verhuizingen vinden alleen plaats na goedkeuring door en in opdracht van SOVOT</t>
  </si>
  <si>
    <t>-Levering van verbruiksmaterialen vindt plaats op basis van bestelling door SOVOT</t>
  </si>
  <si>
    <t>Tabel 5: Jobticketing software</t>
  </si>
  <si>
    <t xml:space="preserve">MFP 60 pmm </t>
  </si>
  <si>
    <t xml:space="preserve">MFP 35 ppm </t>
  </si>
  <si>
    <t>Levering Type 1</t>
  </si>
  <si>
    <t xml:space="preserve">Levering Type 2 </t>
  </si>
  <si>
    <t>Levering Type 3</t>
  </si>
  <si>
    <t xml:space="preserve">Verhuizing intern Type 1 </t>
  </si>
  <si>
    <t>Verhuizing intern Type 2</t>
  </si>
  <si>
    <t>Verhuizing intern Type 3</t>
  </si>
  <si>
    <t>Verhuizing extern Type 1</t>
  </si>
  <si>
    <t>Verhuizing extern Type 2</t>
  </si>
  <si>
    <t>Verhuizing extern Type 3</t>
  </si>
  <si>
    <t xml:space="preserve">Nietjes Type 1 </t>
  </si>
  <si>
    <t>Nietjes Type 2</t>
  </si>
  <si>
    <t>Cloud Printerspooler software per machine</t>
  </si>
  <si>
    <t>MFP Repro 100 ppm</t>
  </si>
  <si>
    <t>Jobtickting software per machine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</si>
</sst>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quot;€&quot;\ * #,##0.0000_ ;_ &quot;€&quot;\ * \-#,##0.0000_ ;_ &quot;€&quot;\ * &quot;-&quot;??_ ;_ @_ "/>
    <numFmt numFmtId="166" formatCode="#,##0_ ;\-#,##0\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8"/>
      <color theme="1"/>
      <name val="Calibri"/>
      <family val="2"/>
      <scheme val="minor"/>
    </font>
    <font>
      <u/>
      <sz val="8"/>
      <color theme="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6">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3" fillId="2" borderId="1" xfId="0" applyFont="1" applyFill="1" applyBorder="1" applyAlignment="1" applyProtection="1">
      <alignment horizontal="center"/>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0" borderId="1" xfId="0" applyBorder="1"/>
    <xf numFmtId="0" fontId="0" fillId="3" borderId="1" xfId="0" applyFill="1" applyBorder="1"/>
    <xf numFmtId="0" fontId="0" fillId="0" borderId="0" xfId="0" applyAlignment="1">
      <alignment wrapText="1"/>
    </xf>
    <xf numFmtId="0" fontId="0" fillId="2" borderId="1" xfId="0" applyFill="1" applyBorder="1" applyAlignment="1">
      <alignment vertical="center"/>
    </xf>
    <xf numFmtId="0" fontId="5" fillId="0" borderId="0" xfId="0" applyFont="1"/>
    <xf numFmtId="0" fontId="0" fillId="0" borderId="0" xfId="0" applyAlignment="1">
      <alignment vertical="center"/>
    </xf>
    <xf numFmtId="0" fontId="0" fillId="0" borderId="0" xfId="0" applyAlignment="1">
      <alignment horizontal="center"/>
    </xf>
    <xf numFmtId="0" fontId="2" fillId="4" borderId="17" xfId="0" applyFont="1" applyFill="1" applyBorder="1" applyAlignment="1">
      <alignment horizontal="center"/>
    </xf>
    <xf numFmtId="0" fontId="2" fillId="0" borderId="0" xfId="0" applyFont="1"/>
    <xf numFmtId="0" fontId="6" fillId="0" borderId="0" xfId="0" applyFont="1"/>
    <xf numFmtId="0" fontId="0" fillId="0" borderId="0" xfId="0" applyAlignment="1">
      <alignment horizontal="center" vertical="center"/>
    </xf>
    <xf numFmtId="0" fontId="0" fillId="5" borderId="1" xfId="0" applyFill="1" applyBorder="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6" fillId="8" borderId="21" xfId="0" applyFont="1" applyFill="1" applyBorder="1" applyAlignment="1">
      <alignment vertical="center"/>
    </xf>
    <xf numFmtId="0" fontId="0" fillId="8" borderId="21" xfId="0" applyFill="1" applyBorder="1" applyAlignment="1">
      <alignment vertical="center"/>
    </xf>
    <xf numFmtId="0" fontId="0" fillId="8" borderId="21" xfId="0" applyFill="1" applyBorder="1"/>
    <xf numFmtId="49" fontId="6" fillId="8" borderId="23" xfId="0" applyNumberFormat="1" applyFont="1" applyFill="1" applyBorder="1" applyAlignment="1">
      <alignment vertical="center"/>
    </xf>
    <xf numFmtId="0" fontId="6" fillId="8" borderId="0" xfId="0" applyFont="1" applyFill="1" applyAlignment="1">
      <alignment vertical="center"/>
    </xf>
    <xf numFmtId="0" fontId="0" fillId="8" borderId="0" xfId="0" applyFill="1" applyAlignment="1">
      <alignment vertical="center"/>
    </xf>
    <xf numFmtId="0" fontId="0" fillId="8" borderId="0" xfId="0" applyFill="1"/>
    <xf numFmtId="49" fontId="6" fillId="8" borderId="25" xfId="0" applyNumberFormat="1" applyFont="1" applyFill="1" applyBorder="1" applyAlignment="1">
      <alignment vertical="center"/>
    </xf>
    <xf numFmtId="0" fontId="6" fillId="8" borderId="26" xfId="0" applyFont="1" applyFill="1" applyBorder="1" applyAlignment="1">
      <alignment vertical="center"/>
    </xf>
    <xf numFmtId="0" fontId="0" fillId="8" borderId="26" xfId="0" applyFill="1" applyBorder="1" applyAlignment="1">
      <alignment vertical="center"/>
    </xf>
    <xf numFmtId="0" fontId="0" fillId="8" borderId="26" xfId="0" applyFill="1" applyBorder="1"/>
    <xf numFmtId="0" fontId="7" fillId="8" borderId="20" xfId="0" applyFont="1" applyFill="1" applyBorder="1" applyAlignment="1">
      <alignment vertical="center"/>
    </xf>
    <xf numFmtId="0" fontId="0" fillId="0" borderId="23" xfId="0" applyBorder="1"/>
    <xf numFmtId="0" fontId="0" fillId="0" borderId="9"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44" fontId="0" fillId="0" borderId="0" xfId="0" applyNumberFormat="1"/>
    <xf numFmtId="44" fontId="0" fillId="0" borderId="0" xfId="2" applyFont="1" applyFill="1" applyBorder="1" applyAlignment="1">
      <alignment horizontal="right" vertical="center"/>
    </xf>
    <xf numFmtId="44" fontId="0" fillId="3" borderId="4" xfId="2" applyFont="1" applyFill="1" applyBorder="1" applyAlignment="1">
      <alignment vertical="center"/>
    </xf>
    <xf numFmtId="0" fontId="0" fillId="8" borderId="22" xfId="0" applyFill="1" applyBorder="1"/>
    <xf numFmtId="0" fontId="0" fillId="8" borderId="24" xfId="0" applyFill="1" applyBorder="1"/>
    <xf numFmtId="0" fontId="0" fillId="8" borderId="27" xfId="0" applyFill="1" applyBorder="1"/>
    <xf numFmtId="0" fontId="0" fillId="8" borderId="22" xfId="0" applyFill="1" applyBorder="1" applyAlignment="1">
      <alignment vertical="center"/>
    </xf>
    <xf numFmtId="0" fontId="0" fillId="8" borderId="24" xfId="0" applyFill="1" applyBorder="1" applyAlignment="1">
      <alignment vertical="center"/>
    </xf>
    <xf numFmtId="0" fontId="0" fillId="8" borderId="27" xfId="0" applyFill="1" applyBorder="1" applyAlignment="1">
      <alignment vertical="center"/>
    </xf>
    <xf numFmtId="0" fontId="0" fillId="8" borderId="1" xfId="0" applyFill="1" applyBorder="1" applyAlignment="1">
      <alignment vertical="center"/>
    </xf>
    <xf numFmtId="0" fontId="0" fillId="0" borderId="15"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2" fillId="4" borderId="19" xfId="0" applyFont="1" applyFill="1" applyBorder="1" applyAlignment="1">
      <alignment horizont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2" fillId="4" borderId="18" xfId="0" applyFont="1" applyFill="1" applyBorder="1" applyAlignment="1">
      <alignment horizontal="center" wrapText="1"/>
    </xf>
    <xf numFmtId="0" fontId="2" fillId="4" borderId="33" xfId="0" applyFont="1" applyFill="1" applyBorder="1" applyAlignment="1">
      <alignment horizontal="center" vertical="center"/>
    </xf>
    <xf numFmtId="0" fontId="0" fillId="0" borderId="29" xfId="0" applyBorder="1" applyAlignment="1">
      <alignment vertical="center"/>
    </xf>
    <xf numFmtId="164" fontId="0" fillId="6" borderId="5" xfId="2" applyNumberFormat="1" applyFont="1" applyFill="1" applyBorder="1" applyAlignment="1">
      <alignment horizontal="center" vertical="center"/>
    </xf>
    <xf numFmtId="164" fontId="3" fillId="3" borderId="34" xfId="2" applyNumberFormat="1" applyFont="1" applyFill="1" applyBorder="1" applyAlignment="1">
      <alignment horizontal="center" vertical="center"/>
    </xf>
    <xf numFmtId="164" fontId="0" fillId="0" borderId="5" xfId="2" applyNumberFormat="1" applyFont="1" applyBorder="1" applyAlignment="1">
      <alignment horizontal="center" vertical="center"/>
    </xf>
    <xf numFmtId="0" fontId="0" fillId="3" borderId="30" xfId="0" applyFill="1" applyBorder="1" applyAlignment="1">
      <alignment vertical="center"/>
    </xf>
    <xf numFmtId="164" fontId="3" fillId="3" borderId="12" xfId="2" applyNumberFormat="1" applyFont="1" applyFill="1" applyBorder="1" applyAlignment="1">
      <alignment horizontal="center" vertical="center"/>
    </xf>
    <xf numFmtId="44" fontId="0" fillId="0" borderId="0" xfId="2" applyFont="1"/>
    <xf numFmtId="44" fontId="0" fillId="7" borderId="12" xfId="2" applyFont="1" applyFill="1" applyBorder="1" applyAlignment="1" applyProtection="1">
      <alignment horizontal="center" vertical="center"/>
      <protection locked="0"/>
    </xf>
    <xf numFmtId="44" fontId="0" fillId="0" borderId="10" xfId="2" applyFont="1" applyBorder="1" applyAlignment="1">
      <alignment horizontal="center" vertical="center"/>
    </xf>
    <xf numFmtId="44" fontId="0" fillId="0" borderId="13" xfId="2" applyFont="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8" borderId="35" xfId="0" applyFill="1" applyBorder="1"/>
    <xf numFmtId="0" fontId="7" fillId="8" borderId="36" xfId="0" applyFont="1" applyFill="1" applyBorder="1" applyAlignment="1">
      <alignment vertical="center"/>
    </xf>
    <xf numFmtId="0" fontId="6" fillId="8" borderId="37" xfId="0" applyFont="1" applyFill="1" applyBorder="1" applyAlignment="1">
      <alignment vertical="center"/>
    </xf>
    <xf numFmtId="0" fontId="0" fillId="8" borderId="37" xfId="0" applyFill="1" applyBorder="1" applyAlignment="1">
      <alignment vertical="center"/>
    </xf>
    <xf numFmtId="0" fontId="0" fillId="8" borderId="37" xfId="0" applyFill="1" applyBorder="1"/>
    <xf numFmtId="0" fontId="0" fillId="8" borderId="38" xfId="0" applyFill="1" applyBorder="1"/>
    <xf numFmtId="49" fontId="6" fillId="8" borderId="39" xfId="0" applyNumberFormat="1" applyFont="1" applyFill="1" applyBorder="1" applyAlignment="1">
      <alignment vertical="center"/>
    </xf>
    <xf numFmtId="49" fontId="6" fillId="8" borderId="40" xfId="0" applyNumberFormat="1" applyFont="1" applyFill="1" applyBorder="1" applyAlignment="1">
      <alignment vertical="center"/>
    </xf>
    <xf numFmtId="0" fontId="6" fillId="8" borderId="41" xfId="0" applyFont="1" applyFill="1" applyBorder="1" applyAlignment="1">
      <alignment vertical="center"/>
    </xf>
    <xf numFmtId="0" fontId="0" fillId="8" borderId="41" xfId="0" applyFill="1" applyBorder="1" applyAlignment="1">
      <alignment vertical="center"/>
    </xf>
    <xf numFmtId="0" fontId="0" fillId="8" borderId="41" xfId="0" applyFill="1" applyBorder="1"/>
    <xf numFmtId="0" fontId="0" fillId="8" borderId="42" xfId="0" applyFill="1" applyBorder="1"/>
    <xf numFmtId="49" fontId="6" fillId="8" borderId="43" xfId="0" applyNumberFormat="1" applyFont="1" applyFill="1" applyBorder="1" applyAlignment="1">
      <alignment vertical="center"/>
    </xf>
    <xf numFmtId="0" fontId="4" fillId="4" borderId="32" xfId="0" applyFont="1" applyFill="1" applyBorder="1" applyAlignment="1">
      <alignment horizontal="center" vertical="center"/>
    </xf>
    <xf numFmtId="0" fontId="0" fillId="0" borderId="50" xfId="0" applyBorder="1" applyAlignment="1">
      <alignment vertical="center"/>
    </xf>
    <xf numFmtId="0" fontId="4" fillId="4" borderId="51" xfId="0" applyFont="1" applyFill="1" applyBorder="1" applyAlignment="1">
      <alignment horizontal="center" vertical="center"/>
    </xf>
    <xf numFmtId="10" fontId="0" fillId="9" borderId="52" xfId="0" applyNumberFormat="1" applyFill="1" applyBorder="1" applyAlignment="1">
      <alignment horizontal="center" vertical="center"/>
    </xf>
    <xf numFmtId="44" fontId="0" fillId="7" borderId="1" xfId="2" applyFont="1" applyFill="1" applyBorder="1" applyAlignment="1" applyProtection="1">
      <alignment vertical="center"/>
      <protection locked="0"/>
    </xf>
    <xf numFmtId="0" fontId="4" fillId="4" borderId="1" xfId="0" applyFont="1" applyFill="1" applyBorder="1" applyAlignment="1">
      <alignment horizontal="center" vertical="center"/>
    </xf>
    <xf numFmtId="0" fontId="2" fillId="4" borderId="28" xfId="0" applyFont="1" applyFill="1" applyBorder="1" applyAlignment="1">
      <alignment horizontal="center" vertical="center"/>
    </xf>
    <xf numFmtId="0" fontId="0" fillId="0" borderId="12" xfId="0" applyBorder="1" applyAlignment="1">
      <alignment horizontal="center" vertical="center"/>
    </xf>
    <xf numFmtId="44" fontId="0" fillId="7" borderId="45" xfId="2" applyFont="1" applyFill="1" applyBorder="1" applyAlignment="1" applyProtection="1">
      <alignment horizontal="center" vertical="center"/>
      <protection locked="0"/>
    </xf>
    <xf numFmtId="44" fontId="0" fillId="7" borderId="48" xfId="2" applyFont="1" applyFill="1" applyBorder="1" applyAlignment="1" applyProtection="1">
      <alignment horizontal="center" vertical="center"/>
      <protection locked="0"/>
    </xf>
    <xf numFmtId="165" fontId="0" fillId="7" borderId="10" xfId="2" applyNumberFormat="1" applyFont="1" applyFill="1" applyBorder="1" applyAlignment="1" applyProtection="1">
      <alignment horizontal="center" vertical="center"/>
      <protection locked="0"/>
    </xf>
    <xf numFmtId="165" fontId="0" fillId="7" borderId="13" xfId="2" applyNumberFormat="1" applyFont="1" applyFill="1" applyBorder="1" applyAlignment="1" applyProtection="1">
      <alignment horizontal="center" vertical="center"/>
      <protection locked="0"/>
    </xf>
    <xf numFmtId="0" fontId="0" fillId="0" borderId="62" xfId="0" applyBorder="1" applyAlignment="1">
      <alignment horizontal="center"/>
    </xf>
    <xf numFmtId="165" fontId="0" fillId="7" borderId="53" xfId="2" applyNumberFormat="1" applyFont="1" applyFill="1" applyBorder="1" applyAlignment="1" applyProtection="1">
      <alignment horizontal="center" vertical="center"/>
      <protection locked="0"/>
    </xf>
    <xf numFmtId="0" fontId="2" fillId="4" borderId="49" xfId="0" applyFont="1" applyFill="1" applyBorder="1" applyAlignment="1">
      <alignment horizontal="center" vertical="center"/>
    </xf>
    <xf numFmtId="164" fontId="3" fillId="3" borderId="48" xfId="2" applyNumberFormat="1" applyFont="1" applyFill="1" applyBorder="1" applyAlignment="1">
      <alignment horizontal="center" vertical="center"/>
    </xf>
    <xf numFmtId="164" fontId="3" fillId="5" borderId="13" xfId="2" applyNumberFormat="1" applyFont="1" applyFill="1" applyBorder="1" applyAlignment="1">
      <alignment horizontal="center" vertical="center"/>
    </xf>
    <xf numFmtId="0" fontId="0" fillId="0" borderId="0" xfId="0" applyFill="1" applyAlignment="1">
      <alignment vertical="center"/>
    </xf>
    <xf numFmtId="44" fontId="0" fillId="3" borderId="1" xfId="0" applyNumberForma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4" xfId="0" applyFont="1" applyFill="1" applyBorder="1" applyAlignment="1">
      <alignment horizontal="center" vertical="center"/>
    </xf>
    <xf numFmtId="44" fontId="0" fillId="3" borderId="9" xfId="0" applyNumberFormat="1" applyFill="1" applyBorder="1" applyAlignment="1">
      <alignment horizontal="center" vertical="center"/>
    </xf>
    <xf numFmtId="44" fontId="0" fillId="3" borderId="5" xfId="0" applyNumberFormat="1" applyFill="1" applyBorder="1" applyAlignment="1">
      <alignment horizontal="center" vertical="center"/>
    </xf>
    <xf numFmtId="44" fontId="0" fillId="3" borderId="11" xfId="0" applyNumberFormat="1" applyFill="1" applyBorder="1" applyAlignment="1">
      <alignment horizontal="center" vertical="center"/>
    </xf>
    <xf numFmtId="44" fontId="0" fillId="3" borderId="12" xfId="0" applyNumberFormat="1" applyFill="1" applyBorder="1" applyAlignment="1">
      <alignment horizontal="center" vertical="center"/>
    </xf>
    <xf numFmtId="0" fontId="0" fillId="0" borderId="5" xfId="0" applyBorder="1" applyAlignment="1">
      <alignment horizontal="center" vertical="center"/>
    </xf>
    <xf numFmtId="44" fontId="0" fillId="7" borderId="13" xfId="2" applyFont="1" applyFill="1" applyBorder="1" applyAlignment="1" applyProtection="1">
      <alignment horizontal="center" vertical="center"/>
      <protection locked="0"/>
    </xf>
    <xf numFmtId="0" fontId="0" fillId="0" borderId="15" xfId="0" applyBorder="1" applyAlignment="1">
      <alignment horizontal="center" vertical="center"/>
    </xf>
    <xf numFmtId="44" fontId="0" fillId="7" borderId="15" xfId="2" applyFont="1" applyFill="1" applyBorder="1" applyAlignment="1" applyProtection="1">
      <alignment horizontal="center" vertical="center"/>
      <protection locked="0"/>
    </xf>
    <xf numFmtId="44" fontId="0" fillId="7" borderId="16" xfId="2" applyFont="1" applyFill="1" applyBorder="1" applyAlignment="1" applyProtection="1">
      <alignment horizontal="center" vertical="center"/>
      <protection locked="0"/>
    </xf>
    <xf numFmtId="44" fontId="0" fillId="3" borderId="14" xfId="0" applyNumberFormat="1" applyFill="1" applyBorder="1" applyAlignment="1">
      <alignment horizontal="center" vertical="center"/>
    </xf>
    <xf numFmtId="44" fontId="0" fillId="3" borderId="15" xfId="0" applyNumberFormat="1" applyFill="1" applyBorder="1" applyAlignment="1">
      <alignment horizontal="center" vertical="center"/>
    </xf>
    <xf numFmtId="44" fontId="0" fillId="3" borderId="15" xfId="2" applyFont="1" applyFill="1" applyBorder="1" applyAlignment="1">
      <alignment horizontal="center" vertical="center"/>
    </xf>
    <xf numFmtId="44" fontId="0" fillId="3" borderId="16" xfId="2" applyFont="1" applyFill="1" applyBorder="1" applyAlignment="1">
      <alignment horizontal="center" vertical="center"/>
    </xf>
    <xf numFmtId="0" fontId="0" fillId="0" borderId="6" xfId="0" applyBorder="1" applyAlignment="1">
      <alignment horizontal="center" vertical="center"/>
    </xf>
    <xf numFmtId="166" fontId="0" fillId="0" borderId="7" xfId="1" applyNumberFormat="1" applyFont="1" applyFill="1" applyBorder="1" applyAlignment="1">
      <alignment horizontal="right" vertical="center" indent="11"/>
    </xf>
    <xf numFmtId="44" fontId="0" fillId="3" borderId="7" xfId="0" applyNumberFormat="1" applyFill="1" applyBorder="1" applyAlignment="1">
      <alignment horizontal="center" vertical="center"/>
    </xf>
    <xf numFmtId="44" fontId="0" fillId="3" borderId="7" xfId="2" applyFont="1" applyFill="1" applyBorder="1" applyAlignment="1">
      <alignment horizontal="center" vertical="center"/>
    </xf>
    <xf numFmtId="44" fontId="0" fillId="3" borderId="8" xfId="2" applyFont="1" applyFill="1" applyBorder="1" applyAlignment="1">
      <alignment horizontal="center" vertical="center"/>
    </xf>
    <xf numFmtId="166" fontId="0" fillId="0" borderId="12" xfId="1" applyNumberFormat="1" applyFont="1" applyFill="1" applyBorder="1" applyAlignment="1">
      <alignment horizontal="right" vertical="center" indent="11"/>
    </xf>
    <xf numFmtId="44" fontId="0" fillId="3" borderId="12" xfId="2" applyFont="1" applyFill="1" applyBorder="1" applyAlignment="1">
      <alignment horizontal="center" vertical="center"/>
    </xf>
    <xf numFmtId="44" fontId="0" fillId="3" borderId="13" xfId="2" applyFont="1" applyFill="1" applyBorder="1" applyAlignment="1">
      <alignment horizontal="center" vertical="center"/>
    </xf>
    <xf numFmtId="44" fontId="0" fillId="3" borderId="17" xfId="0" applyNumberFormat="1" applyFill="1" applyBorder="1" applyAlignment="1">
      <alignment horizontal="center" vertical="center"/>
    </xf>
    <xf numFmtId="44" fontId="0" fillId="3" borderId="18" xfId="0" applyNumberFormat="1" applyFill="1" applyBorder="1" applyAlignment="1">
      <alignment horizontal="center" vertical="center"/>
    </xf>
    <xf numFmtId="44" fontId="0" fillId="3" borderId="19" xfId="0" applyNumberFormat="1" applyFill="1" applyBorder="1" applyAlignment="1">
      <alignment horizontal="center" vertical="center"/>
    </xf>
    <xf numFmtId="44" fontId="0" fillId="3" borderId="63" xfId="0" applyNumberFormat="1" applyFill="1" applyBorder="1" applyAlignment="1">
      <alignment horizontal="center" vertical="center"/>
    </xf>
    <xf numFmtId="44" fontId="0" fillId="3" borderId="64" xfId="0" applyNumberFormat="1" applyFill="1" applyBorder="1" applyAlignment="1">
      <alignment horizontal="center" vertical="center"/>
    </xf>
    <xf numFmtId="44" fontId="0" fillId="3" borderId="64" xfId="2" applyFont="1" applyFill="1" applyBorder="1" applyAlignment="1">
      <alignment horizontal="center" vertical="center"/>
    </xf>
    <xf numFmtId="44" fontId="0" fillId="3" borderId="53" xfId="2" applyFont="1" applyFill="1" applyBorder="1" applyAlignment="1">
      <alignment horizontal="center" vertical="center"/>
    </xf>
    <xf numFmtId="165" fontId="0" fillId="7" borderId="44" xfId="2" applyNumberFormat="1" applyFont="1" applyFill="1" applyBorder="1" applyAlignment="1" applyProtection="1">
      <alignment horizontal="center" vertical="center"/>
      <protection locked="0"/>
    </xf>
    <xf numFmtId="165" fontId="0" fillId="7" borderId="48" xfId="2" applyNumberFormat="1" applyFont="1" applyFill="1" applyBorder="1" applyAlignment="1" applyProtection="1">
      <alignment horizontal="center" vertical="center"/>
      <protection locked="0"/>
    </xf>
    <xf numFmtId="44" fontId="0" fillId="3" borderId="6" xfId="0" applyNumberFormat="1" applyFill="1" applyBorder="1" applyAlignment="1">
      <alignment horizontal="center" vertical="center"/>
    </xf>
    <xf numFmtId="0" fontId="0" fillId="7" borderId="7" xfId="0" applyFill="1" applyBorder="1" applyAlignment="1" applyProtection="1">
      <alignment horizontal="left" vertical="center"/>
      <protection locked="0"/>
    </xf>
    <xf numFmtId="0" fontId="0" fillId="0" borderId="7" xfId="0" applyBorder="1" applyAlignment="1">
      <alignment horizontal="center" vertical="center"/>
    </xf>
    <xf numFmtId="44" fontId="8" fillId="3" borderId="7" xfId="2" applyFont="1" applyFill="1" applyBorder="1" applyAlignment="1">
      <alignment horizontal="center" vertical="center"/>
    </xf>
    <xf numFmtId="44" fontId="8" fillId="3" borderId="8" xfId="2" applyFont="1" applyFill="1" applyBorder="1" applyAlignment="1">
      <alignment horizontal="center" vertical="center"/>
    </xf>
    <xf numFmtId="0" fontId="0" fillId="7" borderId="5" xfId="0" applyFill="1" applyBorder="1" applyAlignment="1" applyProtection="1">
      <alignment horizontal="left" vertical="center"/>
      <protection locked="0"/>
    </xf>
    <xf numFmtId="44" fontId="8" fillId="3" borderId="5" xfId="2" applyFont="1" applyFill="1" applyBorder="1" applyAlignment="1">
      <alignment horizontal="center" vertical="center"/>
    </xf>
    <xf numFmtId="44" fontId="8" fillId="3" borderId="10" xfId="2" applyFont="1" applyFill="1" applyBorder="1" applyAlignment="1">
      <alignment horizontal="center" vertical="center"/>
    </xf>
    <xf numFmtId="0" fontId="0" fillId="7" borderId="12" xfId="0" applyFill="1" applyBorder="1" applyAlignment="1" applyProtection="1">
      <alignment horizontal="left" vertical="center"/>
      <protection locked="0"/>
    </xf>
    <xf numFmtId="44" fontId="8" fillId="3" borderId="12" xfId="2" applyFont="1" applyFill="1" applyBorder="1" applyAlignment="1">
      <alignment horizontal="center" vertical="center"/>
    </xf>
    <xf numFmtId="44" fontId="8" fillId="3" borderId="13" xfId="2" applyFont="1" applyFill="1" applyBorder="1" applyAlignment="1">
      <alignment horizontal="center" vertical="center"/>
    </xf>
    <xf numFmtId="44" fontId="0" fillId="7" borderId="44" xfId="2" applyFont="1" applyFill="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 fillId="4" borderId="1" xfId="0" applyFont="1"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6" xfId="0" applyBorder="1" applyAlignment="1">
      <alignment horizontal="center"/>
    </xf>
    <xf numFmtId="0" fontId="0" fillId="0" borderId="47"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62" xfId="0" applyBorder="1" applyAlignment="1">
      <alignment horizontal="center"/>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2:B25"/>
  <sheetViews>
    <sheetView showGridLines="0" zoomScaleNormal="100" workbookViewId="0">
      <selection activeCell="C5" sqref="C5"/>
    </sheetView>
  </sheetViews>
  <sheetFormatPr defaultRowHeight="15" x14ac:dyDescent="0.25"/>
  <cols>
    <col min="1" max="1" width="19.28515625" customWidth="1"/>
    <col min="2" max="2" width="46.85546875" customWidth="1"/>
    <col min="3" max="3" width="19.28515625" customWidth="1"/>
  </cols>
  <sheetData>
    <row r="2" spans="2:2" ht="21" x14ac:dyDescent="0.35">
      <c r="B2" s="3" t="s">
        <v>107</v>
      </c>
    </row>
    <row r="3" spans="2:2" ht="20.25" customHeight="1" x14ac:dyDescent="0.25">
      <c r="B3" s="2"/>
    </row>
    <row r="4" spans="2:2" ht="20.25" customHeight="1" x14ac:dyDescent="0.25">
      <c r="B4" s="2" t="s">
        <v>0</v>
      </c>
    </row>
    <row r="5" spans="2:2" ht="20.25" customHeight="1" x14ac:dyDescent="0.25">
      <c r="B5" s="2"/>
    </row>
    <row r="6" spans="2:2" ht="20.25" customHeight="1" thickBot="1" x14ac:dyDescent="0.3">
      <c r="B6" s="2" t="s">
        <v>1</v>
      </c>
    </row>
    <row r="7" spans="2:2" ht="20.25" customHeight="1" thickBot="1" x14ac:dyDescent="0.3">
      <c r="B7" s="4"/>
    </row>
    <row r="8" spans="2:2" ht="20.25" customHeight="1" x14ac:dyDescent="0.25">
      <c r="B8" s="2"/>
    </row>
    <row r="9" spans="2:2" ht="20.25" customHeight="1" thickBot="1" x14ac:dyDescent="0.3">
      <c r="B9" s="2" t="s">
        <v>2</v>
      </c>
    </row>
    <row r="10" spans="2:2" ht="20.25" customHeight="1" thickBot="1" x14ac:dyDescent="0.3">
      <c r="B10" s="4"/>
    </row>
    <row r="11" spans="2:2" ht="20.25" customHeight="1" x14ac:dyDescent="0.25">
      <c r="B11" s="2"/>
    </row>
    <row r="12" spans="2:2" ht="20.25" customHeight="1" thickBot="1" x14ac:dyDescent="0.3">
      <c r="B12" s="2" t="s">
        <v>3</v>
      </c>
    </row>
    <row r="13" spans="2:2" ht="20.25" customHeight="1" thickBot="1" x14ac:dyDescent="0.3">
      <c r="B13" s="4"/>
    </row>
    <row r="14" spans="2:2" ht="20.25" customHeight="1" x14ac:dyDescent="0.25">
      <c r="B14" s="2"/>
    </row>
    <row r="15" spans="2:2" ht="20.25" customHeight="1" thickBot="1" x14ac:dyDescent="0.3">
      <c r="B15" s="2" t="s">
        <v>4</v>
      </c>
    </row>
    <row r="16" spans="2:2" ht="20.25" customHeight="1" thickBot="1" x14ac:dyDescent="0.3">
      <c r="B16" s="4"/>
    </row>
    <row r="17" spans="2:2" ht="20.25" customHeight="1" x14ac:dyDescent="0.25">
      <c r="B17" s="2"/>
    </row>
    <row r="18" spans="2:2" ht="20.25" customHeight="1" thickBot="1" x14ac:dyDescent="0.3">
      <c r="B18" s="2" t="s">
        <v>5</v>
      </c>
    </row>
    <row r="19" spans="2:2" x14ac:dyDescent="0.25">
      <c r="B19" s="5"/>
    </row>
    <row r="20" spans="2:2" x14ac:dyDescent="0.25">
      <c r="B20" s="6"/>
    </row>
    <row r="21" spans="2:2" x14ac:dyDescent="0.25">
      <c r="B21" s="6"/>
    </row>
    <row r="22" spans="2:2" x14ac:dyDescent="0.25">
      <c r="B22" s="6"/>
    </row>
    <row r="23" spans="2:2" x14ac:dyDescent="0.25">
      <c r="B23" s="6"/>
    </row>
    <row r="24" spans="2:2" x14ac:dyDescent="0.25">
      <c r="B24" s="6"/>
    </row>
    <row r="25" spans="2:2" ht="15.75" thickBot="1" x14ac:dyDescent="0.3">
      <c r="B25" s="7"/>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workbookViewId="0">
      <selection activeCell="D10" sqref="D10"/>
    </sheetView>
  </sheetViews>
  <sheetFormatPr defaultRowHeight="15" x14ac:dyDescent="0.25"/>
  <cols>
    <col min="1" max="1" width="4.140625" customWidth="1"/>
    <col min="2" max="2" width="13.28515625" customWidth="1"/>
    <col min="3" max="3" width="4.140625" customWidth="1"/>
    <col min="4" max="4" width="96.140625" customWidth="1"/>
  </cols>
  <sheetData>
    <row r="2" spans="2:4" ht="21" x14ac:dyDescent="0.35">
      <c r="B2" s="12" t="s">
        <v>6</v>
      </c>
    </row>
    <row r="3" spans="2:4" ht="15.75" thickBot="1" x14ac:dyDescent="0.3"/>
    <row r="4" spans="2:4" ht="15.75" thickBot="1" x14ac:dyDescent="0.3">
      <c r="B4" s="8" t="s">
        <v>7</v>
      </c>
      <c r="D4" t="s">
        <v>8</v>
      </c>
    </row>
    <row r="6" spans="2:4" ht="15.75" thickBot="1" x14ac:dyDescent="0.3"/>
    <row r="7" spans="2:4" ht="45" x14ac:dyDescent="0.25">
      <c r="B7" s="11" t="s">
        <v>9</v>
      </c>
      <c r="D7" s="10" t="s">
        <v>10</v>
      </c>
    </row>
    <row r="8" spans="2:4" x14ac:dyDescent="0.25">
      <c r="B8" s="13"/>
      <c r="D8" s="10"/>
    </row>
    <row r="9" spans="2:4" ht="15.75" thickBot="1" x14ac:dyDescent="0.3"/>
    <row r="10" spans="2:4" ht="45" x14ac:dyDescent="0.25">
      <c r="B10" s="48" t="s">
        <v>11</v>
      </c>
      <c r="D10" s="10" t="s">
        <v>12</v>
      </c>
    </row>
    <row r="11" spans="2:4" x14ac:dyDescent="0.25">
      <c r="D11" s="10"/>
    </row>
    <row r="12" spans="2:4" ht="15.75" thickBot="1" x14ac:dyDescent="0.3"/>
    <row r="13" spans="2:4" ht="15.75" thickBot="1" x14ac:dyDescent="0.3">
      <c r="B13" s="9" t="s">
        <v>13</v>
      </c>
      <c r="D13" t="s">
        <v>14</v>
      </c>
    </row>
    <row r="14" spans="2:4" ht="15.75" thickBot="1" x14ac:dyDescent="0.3"/>
    <row r="15" spans="2:4" ht="15.75" thickBot="1" x14ac:dyDescent="0.3">
      <c r="B15" s="19" t="s">
        <v>15</v>
      </c>
      <c r="D15" t="s">
        <v>16</v>
      </c>
    </row>
  </sheetData>
  <sheetProtection algorithmName="SHA-512" hashValue="BLBsf/8qUPO1emVH2c3fxlF1zWniF/2+5S0RxhaA1Wg36Js/evcLopOKSmZUq60sIqXIcoxh998LZ7n/k/8SGw==" saltValue="dxh5X2GvQIZZFXYTzdahGg=="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dimension ref="B2:D12"/>
  <sheetViews>
    <sheetView showGridLines="0" topLeftCell="A10" workbookViewId="0">
      <selection activeCell="I8" sqref="I8"/>
    </sheetView>
  </sheetViews>
  <sheetFormatPr defaultRowHeight="15" x14ac:dyDescent="0.25"/>
  <cols>
    <col min="3" max="3" width="79.28515625" style="10" customWidth="1"/>
    <col min="4" max="4" width="30.28515625" style="14" customWidth="1"/>
  </cols>
  <sheetData>
    <row r="2" spans="2:4" ht="21" x14ac:dyDescent="0.35">
      <c r="B2" s="12" t="s">
        <v>108</v>
      </c>
    </row>
    <row r="3" spans="2:4" ht="15.75" thickBot="1" x14ac:dyDescent="0.3"/>
    <row r="4" spans="2:4" s="16" customFormat="1" ht="15.75" thickBot="1" x14ac:dyDescent="0.3">
      <c r="B4" s="15" t="s">
        <v>17</v>
      </c>
      <c r="C4" s="56" t="s">
        <v>109</v>
      </c>
      <c r="D4" s="52" t="s">
        <v>18</v>
      </c>
    </row>
    <row r="5" spans="2:4" ht="54.75" customHeight="1" x14ac:dyDescent="0.25">
      <c r="B5" s="38">
        <v>1</v>
      </c>
      <c r="C5" s="49" t="s">
        <v>19</v>
      </c>
      <c r="D5" s="53" t="s">
        <v>20</v>
      </c>
    </row>
    <row r="6" spans="2:4" ht="54.75" customHeight="1" x14ac:dyDescent="0.25">
      <c r="B6" s="36">
        <v>2</v>
      </c>
      <c r="C6" s="50" t="s">
        <v>21</v>
      </c>
      <c r="D6" s="54" t="s">
        <v>22</v>
      </c>
    </row>
    <row r="7" spans="2:4" ht="54.75" customHeight="1" x14ac:dyDescent="0.25">
      <c r="B7" s="36">
        <v>3</v>
      </c>
      <c r="C7" s="50" t="s">
        <v>23</v>
      </c>
      <c r="D7" s="53" t="s">
        <v>20</v>
      </c>
    </row>
    <row r="8" spans="2:4" ht="54.75" customHeight="1" x14ac:dyDescent="0.25">
      <c r="B8" s="36">
        <v>4</v>
      </c>
      <c r="C8" s="50" t="s">
        <v>24</v>
      </c>
      <c r="D8" s="54" t="s">
        <v>25</v>
      </c>
    </row>
    <row r="9" spans="2:4" ht="54.75" customHeight="1" x14ac:dyDescent="0.25">
      <c r="B9" s="36">
        <v>5</v>
      </c>
      <c r="C9" s="50" t="s">
        <v>26</v>
      </c>
      <c r="D9" s="54" t="s">
        <v>22</v>
      </c>
    </row>
    <row r="10" spans="2:4" ht="54.75" customHeight="1" x14ac:dyDescent="0.25">
      <c r="B10" s="36">
        <v>6</v>
      </c>
      <c r="C10" s="50" t="s">
        <v>27</v>
      </c>
      <c r="D10" s="54" t="s">
        <v>22</v>
      </c>
    </row>
    <row r="11" spans="2:4" ht="54.75" customHeight="1" x14ac:dyDescent="0.25">
      <c r="B11" s="36">
        <v>7</v>
      </c>
      <c r="C11" s="50" t="s">
        <v>28</v>
      </c>
      <c r="D11" s="54" t="s">
        <v>22</v>
      </c>
    </row>
    <row r="12" spans="2:4" ht="60.75" thickBot="1" x14ac:dyDescent="0.3">
      <c r="B12" s="37">
        <v>8</v>
      </c>
      <c r="C12" s="51" t="s">
        <v>29</v>
      </c>
      <c r="D12" s="55" t="s">
        <v>22</v>
      </c>
    </row>
  </sheetData>
  <sheetProtection algorithmName="SHA-512" hashValue="hOyxJIQfqZ8gpwb/cx3j1cfEyKSsvWcmbg9rov9fx3XK0OabCyLUr1lj4iJZdSXTGk/TxCZHZ0+78EkW4funtQ==" saltValue="Is1FamCWM7AkY+6TVIosdQ==" spinCount="100000" sheet="1" objects="1" scenarios="1"/>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dimension ref="B2:K20"/>
  <sheetViews>
    <sheetView showGridLines="0" tabSelected="1" workbookViewId="0">
      <selection activeCell="G22" sqref="G22"/>
    </sheetView>
  </sheetViews>
  <sheetFormatPr defaultRowHeight="15" x14ac:dyDescent="0.25"/>
  <cols>
    <col min="2" max="2" width="61.28515625" customWidth="1"/>
    <col min="3" max="7" width="15.5703125" style="18" customWidth="1"/>
    <col min="8" max="11" width="15.140625" style="18" customWidth="1"/>
  </cols>
  <sheetData>
    <row r="2" spans="2:11" ht="21" x14ac:dyDescent="0.35">
      <c r="B2" s="12" t="s">
        <v>30</v>
      </c>
    </row>
    <row r="3" spans="2:11" ht="15.75" thickBot="1" x14ac:dyDescent="0.3"/>
    <row r="4" spans="2:11" ht="15.75" thickBot="1" x14ac:dyDescent="0.3">
      <c r="B4" s="17" t="s">
        <v>31</v>
      </c>
      <c r="C4" s="149" t="s">
        <v>32</v>
      </c>
      <c r="D4" s="150"/>
      <c r="E4" s="150"/>
      <c r="F4" s="150"/>
      <c r="G4" s="151"/>
      <c r="H4" s="147" t="s">
        <v>33</v>
      </c>
      <c r="I4" s="148"/>
      <c r="K4"/>
    </row>
    <row r="5" spans="2:11" ht="21.75" customHeight="1" x14ac:dyDescent="0.25">
      <c r="B5" s="89" t="s">
        <v>34</v>
      </c>
      <c r="C5" s="21" t="s">
        <v>35</v>
      </c>
      <c r="D5" s="21" t="s">
        <v>36</v>
      </c>
      <c r="E5" s="21" t="s">
        <v>37</v>
      </c>
      <c r="F5" s="21" t="s">
        <v>38</v>
      </c>
      <c r="G5" s="21" t="s">
        <v>39</v>
      </c>
      <c r="H5" s="97" t="s">
        <v>40</v>
      </c>
      <c r="I5" s="21" t="s">
        <v>41</v>
      </c>
      <c r="J5" s="57" t="s">
        <v>42</v>
      </c>
      <c r="K5"/>
    </row>
    <row r="6" spans="2:11" ht="21.75" customHeight="1" x14ac:dyDescent="0.25">
      <c r="B6" s="58" t="s">
        <v>43</v>
      </c>
      <c r="C6" s="61">
        <f>Implementatie!C7</f>
        <v>0</v>
      </c>
      <c r="D6" s="59"/>
      <c r="E6" s="59"/>
      <c r="F6" s="59"/>
      <c r="G6" s="59"/>
      <c r="H6" s="59"/>
      <c r="I6" s="59"/>
      <c r="J6" s="60">
        <f>SUM(C6:I6)</f>
        <v>0</v>
      </c>
      <c r="K6"/>
    </row>
    <row r="7" spans="2:11" ht="21.75" customHeight="1" x14ac:dyDescent="0.25">
      <c r="B7" s="58" t="s">
        <v>44</v>
      </c>
      <c r="C7" s="61">
        <f>Exploitatie!F10</f>
        <v>0</v>
      </c>
      <c r="D7" s="61">
        <f>Exploitatie!G10</f>
        <v>0</v>
      </c>
      <c r="E7" s="61">
        <f>Exploitatie!H10</f>
        <v>0</v>
      </c>
      <c r="F7" s="61">
        <f>Exploitatie!I10</f>
        <v>0</v>
      </c>
      <c r="G7" s="61">
        <f>Exploitatie!J10</f>
        <v>0</v>
      </c>
      <c r="H7" s="61">
        <f>Exploitatie!K10</f>
        <v>0</v>
      </c>
      <c r="I7" s="61">
        <f>Exploitatie!L10</f>
        <v>0</v>
      </c>
      <c r="J7" s="60">
        <f>SUM(C7:I7)</f>
        <v>0</v>
      </c>
      <c r="K7"/>
    </row>
    <row r="8" spans="2:11" ht="21.75" customHeight="1" x14ac:dyDescent="0.25">
      <c r="B8" s="58" t="s">
        <v>45</v>
      </c>
      <c r="C8" s="61">
        <f>Exploitatie!E24</f>
        <v>0</v>
      </c>
      <c r="D8" s="61">
        <f>Exploitatie!F24</f>
        <v>0</v>
      </c>
      <c r="E8" s="61">
        <f>Exploitatie!G24</f>
        <v>0</v>
      </c>
      <c r="F8" s="61">
        <f>Exploitatie!G24</f>
        <v>0</v>
      </c>
      <c r="G8" s="61">
        <f>Exploitatie!H24</f>
        <v>0</v>
      </c>
      <c r="H8" s="61">
        <f>Exploitatie!J24</f>
        <v>0</v>
      </c>
      <c r="I8" s="61">
        <f>Exploitatie!K24</f>
        <v>0</v>
      </c>
      <c r="J8" s="60">
        <f>SUM(C8:I8)</f>
        <v>0</v>
      </c>
      <c r="K8"/>
    </row>
    <row r="9" spans="2:11" ht="21.75" customHeight="1" x14ac:dyDescent="0.25">
      <c r="B9" s="58" t="s">
        <v>46</v>
      </c>
      <c r="C9" s="61">
        <f>Exploitatie!G38</f>
        <v>0</v>
      </c>
      <c r="D9" s="61">
        <f>Exploitatie!H38</f>
        <v>0</v>
      </c>
      <c r="E9" s="61">
        <f>Exploitatie!J38</f>
        <v>0</v>
      </c>
      <c r="F9" s="61">
        <f>Exploitatie!J38</f>
        <v>0</v>
      </c>
      <c r="G9" s="61">
        <f>Exploitatie!K38</f>
        <v>0</v>
      </c>
      <c r="H9" s="61">
        <f>Exploitatie!L38</f>
        <v>0</v>
      </c>
      <c r="I9" s="61">
        <f>Exploitatie!M38</f>
        <v>0</v>
      </c>
      <c r="J9" s="60">
        <f>SUM(C9:I9)</f>
        <v>0</v>
      </c>
      <c r="K9"/>
    </row>
    <row r="10" spans="2:11" ht="21.75" customHeight="1" x14ac:dyDescent="0.25">
      <c r="B10" s="58" t="s">
        <v>114</v>
      </c>
      <c r="C10" s="61">
        <f>Exploitatie!G37</f>
        <v>0</v>
      </c>
      <c r="D10" s="61">
        <f>Exploitatie!H37</f>
        <v>0</v>
      </c>
      <c r="E10" s="61">
        <f>Exploitatie!I37</f>
        <v>0</v>
      </c>
      <c r="F10" s="61">
        <f>Exploitatie!J37</f>
        <v>0</v>
      </c>
      <c r="G10" s="61">
        <f>Exploitatie!K37</f>
        <v>0</v>
      </c>
      <c r="H10" s="61">
        <f>Exploitatie!L37</f>
        <v>0</v>
      </c>
      <c r="I10" s="61">
        <f>Exploitatie!M37</f>
        <v>0</v>
      </c>
      <c r="J10" s="60">
        <f>SUM(C10:I10)</f>
        <v>0</v>
      </c>
      <c r="K10"/>
    </row>
    <row r="11" spans="2:11" ht="21.75" customHeight="1" thickBot="1" x14ac:dyDescent="0.3">
      <c r="B11" s="62" t="s">
        <v>47</v>
      </c>
      <c r="C11" s="63">
        <f>SUM(C6:C9)</f>
        <v>0</v>
      </c>
      <c r="D11" s="63">
        <f t="shared" ref="D11:G11" si="0">SUM(D6:D9)</f>
        <v>0</v>
      </c>
      <c r="E11" s="63">
        <f t="shared" si="0"/>
        <v>0</v>
      </c>
      <c r="F11" s="63">
        <f t="shared" ref="F11" si="1">SUM(F6:F9)</f>
        <v>0</v>
      </c>
      <c r="G11" s="98">
        <f t="shared" si="0"/>
        <v>0</v>
      </c>
      <c r="H11" s="63">
        <f>SUM(H6:H9)</f>
        <v>0</v>
      </c>
      <c r="I11" s="98">
        <f>SUM(I6:I9)</f>
        <v>0</v>
      </c>
      <c r="J11" s="99">
        <f>SUM(J6:J10)</f>
        <v>0</v>
      </c>
      <c r="K11"/>
    </row>
    <row r="13" spans="2:11" x14ac:dyDescent="0.25">
      <c r="B13" s="34" t="s">
        <v>11</v>
      </c>
      <c r="C13" s="23"/>
      <c r="D13" s="24"/>
      <c r="E13" s="45"/>
      <c r="F13" s="100"/>
      <c r="G13"/>
      <c r="H13"/>
      <c r="I13"/>
      <c r="J13"/>
      <c r="K13"/>
    </row>
    <row r="14" spans="2:11" x14ac:dyDescent="0.25">
      <c r="B14" s="26" t="s">
        <v>48</v>
      </c>
      <c r="C14" s="27"/>
      <c r="D14" s="28"/>
      <c r="E14" s="46"/>
      <c r="F14" s="100"/>
      <c r="G14"/>
      <c r="H14"/>
      <c r="I14"/>
      <c r="J14"/>
      <c r="K14"/>
    </row>
    <row r="15" spans="2:11" x14ac:dyDescent="0.25">
      <c r="B15" s="26" t="s">
        <v>49</v>
      </c>
      <c r="C15" s="27"/>
      <c r="D15" s="28"/>
      <c r="E15" s="46"/>
      <c r="F15" s="100"/>
      <c r="G15"/>
      <c r="H15"/>
      <c r="I15"/>
      <c r="J15"/>
      <c r="K15"/>
    </row>
    <row r="16" spans="2:11" x14ac:dyDescent="0.25">
      <c r="B16" s="26" t="s">
        <v>50</v>
      </c>
      <c r="C16" s="27"/>
      <c r="D16" s="28"/>
      <c r="E16" s="46"/>
      <c r="F16" s="100"/>
      <c r="G16"/>
      <c r="H16"/>
      <c r="I16"/>
      <c r="J16"/>
      <c r="K16"/>
    </row>
    <row r="17" spans="2:11" x14ac:dyDescent="0.25">
      <c r="B17" s="30" t="s">
        <v>51</v>
      </c>
      <c r="C17" s="31"/>
      <c r="D17" s="32"/>
      <c r="E17" s="47"/>
      <c r="F17" s="100"/>
      <c r="G17"/>
      <c r="H17"/>
      <c r="I17"/>
      <c r="J17"/>
      <c r="K17"/>
    </row>
    <row r="20" spans="2:11" x14ac:dyDescent="0.25">
      <c r="B20" s="1"/>
    </row>
  </sheetData>
  <sheetProtection algorithmName="SHA-512" hashValue="t2vLkP2uCmJW6VEs+YEpA2kQgVPhOZHWJcB/zn5VPD0aFMhCtGNAnWBGJXfGhE0/RxOBpCBr6NOsD5jQZFYl8Q==" saltValue="Qw0qwFUBXghn7g8/0Fztvg==" spinCount="100000" sheet="1" objects="1" scenarios="1"/>
  <mergeCells count="2">
    <mergeCell ref="H4:I4"/>
    <mergeCell ref="C4:G4"/>
  </mergeCells>
  <phoneticPr fontId="9"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dimension ref="B2:F11"/>
  <sheetViews>
    <sheetView showGridLines="0" workbookViewId="0">
      <selection activeCell="C7" sqref="C7"/>
    </sheetView>
  </sheetViews>
  <sheetFormatPr defaultRowHeight="15" x14ac:dyDescent="0.25"/>
  <cols>
    <col min="2" max="2" width="39.5703125" customWidth="1"/>
    <col min="3" max="3" width="18.42578125" customWidth="1"/>
    <col min="4" max="4" width="17.5703125" customWidth="1"/>
    <col min="5" max="5" width="53.28515625" customWidth="1"/>
    <col min="6" max="6" width="17.5703125" customWidth="1"/>
  </cols>
  <sheetData>
    <row r="2" spans="2:6" ht="21" x14ac:dyDescent="0.35">
      <c r="B2" s="12" t="s">
        <v>52</v>
      </c>
    </row>
    <row r="3" spans="2:6" x14ac:dyDescent="0.25">
      <c r="B3" s="1"/>
    </row>
    <row r="4" spans="2:6" x14ac:dyDescent="0.25">
      <c r="B4" s="17" t="s">
        <v>53</v>
      </c>
    </row>
    <row r="5" spans="2:6" ht="20.65" customHeight="1" thickBot="1" x14ac:dyDescent="0.3">
      <c r="B5" s="85" t="s">
        <v>34</v>
      </c>
      <c r="C5" s="88" t="s">
        <v>54</v>
      </c>
      <c r="D5" s="83" t="s">
        <v>55</v>
      </c>
    </row>
    <row r="6" spans="2:6" ht="20.65" customHeight="1" thickBot="1" x14ac:dyDescent="0.3">
      <c r="B6" s="84" t="s">
        <v>56</v>
      </c>
      <c r="C6" s="87">
        <v>0</v>
      </c>
      <c r="D6" s="86">
        <f>IF(('Totale Kosten Inschrijver'!J11&gt;0),(C6/'Totale Kosten Inschrijver'!J11),0)</f>
        <v>0</v>
      </c>
    </row>
    <row r="7" spans="2:6" ht="20.65" customHeight="1" thickBot="1" x14ac:dyDescent="0.3">
      <c r="B7" s="13" t="s">
        <v>57</v>
      </c>
      <c r="C7" s="41">
        <f>C6</f>
        <v>0</v>
      </c>
    </row>
    <row r="8" spans="2:6" x14ac:dyDescent="0.25">
      <c r="B8" s="13"/>
      <c r="C8" s="13"/>
      <c r="D8" s="13"/>
    </row>
    <row r="9" spans="2:6" x14ac:dyDescent="0.25">
      <c r="B9" s="34" t="s">
        <v>11</v>
      </c>
      <c r="C9" s="23"/>
      <c r="D9" s="24"/>
      <c r="E9" s="25"/>
      <c r="F9" s="35"/>
    </row>
    <row r="10" spans="2:6" x14ac:dyDescent="0.25">
      <c r="B10" s="26" t="s">
        <v>58</v>
      </c>
      <c r="C10" s="27"/>
      <c r="D10" s="28"/>
      <c r="E10" s="29"/>
      <c r="F10" s="35"/>
    </row>
    <row r="11" spans="2:6" x14ac:dyDescent="0.25">
      <c r="B11" s="30" t="s">
        <v>59</v>
      </c>
      <c r="C11" s="31"/>
      <c r="D11" s="32"/>
      <c r="E11" s="33"/>
      <c r="F11" s="35"/>
    </row>
  </sheetData>
  <sheetProtection algorithmName="SHA-512" hashValue="pcvz5m1skOCOou2XFGcmhi2JZxSU6HmlnorzLlJ4p88l6wHnGHnDrEYOZlboKp1dEQQ7dLDbbH78chQ1BNYE3A==" saltValue="es5Qy5le9FxV9ZLHturVKw==" spinCount="100000" sheet="1" objects="1" scenarios="1"/>
  <conditionalFormatting sqref="D6">
    <cfRule type="cellIs" dxfId="0" priority="1" operator="greaterThan">
      <formula>0.05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Inschrijver'!J11</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dimension ref="B2:XFD43"/>
  <sheetViews>
    <sheetView showGridLines="0" topLeftCell="A16" workbookViewId="0">
      <selection activeCell="C32" sqref="C32"/>
    </sheetView>
  </sheetViews>
  <sheetFormatPr defaultRowHeight="15" x14ac:dyDescent="0.25"/>
  <cols>
    <col min="2" max="2" width="13.42578125" customWidth="1"/>
    <col min="3" max="3" width="40" customWidth="1"/>
    <col min="4" max="6" width="12.85546875" customWidth="1"/>
    <col min="7" max="12" width="12.5703125" customWidth="1"/>
    <col min="13" max="14" width="12.85546875" customWidth="1"/>
  </cols>
  <sheetData>
    <row r="2" spans="2:12 16384:16384" ht="21" x14ac:dyDescent="0.35">
      <c r="B2" s="12" t="s">
        <v>60</v>
      </c>
    </row>
    <row r="3" spans="2:12 16384:16384" ht="21.75" thickBot="1" x14ac:dyDescent="0.4">
      <c r="B3" s="12"/>
    </row>
    <row r="4" spans="2:12 16384:16384" ht="15.75" thickBot="1" x14ac:dyDescent="0.3">
      <c r="F4" s="162" t="s">
        <v>61</v>
      </c>
      <c r="G4" s="163"/>
      <c r="H4" s="163"/>
      <c r="I4" s="163"/>
      <c r="J4" s="163"/>
      <c r="K4" s="163"/>
      <c r="L4" s="164"/>
    </row>
    <row r="5" spans="2:12 16384:16384" ht="15.75" thickBot="1" x14ac:dyDescent="0.3">
      <c r="B5" s="17" t="s">
        <v>62</v>
      </c>
      <c r="F5" s="157" t="s">
        <v>63</v>
      </c>
      <c r="G5" s="158"/>
      <c r="H5" s="158"/>
      <c r="I5" s="158"/>
      <c r="J5" s="159"/>
      <c r="K5" s="155" t="s">
        <v>33</v>
      </c>
      <c r="L5" s="156"/>
    </row>
    <row r="6" spans="2:12 16384:16384" ht="30.75" thickBot="1" x14ac:dyDescent="0.3">
      <c r="B6" s="102" t="s">
        <v>64</v>
      </c>
      <c r="C6" s="102" t="s">
        <v>65</v>
      </c>
      <c r="D6" s="103" t="s">
        <v>66</v>
      </c>
      <c r="E6" s="103" t="s">
        <v>67</v>
      </c>
      <c r="F6" s="88" t="s">
        <v>35</v>
      </c>
      <c r="G6" s="88" t="s">
        <v>36</v>
      </c>
      <c r="H6" s="88" t="s">
        <v>37</v>
      </c>
      <c r="I6" s="88" t="s">
        <v>38</v>
      </c>
      <c r="J6" s="88" t="s">
        <v>39</v>
      </c>
      <c r="K6" s="88" t="s">
        <v>40</v>
      </c>
      <c r="L6" s="88" t="s">
        <v>41</v>
      </c>
    </row>
    <row r="7" spans="2:12 16384:16384" ht="20.100000000000001" customHeight="1" x14ac:dyDescent="0.25">
      <c r="B7" s="118" t="s">
        <v>68</v>
      </c>
      <c r="C7" s="136" t="s">
        <v>116</v>
      </c>
      <c r="D7" s="137">
        <v>16</v>
      </c>
      <c r="E7" s="146">
        <v>0</v>
      </c>
      <c r="F7" s="135">
        <f>$D7*$E7*12</f>
        <v>0</v>
      </c>
      <c r="G7" s="120">
        <f t="shared" ref="G7:J9" si="0">$D7*$E7*12</f>
        <v>0</v>
      </c>
      <c r="H7" s="120">
        <f t="shared" si="0"/>
        <v>0</v>
      </c>
      <c r="I7" s="120">
        <f t="shared" si="0"/>
        <v>0</v>
      </c>
      <c r="J7" s="120">
        <f t="shared" si="0"/>
        <v>0</v>
      </c>
      <c r="K7" s="138">
        <f>J7*0</f>
        <v>0</v>
      </c>
      <c r="L7" s="139">
        <f>K7</f>
        <v>0</v>
      </c>
    </row>
    <row r="8" spans="2:12 16384:16384" ht="20.100000000000001" customHeight="1" x14ac:dyDescent="0.25">
      <c r="B8" s="36" t="s">
        <v>69</v>
      </c>
      <c r="C8" s="140" t="s">
        <v>115</v>
      </c>
      <c r="D8" s="109">
        <v>2</v>
      </c>
      <c r="E8" s="91">
        <v>0</v>
      </c>
      <c r="F8" s="105">
        <f t="shared" ref="F8:F9" si="1">$D8*$E8*12</f>
        <v>0</v>
      </c>
      <c r="G8" s="106">
        <f t="shared" si="0"/>
        <v>0</v>
      </c>
      <c r="H8" s="106">
        <f t="shared" si="0"/>
        <v>0</v>
      </c>
      <c r="I8" s="106">
        <f t="shared" si="0"/>
        <v>0</v>
      </c>
      <c r="J8" s="106">
        <f t="shared" si="0"/>
        <v>0</v>
      </c>
      <c r="K8" s="141">
        <f t="shared" ref="K8:K9" si="2">J8*0</f>
        <v>0</v>
      </c>
      <c r="L8" s="142">
        <f t="shared" ref="L8:L9" si="3">K8</f>
        <v>0</v>
      </c>
    </row>
    <row r="9" spans="2:12 16384:16384" ht="20.25" customHeight="1" thickBot="1" x14ac:dyDescent="0.3">
      <c r="B9" s="37" t="s">
        <v>70</v>
      </c>
      <c r="C9" s="143" t="s">
        <v>129</v>
      </c>
      <c r="D9" s="90">
        <v>2</v>
      </c>
      <c r="E9" s="92">
        <v>0</v>
      </c>
      <c r="F9" s="107">
        <f t="shared" si="1"/>
        <v>0</v>
      </c>
      <c r="G9" s="108">
        <f t="shared" si="0"/>
        <v>0</v>
      </c>
      <c r="H9" s="108">
        <f t="shared" si="0"/>
        <v>0</v>
      </c>
      <c r="I9" s="108">
        <f t="shared" si="0"/>
        <v>0</v>
      </c>
      <c r="J9" s="108">
        <f t="shared" si="0"/>
        <v>0</v>
      </c>
      <c r="K9" s="144">
        <f t="shared" si="2"/>
        <v>0</v>
      </c>
      <c r="L9" s="145">
        <f t="shared" si="3"/>
        <v>0</v>
      </c>
    </row>
    <row r="10" spans="2:12 16384:16384" ht="20.25" customHeight="1" thickBot="1" x14ac:dyDescent="0.3">
      <c r="E10" s="40" t="s">
        <v>57</v>
      </c>
      <c r="F10" s="101">
        <f>SUM(F7:F9)</f>
        <v>0</v>
      </c>
      <c r="G10" s="101">
        <f>SUM(G7:G9)</f>
        <v>0</v>
      </c>
      <c r="H10" s="101">
        <f>SUM(H7:H9)</f>
        <v>0</v>
      </c>
      <c r="I10" s="101">
        <f>SUM(I7:I9)</f>
        <v>0</v>
      </c>
      <c r="J10" s="101">
        <f>SUM(J7:J9)</f>
        <v>0</v>
      </c>
      <c r="K10" s="101">
        <f>SUM(K7:K9)</f>
        <v>0</v>
      </c>
      <c r="L10" s="101">
        <f>SUM(L7:L9)</f>
        <v>0</v>
      </c>
      <c r="XFD10" s="39"/>
    </row>
    <row r="12" spans="2:12 16384:16384" x14ac:dyDescent="0.25">
      <c r="B12" s="34" t="s">
        <v>11</v>
      </c>
      <c r="C12" s="23"/>
      <c r="D12" s="24"/>
      <c r="E12" s="25"/>
      <c r="F12" s="25"/>
      <c r="G12" s="25"/>
      <c r="H12" s="25"/>
      <c r="I12" s="25"/>
      <c r="J12" s="25"/>
      <c r="K12" s="42"/>
    </row>
    <row r="13" spans="2:12 16384:16384" x14ac:dyDescent="0.25">
      <c r="B13" s="26" t="s">
        <v>71</v>
      </c>
      <c r="C13" s="27"/>
      <c r="D13" s="28"/>
      <c r="E13" s="29"/>
      <c r="F13" s="29"/>
      <c r="G13" s="29"/>
      <c r="H13" s="29"/>
      <c r="I13" s="29"/>
      <c r="J13" s="29"/>
      <c r="K13" s="43"/>
    </row>
    <row r="14" spans="2:12 16384:16384" x14ac:dyDescent="0.25">
      <c r="B14" s="26" t="s">
        <v>72</v>
      </c>
      <c r="C14" s="27"/>
      <c r="D14" s="28"/>
      <c r="E14" s="29"/>
      <c r="F14" s="29"/>
      <c r="G14" s="29"/>
      <c r="H14" s="29"/>
      <c r="I14" s="29"/>
      <c r="J14" s="29"/>
      <c r="K14" s="43"/>
    </row>
    <row r="15" spans="2:12 16384:16384" x14ac:dyDescent="0.25">
      <c r="B15" s="30" t="s">
        <v>73</v>
      </c>
      <c r="C15" s="31"/>
      <c r="D15" s="32"/>
      <c r="E15" s="33"/>
      <c r="F15" s="33"/>
      <c r="G15" s="33"/>
      <c r="H15" s="33"/>
      <c r="I15" s="33"/>
      <c r="J15" s="33"/>
      <c r="K15" s="44"/>
    </row>
    <row r="18" spans="2:11" ht="15.75" thickBot="1" x14ac:dyDescent="0.3"/>
    <row r="19" spans="2:11" ht="15.75" thickBot="1" x14ac:dyDescent="0.3">
      <c r="E19" s="162" t="s">
        <v>74</v>
      </c>
      <c r="F19" s="163"/>
      <c r="G19" s="163"/>
      <c r="H19" s="163"/>
      <c r="I19" s="163"/>
      <c r="J19" s="163"/>
      <c r="K19" s="164"/>
    </row>
    <row r="20" spans="2:11" ht="15.75" thickBot="1" x14ac:dyDescent="0.3">
      <c r="B20" s="17" t="s">
        <v>45</v>
      </c>
      <c r="E20" s="155" t="s">
        <v>32</v>
      </c>
      <c r="F20" s="165"/>
      <c r="G20" s="165"/>
      <c r="H20" s="156"/>
      <c r="I20" s="95"/>
      <c r="J20" s="155" t="s">
        <v>33</v>
      </c>
      <c r="K20" s="156"/>
    </row>
    <row r="21" spans="2:11" ht="20.25" customHeight="1" thickBot="1" x14ac:dyDescent="0.3">
      <c r="B21" s="102" t="s">
        <v>75</v>
      </c>
      <c r="C21" s="103" t="s">
        <v>76</v>
      </c>
      <c r="D21" s="103" t="s">
        <v>77</v>
      </c>
      <c r="E21" s="88" t="s">
        <v>35</v>
      </c>
      <c r="F21" s="88" t="s">
        <v>36</v>
      </c>
      <c r="G21" s="88" t="s">
        <v>37</v>
      </c>
      <c r="H21" s="88" t="s">
        <v>38</v>
      </c>
      <c r="I21" s="88" t="s">
        <v>39</v>
      </c>
      <c r="J21" s="88" t="s">
        <v>40</v>
      </c>
      <c r="K21" s="88" t="s">
        <v>41</v>
      </c>
    </row>
    <row r="22" spans="2:11" ht="20.25" customHeight="1" x14ac:dyDescent="0.25">
      <c r="B22" s="118" t="s">
        <v>78</v>
      </c>
      <c r="C22" s="119">
        <v>550000</v>
      </c>
      <c r="D22" s="133">
        <v>0</v>
      </c>
      <c r="E22" s="135">
        <f>C22*D22*12</f>
        <v>0</v>
      </c>
      <c r="F22" s="120">
        <f>E22</f>
        <v>0</v>
      </c>
      <c r="G22" s="120">
        <f>F22</f>
        <v>0</v>
      </c>
      <c r="H22" s="120">
        <f>G22</f>
        <v>0</v>
      </c>
      <c r="I22" s="121">
        <f t="shared" ref="I22:J23" si="4">G22</f>
        <v>0</v>
      </c>
      <c r="J22" s="121">
        <f t="shared" si="4"/>
        <v>0</v>
      </c>
      <c r="K22" s="122">
        <f>J22</f>
        <v>0</v>
      </c>
    </row>
    <row r="23" spans="2:11" ht="20.25" customHeight="1" thickBot="1" x14ac:dyDescent="0.3">
      <c r="B23" s="37" t="s">
        <v>79</v>
      </c>
      <c r="C23" s="123">
        <v>50000</v>
      </c>
      <c r="D23" s="134">
        <v>0</v>
      </c>
      <c r="E23" s="107">
        <f t="shared" ref="E23" si="5">C23*D23*12</f>
        <v>0</v>
      </c>
      <c r="F23" s="108">
        <f t="shared" ref="F23:K23" si="6">E23</f>
        <v>0</v>
      </c>
      <c r="G23" s="108">
        <f t="shared" si="6"/>
        <v>0</v>
      </c>
      <c r="H23" s="108">
        <f t="shared" si="6"/>
        <v>0</v>
      </c>
      <c r="I23" s="124">
        <f t="shared" si="4"/>
        <v>0</v>
      </c>
      <c r="J23" s="124">
        <f t="shared" si="4"/>
        <v>0</v>
      </c>
      <c r="K23" s="125">
        <f t="shared" si="6"/>
        <v>0</v>
      </c>
    </row>
    <row r="24" spans="2:11" ht="20.25" customHeight="1" thickBot="1" x14ac:dyDescent="0.3">
      <c r="D24" s="40" t="s">
        <v>57</v>
      </c>
      <c r="E24" s="126">
        <f t="shared" ref="E24:K24" si="7">SUM(E22:E23)</f>
        <v>0</v>
      </c>
      <c r="F24" s="127">
        <f t="shared" si="7"/>
        <v>0</v>
      </c>
      <c r="G24" s="127">
        <f t="shared" si="7"/>
        <v>0</v>
      </c>
      <c r="H24" s="127">
        <f t="shared" si="7"/>
        <v>0</v>
      </c>
      <c r="I24" s="127">
        <f t="shared" si="7"/>
        <v>0</v>
      </c>
      <c r="J24" s="127">
        <f t="shared" si="7"/>
        <v>0</v>
      </c>
      <c r="K24" s="128">
        <f t="shared" si="7"/>
        <v>0</v>
      </c>
    </row>
    <row r="26" spans="2:11" x14ac:dyDescent="0.25">
      <c r="B26" s="34" t="s">
        <v>11</v>
      </c>
      <c r="C26" s="23"/>
      <c r="D26" s="24"/>
      <c r="E26" s="25"/>
      <c r="F26" s="25"/>
      <c r="G26" s="25"/>
      <c r="H26" s="25"/>
      <c r="I26" s="25"/>
      <c r="J26" s="42"/>
    </row>
    <row r="27" spans="2:11" x14ac:dyDescent="0.25">
      <c r="B27" s="26" t="s">
        <v>80</v>
      </c>
      <c r="C27" s="27"/>
      <c r="D27" s="28"/>
      <c r="E27" s="29"/>
      <c r="F27" s="29"/>
      <c r="G27" s="29"/>
      <c r="H27" s="29"/>
      <c r="I27" s="29"/>
      <c r="J27" s="43"/>
    </row>
    <row r="28" spans="2:11" x14ac:dyDescent="0.25">
      <c r="B28" s="26" t="s">
        <v>81</v>
      </c>
      <c r="C28" s="27"/>
      <c r="D28" s="28"/>
      <c r="E28" s="29"/>
      <c r="F28" s="29"/>
      <c r="G28" s="29"/>
      <c r="H28" s="29"/>
      <c r="I28" s="29"/>
      <c r="J28" s="43"/>
    </row>
    <row r="29" spans="2:11" x14ac:dyDescent="0.25">
      <c r="B29" s="30" t="s">
        <v>73</v>
      </c>
      <c r="C29" s="31"/>
      <c r="D29" s="32"/>
      <c r="E29" s="33"/>
      <c r="F29" s="33"/>
      <c r="G29" s="33"/>
      <c r="H29" s="33"/>
      <c r="I29" s="33"/>
      <c r="J29" s="44"/>
    </row>
    <row r="32" spans="2:11" ht="15.75" thickBot="1" x14ac:dyDescent="0.3"/>
    <row r="33" spans="2:13" ht="15.75" thickBot="1" x14ac:dyDescent="0.3">
      <c r="G33" s="162" t="s">
        <v>82</v>
      </c>
      <c r="H33" s="163"/>
      <c r="I33" s="163"/>
      <c r="J33" s="163"/>
      <c r="K33" s="163"/>
      <c r="L33" s="163"/>
      <c r="M33" s="164"/>
    </row>
    <row r="34" spans="2:13" ht="15.75" thickBot="1" x14ac:dyDescent="0.3">
      <c r="B34" s="17" t="s">
        <v>83</v>
      </c>
      <c r="G34" s="157" t="s">
        <v>32</v>
      </c>
      <c r="H34" s="158"/>
      <c r="I34" s="158"/>
      <c r="J34" s="158"/>
      <c r="K34" s="159"/>
      <c r="L34" s="155" t="s">
        <v>33</v>
      </c>
      <c r="M34" s="156"/>
    </row>
    <row r="35" spans="2:13" ht="45.75" thickBot="1" x14ac:dyDescent="0.3">
      <c r="B35" s="152" t="s">
        <v>84</v>
      </c>
      <c r="C35" s="152"/>
      <c r="D35" s="103" t="s">
        <v>85</v>
      </c>
      <c r="E35" s="103" t="s">
        <v>86</v>
      </c>
      <c r="F35" s="103" t="s">
        <v>87</v>
      </c>
      <c r="G35" s="88" t="s">
        <v>35</v>
      </c>
      <c r="H35" s="88" t="s">
        <v>36</v>
      </c>
      <c r="I35" s="88" t="s">
        <v>37</v>
      </c>
      <c r="J35" s="88" t="s">
        <v>38</v>
      </c>
      <c r="K35" s="88" t="s">
        <v>39</v>
      </c>
      <c r="L35" s="88" t="s">
        <v>40</v>
      </c>
      <c r="M35" s="88" t="s">
        <v>41</v>
      </c>
    </row>
    <row r="36" spans="2:13" x14ac:dyDescent="0.25">
      <c r="B36" s="160" t="s">
        <v>128</v>
      </c>
      <c r="C36" s="161"/>
      <c r="D36" s="111">
        <v>20</v>
      </c>
      <c r="E36" s="112">
        <v>0</v>
      </c>
      <c r="F36" s="113">
        <v>0</v>
      </c>
      <c r="G36" s="114">
        <f>D36*E36*12</f>
        <v>0</v>
      </c>
      <c r="H36" s="115">
        <f>E36*D36*12</f>
        <v>0</v>
      </c>
      <c r="I36" s="115">
        <f>D36*E36*12</f>
        <v>0</v>
      </c>
      <c r="J36" s="115">
        <f>E36*D36*12</f>
        <v>0</v>
      </c>
      <c r="K36" s="115">
        <f>E36*D36*12</f>
        <v>0</v>
      </c>
      <c r="L36" s="116">
        <f>F36*D36*12</f>
        <v>0</v>
      </c>
      <c r="M36" s="117">
        <f>F36*D36*12</f>
        <v>0</v>
      </c>
    </row>
    <row r="37" spans="2:13" ht="20.25" customHeight="1" thickBot="1" x14ac:dyDescent="0.3">
      <c r="B37" s="153" t="s">
        <v>130</v>
      </c>
      <c r="C37" s="154"/>
      <c r="D37" s="90">
        <v>2</v>
      </c>
      <c r="E37" s="65">
        <v>0</v>
      </c>
      <c r="F37" s="110">
        <v>0</v>
      </c>
      <c r="G37" s="129">
        <f>D37*E37*12</f>
        <v>0</v>
      </c>
      <c r="H37" s="130">
        <f>E37*D37*12</f>
        <v>0</v>
      </c>
      <c r="I37" s="130">
        <f>D37*E37*12</f>
        <v>0</v>
      </c>
      <c r="J37" s="130">
        <f>E37*D37*12</f>
        <v>0</v>
      </c>
      <c r="K37" s="130">
        <f>E37*D37*12</f>
        <v>0</v>
      </c>
      <c r="L37" s="131">
        <f>F37*D37*12</f>
        <v>0</v>
      </c>
      <c r="M37" s="132">
        <f>F37*D37*12</f>
        <v>0</v>
      </c>
    </row>
    <row r="38" spans="2:13" ht="20.25" customHeight="1" thickBot="1" x14ac:dyDescent="0.3">
      <c r="F38" s="40" t="s">
        <v>57</v>
      </c>
      <c r="G38" s="126">
        <f>SUM(G36:G37)</f>
        <v>0</v>
      </c>
      <c r="H38" s="127">
        <f t="shared" ref="H38:M38" si="8">SUM(H36:H37)</f>
        <v>0</v>
      </c>
      <c r="I38" s="127">
        <f t="shared" si="8"/>
        <v>0</v>
      </c>
      <c r="J38" s="127">
        <f t="shared" si="8"/>
        <v>0</v>
      </c>
      <c r="K38" s="127">
        <f t="shared" si="8"/>
        <v>0</v>
      </c>
      <c r="L38" s="127">
        <f t="shared" si="8"/>
        <v>0</v>
      </c>
      <c r="M38" s="128">
        <f t="shared" si="8"/>
        <v>0</v>
      </c>
    </row>
    <row r="40" spans="2:13" x14ac:dyDescent="0.25">
      <c r="B40" s="34" t="s">
        <v>11</v>
      </c>
      <c r="C40" s="23"/>
      <c r="D40" s="24"/>
      <c r="E40" s="25"/>
      <c r="F40" s="25"/>
      <c r="G40" s="25"/>
      <c r="H40" s="25"/>
      <c r="I40" s="25"/>
      <c r="J40" s="42"/>
    </row>
    <row r="41" spans="2:13" x14ac:dyDescent="0.25">
      <c r="B41" s="26" t="s">
        <v>88</v>
      </c>
      <c r="C41" s="27"/>
      <c r="D41" s="28"/>
      <c r="E41" s="29"/>
      <c r="F41" s="29"/>
      <c r="G41" s="29"/>
      <c r="H41" s="29"/>
      <c r="I41" s="29"/>
      <c r="J41" s="43"/>
    </row>
    <row r="42" spans="2:13" x14ac:dyDescent="0.25">
      <c r="B42" s="26" t="s">
        <v>89</v>
      </c>
      <c r="C42" s="27"/>
      <c r="D42" s="28"/>
      <c r="E42" s="29"/>
      <c r="F42" s="29"/>
      <c r="G42" s="29"/>
      <c r="H42" s="29"/>
      <c r="I42" s="29"/>
      <c r="J42" s="43"/>
    </row>
    <row r="43" spans="2:13" x14ac:dyDescent="0.25">
      <c r="B43" s="30" t="s">
        <v>73</v>
      </c>
      <c r="C43" s="31"/>
      <c r="D43" s="32"/>
      <c r="E43" s="33"/>
      <c r="F43" s="33"/>
      <c r="G43" s="33"/>
      <c r="H43" s="33"/>
      <c r="I43" s="33"/>
      <c r="J43" s="44"/>
    </row>
  </sheetData>
  <sheetProtection algorithmName="SHA-512" hashValue="+8oErBQe82mlZe1VmWdXgywkI2WcRkCO72X5v2Zn3ydHeUDrUOG5w9czWIqQqGqLV7LRCjXm47Wb2jwSXuQ7mg==" saltValue="1LRTRARO/r0TcMzSM14p2g==" spinCount="100000" sheet="1" objects="1" scenarios="1"/>
  <mergeCells count="12">
    <mergeCell ref="F4:L4"/>
    <mergeCell ref="F5:J5"/>
    <mergeCell ref="E19:K19"/>
    <mergeCell ref="E20:H20"/>
    <mergeCell ref="G33:M33"/>
    <mergeCell ref="B35:C35"/>
    <mergeCell ref="B37:C37"/>
    <mergeCell ref="K5:L5"/>
    <mergeCell ref="J20:K20"/>
    <mergeCell ref="L34:M34"/>
    <mergeCell ref="G34:K34"/>
    <mergeCell ref="B36:C36"/>
  </mergeCells>
  <phoneticPr fontId="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dimension ref="B2:G46"/>
  <sheetViews>
    <sheetView showGridLines="0" zoomScaleNormal="100" workbookViewId="0">
      <selection activeCell="B13" sqref="B13"/>
    </sheetView>
  </sheetViews>
  <sheetFormatPr defaultRowHeight="15" x14ac:dyDescent="0.25"/>
  <cols>
    <col min="2" max="2" width="27.85546875" customWidth="1"/>
    <col min="3" max="3" width="16" customWidth="1"/>
    <col min="4" max="4" width="29.140625" customWidth="1"/>
    <col min="5" max="5" width="16.5703125" customWidth="1"/>
    <col min="6" max="6" width="50.85546875" customWidth="1"/>
    <col min="7" max="7" width="11.42578125" customWidth="1"/>
  </cols>
  <sheetData>
    <row r="2" spans="2:6" ht="21" x14ac:dyDescent="0.35">
      <c r="B2" s="12" t="s">
        <v>90</v>
      </c>
    </row>
    <row r="3" spans="2:6" ht="21" customHeight="1" x14ac:dyDescent="0.35">
      <c r="B3" s="12"/>
    </row>
    <row r="4" spans="2:6" ht="15.75" thickBot="1" x14ac:dyDescent="0.3">
      <c r="B4" s="17" t="s">
        <v>91</v>
      </c>
    </row>
    <row r="5" spans="2:6" ht="22.15" customHeight="1" x14ac:dyDescent="0.25">
      <c r="B5" s="20" t="s">
        <v>92</v>
      </c>
      <c r="C5" s="22" t="s">
        <v>54</v>
      </c>
    </row>
    <row r="6" spans="2:6" ht="22.15" customHeight="1" x14ac:dyDescent="0.25">
      <c r="B6" s="68" t="s">
        <v>93</v>
      </c>
      <c r="C6" s="66">
        <v>120</v>
      </c>
    </row>
    <row r="7" spans="2:6" ht="22.15" customHeight="1" x14ac:dyDescent="0.25">
      <c r="B7" s="68" t="s">
        <v>94</v>
      </c>
      <c r="C7" s="66">
        <v>120</v>
      </c>
    </row>
    <row r="8" spans="2:6" ht="22.15" customHeight="1" x14ac:dyDescent="0.25">
      <c r="B8" s="68" t="s">
        <v>95</v>
      </c>
      <c r="C8" s="66">
        <v>100</v>
      </c>
    </row>
    <row r="9" spans="2:6" ht="22.15" customHeight="1" thickBot="1" x14ac:dyDescent="0.3">
      <c r="B9" s="69" t="s">
        <v>96</v>
      </c>
      <c r="C9" s="67">
        <v>80</v>
      </c>
    </row>
    <row r="10" spans="2:6" x14ac:dyDescent="0.25">
      <c r="C10" s="64"/>
    </row>
    <row r="11" spans="2:6" x14ac:dyDescent="0.25">
      <c r="B11" s="71" t="s">
        <v>11</v>
      </c>
      <c r="C11" s="72"/>
      <c r="D11" s="73"/>
      <c r="E11" s="74"/>
      <c r="F11" s="75"/>
    </row>
    <row r="12" spans="2:6" x14ac:dyDescent="0.25">
      <c r="B12" s="76" t="s">
        <v>97</v>
      </c>
      <c r="C12" s="27"/>
      <c r="D12" s="28"/>
      <c r="E12" s="29"/>
      <c r="F12" s="70"/>
    </row>
    <row r="13" spans="2:6" x14ac:dyDescent="0.25">
      <c r="B13" s="76" t="s">
        <v>98</v>
      </c>
      <c r="C13" s="27"/>
      <c r="D13" s="28"/>
      <c r="E13" s="29"/>
      <c r="F13" s="70"/>
    </row>
    <row r="14" spans="2:6" x14ac:dyDescent="0.25">
      <c r="B14" s="77" t="s">
        <v>110</v>
      </c>
      <c r="C14" s="78"/>
      <c r="D14" s="79"/>
      <c r="E14" s="80"/>
      <c r="F14" s="81"/>
    </row>
    <row r="15" spans="2:6" x14ac:dyDescent="0.25">
      <c r="C15" s="64"/>
    </row>
    <row r="16" spans="2:6" x14ac:dyDescent="0.25">
      <c r="C16" s="64"/>
    </row>
    <row r="17" spans="2:7" x14ac:dyDescent="0.25">
      <c r="C17" s="64"/>
    </row>
    <row r="18" spans="2:7" ht="15.75" thickBot="1" x14ac:dyDescent="0.3">
      <c r="B18" s="17" t="s">
        <v>99</v>
      </c>
      <c r="C18" s="64"/>
    </row>
    <row r="19" spans="2:7" ht="22.15" customHeight="1" x14ac:dyDescent="0.25">
      <c r="B19" s="20" t="s">
        <v>100</v>
      </c>
      <c r="C19" s="22" t="s">
        <v>54</v>
      </c>
    </row>
    <row r="20" spans="2:7" ht="22.15" customHeight="1" x14ac:dyDescent="0.25">
      <c r="B20" s="68" t="s">
        <v>117</v>
      </c>
      <c r="C20" s="66">
        <v>125</v>
      </c>
    </row>
    <row r="21" spans="2:7" ht="22.15" customHeight="1" x14ac:dyDescent="0.25">
      <c r="B21" s="68" t="s">
        <v>118</v>
      </c>
      <c r="C21" s="66">
        <v>150</v>
      </c>
    </row>
    <row r="22" spans="2:7" ht="22.15" customHeight="1" x14ac:dyDescent="0.25">
      <c r="B22" s="68" t="s">
        <v>119</v>
      </c>
      <c r="C22" s="66">
        <v>225</v>
      </c>
    </row>
    <row r="23" spans="2:7" ht="22.15" customHeight="1" x14ac:dyDescent="0.25">
      <c r="B23" s="68" t="s">
        <v>120</v>
      </c>
      <c r="C23" s="66">
        <v>50</v>
      </c>
    </row>
    <row r="24" spans="2:7" ht="22.15" customHeight="1" x14ac:dyDescent="0.25">
      <c r="B24" s="68" t="s">
        <v>121</v>
      </c>
      <c r="C24" s="66">
        <v>75</v>
      </c>
    </row>
    <row r="25" spans="2:7" ht="22.15" customHeight="1" x14ac:dyDescent="0.25">
      <c r="B25" s="68" t="s">
        <v>122</v>
      </c>
      <c r="C25" s="66">
        <v>150</v>
      </c>
    </row>
    <row r="26" spans="2:7" ht="22.15" customHeight="1" x14ac:dyDescent="0.25">
      <c r="B26" s="68" t="s">
        <v>123</v>
      </c>
      <c r="C26" s="66">
        <v>125</v>
      </c>
    </row>
    <row r="27" spans="2:7" ht="22.15" customHeight="1" x14ac:dyDescent="0.25">
      <c r="B27" s="68" t="s">
        <v>124</v>
      </c>
      <c r="C27" s="66">
        <v>150</v>
      </c>
    </row>
    <row r="28" spans="2:7" ht="22.15" customHeight="1" thickBot="1" x14ac:dyDescent="0.3">
      <c r="B28" s="69" t="s">
        <v>125</v>
      </c>
      <c r="C28" s="67">
        <v>225</v>
      </c>
    </row>
    <row r="30" spans="2:7" x14ac:dyDescent="0.25">
      <c r="B30" s="34" t="s">
        <v>11</v>
      </c>
      <c r="C30" s="23"/>
      <c r="D30" s="24"/>
      <c r="E30" s="25"/>
      <c r="F30" s="25"/>
      <c r="G30" s="35"/>
    </row>
    <row r="31" spans="2:7" x14ac:dyDescent="0.25">
      <c r="B31" s="26" t="s">
        <v>101</v>
      </c>
      <c r="C31" s="27"/>
      <c r="D31" s="28"/>
      <c r="E31" s="29"/>
      <c r="F31" s="29"/>
      <c r="G31" s="35"/>
    </row>
    <row r="32" spans="2:7" x14ac:dyDescent="0.25">
      <c r="B32" s="26" t="s">
        <v>102</v>
      </c>
      <c r="C32" s="27"/>
      <c r="D32" s="28"/>
      <c r="E32" s="29"/>
      <c r="F32" s="29"/>
      <c r="G32" s="35"/>
    </row>
    <row r="33" spans="2:7" x14ac:dyDescent="0.25">
      <c r="B33" s="26" t="s">
        <v>111</v>
      </c>
      <c r="C33" s="27"/>
      <c r="D33" s="28"/>
      <c r="E33" s="29"/>
      <c r="F33" s="29"/>
      <c r="G33" s="35"/>
    </row>
    <row r="34" spans="2:7" x14ac:dyDescent="0.25">
      <c r="B34" s="82" t="s">
        <v>112</v>
      </c>
      <c r="C34" s="78"/>
      <c r="D34" s="79"/>
      <c r="E34" s="80"/>
      <c r="F34" s="80"/>
      <c r="G34" s="35"/>
    </row>
    <row r="38" spans="2:7" ht="15.75" thickBot="1" x14ac:dyDescent="0.3">
      <c r="B38" s="17" t="s">
        <v>103</v>
      </c>
      <c r="C38" s="64"/>
    </row>
    <row r="39" spans="2:7" x14ac:dyDescent="0.25">
      <c r="B39" s="20" t="s">
        <v>100</v>
      </c>
      <c r="C39" s="104" t="s">
        <v>54</v>
      </c>
      <c r="D39" s="22" t="s">
        <v>104</v>
      </c>
    </row>
    <row r="40" spans="2:7" x14ac:dyDescent="0.25">
      <c r="B40" s="68" t="s">
        <v>126</v>
      </c>
      <c r="C40" s="91">
        <v>0</v>
      </c>
      <c r="D40" s="93"/>
    </row>
    <row r="41" spans="2:7" x14ac:dyDescent="0.25">
      <c r="B41" s="68" t="s">
        <v>127</v>
      </c>
      <c r="C41" s="91">
        <v>0</v>
      </c>
      <c r="D41" s="96"/>
    </row>
    <row r="42" spans="2:7" ht="15.75" thickBot="1" x14ac:dyDescent="0.3">
      <c r="B42" s="69" t="s">
        <v>105</v>
      </c>
      <c r="C42" s="92">
        <v>0</v>
      </c>
      <c r="D42" s="94"/>
    </row>
    <row r="44" spans="2:7" x14ac:dyDescent="0.25">
      <c r="B44" s="34" t="s">
        <v>11</v>
      </c>
      <c r="C44" s="23"/>
      <c r="D44" s="45"/>
    </row>
    <row r="45" spans="2:7" x14ac:dyDescent="0.25">
      <c r="B45" s="26" t="s">
        <v>106</v>
      </c>
      <c r="C45" s="27"/>
      <c r="D45" s="46"/>
    </row>
    <row r="46" spans="2:7" x14ac:dyDescent="0.25">
      <c r="B46" s="30" t="s">
        <v>113</v>
      </c>
      <c r="C46" s="31"/>
      <c r="D46" s="47"/>
    </row>
  </sheetData>
  <sheetProtection algorithmName="SHA-512" hashValue="D2Ck85sJm+tLFo6PH4hdqsazGw4Llfb91FESm8nM0kxFc0gpVMogl6F198+89yn016gcgV6Xsi2ekD5U04AZdQ==" saltValue="OW+hIQUq9WCeojWKimUu2A==" spinCount="100000" sheet="1" objects="1" scenarios="1"/>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08ECEB8771845864743DB28225855" ma:contentTypeVersion="13" ma:contentTypeDescription="Een nieuw document maken." ma:contentTypeScope="" ma:versionID="e5dc19a88e31a51892ecdec883054e88">
  <xsd:schema xmlns:xsd="http://www.w3.org/2001/XMLSchema" xmlns:xs="http://www.w3.org/2001/XMLSchema" xmlns:p="http://schemas.microsoft.com/office/2006/metadata/properties" xmlns:ns2="886b1cf5-de4d-45e2-ad01-cb2f5bdf2c2b" xmlns:ns3="441a1b3f-2798-4563-96a4-130c3b2d4ab3" targetNamespace="http://schemas.microsoft.com/office/2006/metadata/properties" ma:root="true" ma:fieldsID="70894f6cd15dc9fb1491c22db4936838" ns2:_="" ns3:_="">
    <xsd:import namespace="886b1cf5-de4d-45e2-ad01-cb2f5bdf2c2b"/>
    <xsd:import namespace="441a1b3f-2798-4563-96a4-130c3b2d4a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b1cf5-de4d-45e2-ad01-cb2f5bdf2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4060cb-4ab8-4422-91bd-5170f36cab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1a1b3f-2798-4563-96a4-130c3b2d4ab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905da5e4-a8c8-4239-9944-4efd6bffdbba}" ma:internalName="TaxCatchAll" ma:showField="CatchAllData" ma:web="441a1b3f-2798-4563-96a4-130c3b2d4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1a1b3f-2798-4563-96a4-130c3b2d4ab3" xsi:nil="true"/>
    <lcf76f155ced4ddcb4097134ff3c332f xmlns="886b1cf5-de4d-45e2-ad01-cb2f5bdf2c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B1F4E7BA-AD5C-4ECD-9E0A-F3F94DA0D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b1cf5-de4d-45e2-ad01-cb2f5bdf2c2b"/>
    <ds:schemaRef ds:uri="441a1b3f-2798-4563-96a4-130c3b2d4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E74AD-17E4-4FD8-9AD6-6DDE6DF7CD3F}">
  <ds:schemaRefs>
    <ds:schemaRef ds:uri="http://schemas.microsoft.com/office/2006/metadata/properties"/>
    <ds:schemaRef ds:uri="http://schemas.microsoft.com/office/infopath/2007/PartnerControls"/>
    <ds:schemaRef ds:uri="441a1b3f-2798-4563-96a4-130c3b2d4ab3"/>
    <ds:schemaRef ds:uri="886b1cf5-de4d-45e2-ad01-cb2f5bdf2c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2022-06-20T13:15:27Z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0x0101000AE08ECEB8771845864743DB28225855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ediaServiceImageTags">
    <vt:lpwstr/>
  </property>
</Properties>
</file>