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etkadaster.sharepoint.com/sites/gd-boi/Kadaster Connect/EA CCaaS/laatste versies voor publicatie/rectificatie stukken/"/>
    </mc:Choice>
  </mc:AlternateContent>
  <xr:revisionPtr revIDLastSave="7" documentId="8_{8F6BC8F2-5F5B-4E0C-B21D-EC228EF46CD0}" xr6:coauthVersionLast="47" xr6:coauthVersionMax="47" xr10:uidLastSave="{DEA6FC7B-867F-4F15-BBE1-BD569AC6FDF2}"/>
  <bookViews>
    <workbookView xWindow="19090" yWindow="-110" windowWidth="38620" windowHeight="21220" activeTab="2" xr2:uid="{73B907B0-157E-43E2-AC6B-6A599C677373}"/>
  </bookViews>
  <sheets>
    <sheet name="Instructies" sheetId="8" r:id="rId1"/>
    <sheet name="Samenvatting" sheetId="7" r:id="rId2"/>
    <sheet name="Abonnement - Licentiekosten" sheetId="1" r:id="rId3"/>
    <sheet name="Diensten" sheetId="3" r:id="rId4"/>
    <sheet name="Specificatie 1" sheetId="6" r:id="rId5"/>
    <sheet name="Specificatie 2"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6" l="1"/>
  <c r="D23" i="1"/>
  <c r="F23" i="1" s="1"/>
  <c r="J14" i="3"/>
  <c r="C22" i="3"/>
  <c r="E22" i="3" s="1"/>
  <c r="E13" i="7" s="1"/>
  <c r="J15" i="3"/>
  <c r="J13" i="3"/>
  <c r="E28" i="10"/>
  <c r="E21" i="6"/>
  <c r="F24" i="1" l="1"/>
  <c r="E7" i="7" s="1"/>
  <c r="E16" i="7" s="1"/>
  <c r="J16" i="3"/>
  <c r="E11" i="7" s="1"/>
</calcChain>
</file>

<file path=xl/sharedStrings.xml><?xml version="1.0" encoding="utf-8"?>
<sst xmlns="http://schemas.openxmlformats.org/spreadsheetml/2006/main" count="178" uniqueCount="109">
  <si>
    <t xml:space="preserve">
Bijlage 13 "Prijsmodel"</t>
  </si>
  <si>
    <t>Instructies Prijsmodel</t>
  </si>
  <si>
    <t>t.b.v. Europese aanbesteding Contact Center as a Service Kadaster</t>
  </si>
  <si>
    <t xml:space="preserve">U dient verplicht gebruik te maken van dit "Prijsmodel" voor het indienen van uw prijzen voor deze aanbesteding. </t>
  </si>
  <si>
    <t xml:space="preserve">Inschrijver dient het volledige "Prijsmodel" (alle tabbladen) in te vullen. Indien Inschrijver in het "Prijsmodel" een invulcel niet aantreft om alle redelijkerwijs voorzienbare kosten te kunnen weergeven, dan dient Inschrijver dit aan te geven in de Nota van Inlichtingen, zoals dit is opgenomen in het Beschrijvend Document. </t>
  </si>
  <si>
    <t>Inschrijver dient alle grijze cellen in te vullen.</t>
  </si>
  <si>
    <t>De gele cellen vormen samen de gunningsprijs zoals te zien in het tabblad  "Samenvatting".</t>
  </si>
  <si>
    <t>Bij ieder afzonderlijk tabblad is vermeld hoe u deze kunt invullen.</t>
  </si>
  <si>
    <t xml:space="preserve">Alle tarieven bevatten alle kosten die nodig zijn voor het uitvoeren van de werkzaamheden, inclusief overhead, uitvoeringskosten, reiskosten, algemene kosten, winst en risico, afschrijvingskosten en dergelijke. Dit geldt ook voor de uurtarieven. </t>
  </si>
  <si>
    <t>Prijsmodel Samenvatting
EA Contact Center as a Service</t>
  </si>
  <si>
    <t xml:space="preserve">Naam Inschrijver:                                                                                 </t>
  </si>
  <si>
    <t>Samenvatting</t>
  </si>
  <si>
    <t>Inschrijving</t>
  </si>
  <si>
    <t>Licenties en support en beheer</t>
  </si>
  <si>
    <t>Abonnement fase 1 en 2</t>
  </si>
  <si>
    <t>conform tabblad "Abonnenment - Licentiekosten"</t>
  </si>
  <si>
    <t>Diensten</t>
  </si>
  <si>
    <t>CCaaS-specialisten, Professional Services en Kennispartner</t>
  </si>
  <si>
    <t>conform tabblad "Diensten"</t>
  </si>
  <si>
    <t>Training</t>
  </si>
  <si>
    <t>Gunningsprijs - inschrijfprijs voor 4 jaar</t>
  </si>
  <si>
    <t xml:space="preserve">Prijsmodel Abonnement Contact Center as a Service </t>
  </si>
  <si>
    <t>Levering CCaaS/WFO fase 1 en 2</t>
  </si>
  <si>
    <r>
      <t xml:space="preserve">Functionaliteit </t>
    </r>
    <r>
      <rPr>
        <b/>
        <u/>
        <sz val="11"/>
        <color theme="1"/>
        <rFont val="Calibri"/>
        <family val="2"/>
        <scheme val="minor"/>
      </rPr>
      <t>binnen</t>
    </r>
    <r>
      <rPr>
        <b/>
        <sz val="11"/>
        <color theme="1"/>
        <rFont val="Calibri"/>
        <family val="2"/>
        <scheme val="minor"/>
      </rPr>
      <t xml:space="preserve"> één abonnement Ja/Nee</t>
    </r>
  </si>
  <si>
    <t>Prijs per maand per functionaliteit x 172 CU indien  buiten abonnenment</t>
  </si>
  <si>
    <t>Ja</t>
  </si>
  <si>
    <t>CCaaS Telefonie inbound/outbound voice</t>
  </si>
  <si>
    <t>Nee</t>
  </si>
  <si>
    <t>CCaaS routering</t>
  </si>
  <si>
    <t>CCaaS dashboard/rapportage</t>
  </si>
  <si>
    <t>E-mail</t>
  </si>
  <si>
    <t>Live-Chat</t>
  </si>
  <si>
    <t>Desktop compleet</t>
  </si>
  <si>
    <t>Telefonie +</t>
  </si>
  <si>
    <t>Routering</t>
  </si>
  <si>
    <t>Kennismanagement</t>
  </si>
  <si>
    <t>Call me back/later</t>
  </si>
  <si>
    <t>Quality Monitoring (over telefonie, email en live-chat)</t>
  </si>
  <si>
    <t>Dashboarding en rapportage</t>
  </si>
  <si>
    <t>Totaal abonnement x 172 CU per maand excl. BTW</t>
  </si>
  <si>
    <r>
      <t xml:space="preserve">Totaal </t>
    </r>
    <r>
      <rPr>
        <b/>
        <sz val="11"/>
        <color theme="1"/>
        <rFont val="Calibri"/>
        <family val="2"/>
        <scheme val="minor"/>
      </rPr>
      <t>buiten</t>
    </r>
    <r>
      <rPr>
        <sz val="11"/>
        <color theme="1"/>
        <rFont val="Calibri"/>
        <family val="2"/>
        <scheme val="minor"/>
      </rPr>
      <t xml:space="preserve"> abonnement per maand excl. BTW</t>
    </r>
  </si>
  <si>
    <t>Aantal periodes</t>
  </si>
  <si>
    <t xml:space="preserve">Totaal prijs excl. BTW </t>
  </si>
  <si>
    <t>Totaal abonnement fase 1 en 2 per maand voor 172 concurrent users excl. BTW binnen EN buiten abonnement</t>
  </si>
  <si>
    <t>Totaal abonnement fase 1 en 2</t>
  </si>
  <si>
    <t xml:space="preserve">Prijsmodel Diensten Contactcenter as a Service 
</t>
  </si>
  <si>
    <t>Invulinstructie onderdeel Strippenkaart:
1. Vul prijs excl. BTW per enkel uur in op regel 13, 14, en 15, kolom C
2. Vul prijs excl. BTW per staffel per uur in op regel 13, 14 en 15, vanaf kolom D
Invulinstructie onderdeel Training:
3. Vul prijs excl. BTW voor 1 dagdeel op locatie in op regel 20
4. Vul prijs excl. BTW voor on-line training en documentatie fase 1 en 2 in op regel 21</t>
  </si>
  <si>
    <t>N.B. Deze prijzen worden eveneens gehanteerd bij fase 3 optioneel.</t>
  </si>
  <si>
    <t>Strippenkaart:</t>
  </si>
  <si>
    <t>Prijs bij afname van:</t>
  </si>
  <si>
    <t>36-100u</t>
  </si>
  <si>
    <t>101-250u</t>
  </si>
  <si>
    <t>251-500u</t>
  </si>
  <si>
    <t>501-750u</t>
  </si>
  <si>
    <t>751-1000u</t>
  </si>
  <si>
    <t>&gt;1000u</t>
  </si>
  <si>
    <t>per los uur</t>
  </si>
  <si>
    <t>per uur</t>
  </si>
  <si>
    <t>CCaaS-Specialist</t>
  </si>
  <si>
    <t xml:space="preserve">Professional services </t>
  </si>
  <si>
    <t>Kennispartner</t>
  </si>
  <si>
    <t>nvt</t>
  </si>
  <si>
    <t>Training 1 dagdeel (4 uur) op locatie Opdrachtgever</t>
  </si>
  <si>
    <t>per dagdeel</t>
  </si>
  <si>
    <t>Online training en (on-line) documentatie voor gebruikers (agenten en supervisors) en beheerders en specialisten (planners, BI etc.) fase 1 en 2</t>
  </si>
  <si>
    <t>Voor gunningsprijs: 1 dagdeel op locatie (10 agenten per dagdeel x 24 dagdelen) en on-line training beschikbaar voor alle gebruikers en beheerders en specialisten fase 1 en 2</t>
  </si>
  <si>
    <t xml:space="preserve">Prijsmodel Specificatie 1 Contact Center as a Service 
</t>
  </si>
  <si>
    <t>Eis 13.	Opdrachtgever wil volledig inzicht (inclusief prijzen) voor fase 1 en 2 in de standaard abonnementsvormen 
Opdrachtnemer dient hier de Marktconforme prijzen in de abonnementsvormen weer te geven met prijzen per maand excl. BTW. U kunt hier aangeven welke diensten binnen en buiten de abonnementsvorm vallen. 
Het Kadaster is uitgegaan van drie mogelijke abonnementsvormen klein, middel (tabblad specificatie 1) en groot (tabblad specificatie 2)
Aantallen: Concurrent users 172, Named users 180 agenten/15 supervisors/60 backofficemedewerkers
Standaard abonnement klein en middel:
Kolom B: Hier kunt u invullen welke functionaliteiten er binnen het abonnement klein en middel vallen.
Kolom C: Hier vult u alleen de totaal prijs van het abonnement Named users per maand excl. BTW in.
Kolom D: Hier vult u alleen de totaal prijs van het abonnement Concurrent users excl. BTW in.
Kolom E: Hier vult u de prijs per maand in voor pay per use. Dit is op basis van uw best practice.
Kolom G: Hier kunt u een korte uitleg geven welke best practice u heeft toegepast.
Daaronder kunt u nog aanvullende functionaliteit aangeven die niet binnen een abonnement vallen maar wel nodig (kunnen) zijn voor CCaaS bij het Kadaster.</t>
  </si>
  <si>
    <t>Standaard abonnement klein</t>
  </si>
  <si>
    <t>Abonnement named user</t>
  </si>
  <si>
    <t>Abonnement concurrent user</t>
  </si>
  <si>
    <t>Abonnement pay per use</t>
  </si>
  <si>
    <t>Uitleg/informatie pay per use</t>
  </si>
  <si>
    <t>Aanvullende functionaliteiten binnen abonnement</t>
  </si>
  <si>
    <t>Totaal prijs abonnement klein per maand excl. BTW</t>
  </si>
  <si>
    <t>Standaard abonnement middel</t>
  </si>
  <si>
    <t>Totaal prijs abonnement middel per maand excl. BTW</t>
  </si>
  <si>
    <t>Aanvullende functionaliteiten buiten abonnement</t>
  </si>
  <si>
    <t>Named user</t>
  </si>
  <si>
    <t>Concurrent user</t>
  </si>
  <si>
    <t>Pay per use</t>
  </si>
  <si>
    <t>Totaal prijs aanvullende functionaliteit per maand excl. BTW</t>
  </si>
  <si>
    <t xml:space="preserve">Prijsmodel Specificatie 2 Contact Center as a Service 
</t>
  </si>
  <si>
    <t>Eis 14. 	Opdrachtgever wil volledig inzicht (inclusief prijzen) voor fase optioneel (Opties tot Opdracht) in de standaard abonnementsvormen en additionele functionaliteiten die buiten de standaard abonnementsvormen vallen. Het Kadaster kan zich voorstellen dat dit in een abonnementsvorm "groot" past. 
Voor fase 3 optioneel dient Inschrijver de Marktconforme prijzen weer te geven van abonnementsvorm "groot". U kunt hier aangeven welke functionaliteiten binnen en buiten het abonnement "groot" vallen. Het Kadaster stelt zich voor dat fase 3 merendeels in abonnement "groot" valt.
Dit wordt later via een offertetraject uitgevraagd. Weegt derhalve niet mee in de gunningsprijs. 
Aantallen: Concurrent users 172, Named users 180 agenten, 15 supervisors en 60 backofficemedewerkers</t>
  </si>
  <si>
    <t>Kolom B: Hier kunt u invullen welke functionaliteiten er binnen het abonnement groot vallen
Kolom C: Hier vult u alleen de totaalprijs van het abonnement Named users per maand excl. BTW in
Kolom D: Hier vult u alleen de totaal prijs van het abonnement Concurrent users excl. BTW in
Kolom E: Hier vult u de prijs per maand excl. BTW in voor pay per use. Dit is op basis van uw best practice.
Kolom F: Hier kunt u een korte uitleg geven welke best practice u heeft toegepast.
Vanaf regel 18 kunt u aanvullende functionaliteiten vermelden die binnen abonnement "groot" vallen.</t>
  </si>
  <si>
    <t>Fase 3 optioneel / abonnement groot</t>
  </si>
  <si>
    <t>Hier vermelden/toevoegen welke functionaliteiten in abonnement "groot"</t>
  </si>
  <si>
    <t>Abonnement Named user</t>
  </si>
  <si>
    <t>Abonnement Concurrent user</t>
  </si>
  <si>
    <t>Social media</t>
  </si>
  <si>
    <t>Videobellen (met klanten)</t>
  </si>
  <si>
    <t>AI-Bot functionaliteit</t>
  </si>
  <si>
    <t>Chat-bot-functionaliteit</t>
  </si>
  <si>
    <t>Instant messaging</t>
  </si>
  <si>
    <t>WFO Workforce managment</t>
  </si>
  <si>
    <t>WFO Quality Monitoring</t>
  </si>
  <si>
    <t>WFO Interaction analytics</t>
  </si>
  <si>
    <t>WFO Klanttevredenheidsmeting</t>
  </si>
  <si>
    <t>WFO Performance management</t>
  </si>
  <si>
    <t>WFO Elearning en coaching</t>
  </si>
  <si>
    <t>WFO lange termijn/strategische planning</t>
  </si>
  <si>
    <t>Totaal prijs abonnement groot per maand excl. BTW</t>
  </si>
  <si>
    <r>
      <t xml:space="preserve">Voor het invullen dient u uit te gaan van aantal Concurrent users: 172
Kolom C hier geeft u aan of de functionaliteit binnen </t>
    </r>
    <r>
      <rPr>
        <b/>
        <u/>
        <sz val="12"/>
        <color theme="1"/>
        <rFont val="Calibri"/>
        <family val="2"/>
        <scheme val="minor"/>
      </rPr>
      <t>één</t>
    </r>
    <r>
      <rPr>
        <b/>
        <sz val="12"/>
        <color theme="1"/>
        <rFont val="Calibri"/>
        <family val="2"/>
        <scheme val="minor"/>
      </rPr>
      <t xml:space="preserve"> abonnement valt Ja/Nee en op regel 23 de totaalprijs voor 172 CU in te voeren.
Kolom D indien functionaliteit buiten het abonnement valt dient u hier de prijs per maand per 172 CU excl. BTW in te voeren.</t>
    </r>
  </si>
  <si>
    <t>Voor gunningsprijs: CCaaS-Specialist 16 uur, 850 uur. 
Professional Services 40 uur, 360 uur, 750 uur en 1100 uur. 
Kennispartner 8 uur, 36 uur, 500 uur.</t>
  </si>
  <si>
    <t>Kennismanagement deadline 01-03-23</t>
  </si>
  <si>
    <t>Kennismanagement vanaf 01-03-23</t>
  </si>
  <si>
    <t>Kennismanagement deadline 1-3-23</t>
  </si>
  <si>
    <t xml:space="preserve">Fase 1 - Nieuw CC fundament - harde deadline 1 november 2022 </t>
  </si>
  <si>
    <t>Fase 2 - Verbetering Customer eXperience (CX) vanaf 1 maart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</si>
</sst>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7" x14ac:knownFonts="1">
    <font>
      <sz val="11"/>
      <color theme="1"/>
      <name val="Calibri"/>
      <family val="2"/>
      <scheme val="minor"/>
    </font>
    <font>
      <b/>
      <sz val="11"/>
      <color theme="1"/>
      <name val="Calibri"/>
      <family val="2"/>
      <scheme val="minor"/>
    </font>
    <font>
      <sz val="10"/>
      <color theme="1"/>
      <name val="Arial"/>
      <family val="2"/>
    </font>
    <font>
      <b/>
      <sz val="16"/>
      <color theme="1"/>
      <name val="Calibri"/>
      <family val="2"/>
      <scheme val="minor"/>
    </font>
    <font>
      <sz val="16"/>
      <color theme="1"/>
      <name val="Calibri"/>
      <family val="2"/>
      <scheme val="minor"/>
    </font>
    <font>
      <i/>
      <sz val="11"/>
      <color theme="1"/>
      <name val="Calibri"/>
      <family val="2"/>
      <scheme val="minor"/>
    </font>
    <font>
      <b/>
      <sz val="12"/>
      <color theme="1"/>
      <name val="Calibri"/>
      <family val="2"/>
      <scheme val="minor"/>
    </font>
    <font>
      <sz val="8"/>
      <name val="Calibri"/>
      <family val="2"/>
      <scheme val="minor"/>
    </font>
    <font>
      <sz val="11"/>
      <color rgb="FFFF0000"/>
      <name val="Calibri"/>
      <family val="2"/>
      <scheme val="minor"/>
    </font>
    <font>
      <b/>
      <u/>
      <sz val="11"/>
      <color theme="1"/>
      <name val="Calibri"/>
      <family val="2"/>
      <scheme val="minor"/>
    </font>
    <font>
      <sz val="14"/>
      <color theme="1"/>
      <name val="Calibri"/>
      <family val="2"/>
      <scheme val="minor"/>
    </font>
    <font>
      <sz val="12"/>
      <color theme="1"/>
      <name val="Calibri"/>
      <family val="2"/>
      <scheme val="minor"/>
    </font>
    <font>
      <b/>
      <sz val="12"/>
      <color rgb="FF000000"/>
      <name val="Calibri"/>
      <family val="2"/>
      <scheme val="minor"/>
    </font>
    <font>
      <b/>
      <sz val="16"/>
      <color theme="1"/>
      <name val="Arial"/>
      <family val="2"/>
    </font>
    <font>
      <b/>
      <u/>
      <sz val="12"/>
      <color theme="1"/>
      <name val="Calibri"/>
      <family val="2"/>
      <scheme val="minor"/>
    </font>
    <font>
      <sz val="11"/>
      <color theme="1"/>
      <name val="Calibri"/>
      <family val="2"/>
      <scheme val="minor"/>
    </font>
    <font>
      <sz val="11"/>
      <color theme="0"/>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5" tint="0.59999389629810485"/>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bottom style="thin">
        <color auto="1"/>
      </bottom>
      <diagonal/>
    </border>
    <border>
      <left style="thin">
        <color auto="1"/>
      </left>
      <right/>
      <top/>
      <bottom/>
      <diagonal/>
    </border>
  </borders>
  <cellStyleXfs count="3">
    <xf numFmtId="0" fontId="0" fillId="0" borderId="0"/>
    <xf numFmtId="0" fontId="2" fillId="0" borderId="0"/>
    <xf numFmtId="44" fontId="15" fillId="0" borderId="0" applyFont="0" applyFill="0" applyBorder="0" applyAlignment="0" applyProtection="0"/>
  </cellStyleXfs>
  <cellXfs count="89">
    <xf numFmtId="0" fontId="0" fillId="0" borderId="0" xfId="0"/>
    <xf numFmtId="0" fontId="0" fillId="0" borderId="0" xfId="0" applyAlignment="1">
      <alignment wrapText="1"/>
    </xf>
    <xf numFmtId="0" fontId="0" fillId="3" borderId="0" xfId="0" applyFill="1"/>
    <xf numFmtId="0" fontId="0" fillId="0" borderId="3" xfId="0" applyBorder="1"/>
    <xf numFmtId="0" fontId="0" fillId="0" borderId="3" xfId="0" applyBorder="1" applyAlignment="1">
      <alignment wrapText="1"/>
    </xf>
    <xf numFmtId="0" fontId="1" fillId="2" borderId="3" xfId="0" applyFont="1" applyFill="1" applyBorder="1"/>
    <xf numFmtId="0" fontId="0" fillId="0" borderId="3" xfId="0" applyBorder="1" applyAlignment="1">
      <alignment vertical="top" wrapText="1"/>
    </xf>
    <xf numFmtId="0" fontId="0" fillId="0" borderId="0" xfId="0" applyAlignment="1">
      <alignment vertical="top" wrapText="1"/>
    </xf>
    <xf numFmtId="0" fontId="3" fillId="7" borderId="0" xfId="0" applyFont="1" applyFill="1" applyAlignment="1">
      <alignment horizontal="center" vertical="center" wrapText="1"/>
    </xf>
    <xf numFmtId="0" fontId="0" fillId="7" borderId="0" xfId="0" applyFill="1"/>
    <xf numFmtId="0" fontId="0" fillId="8" borderId="4" xfId="0" applyFill="1" applyBorder="1"/>
    <xf numFmtId="0" fontId="0" fillId="8" borderId="1" xfId="0" applyFill="1" applyBorder="1"/>
    <xf numFmtId="0" fontId="0" fillId="8" borderId="5" xfId="0" applyFill="1" applyBorder="1"/>
    <xf numFmtId="0" fontId="0" fillId="0" borderId="7" xfId="0" applyBorder="1"/>
    <xf numFmtId="0" fontId="5" fillId="0" borderId="7" xfId="0" applyFont="1" applyBorder="1"/>
    <xf numFmtId="0" fontId="0" fillId="0" borderId="2" xfId="0" applyBorder="1"/>
    <xf numFmtId="0" fontId="5" fillId="3" borderId="7" xfId="0" applyFont="1" applyFill="1" applyBorder="1"/>
    <xf numFmtId="0" fontId="0" fillId="3" borderId="7" xfId="0" applyFill="1" applyBorder="1"/>
    <xf numFmtId="0" fontId="1" fillId="2" borderId="3" xfId="0" applyFont="1" applyFill="1" applyBorder="1" applyAlignment="1">
      <alignment vertical="top" wrapText="1"/>
    </xf>
    <xf numFmtId="0" fontId="0" fillId="5" borderId="3" xfId="0" applyFill="1" applyBorder="1" applyAlignment="1">
      <alignment vertical="top" wrapText="1"/>
    </xf>
    <xf numFmtId="42" fontId="0" fillId="5" borderId="3" xfId="0" applyNumberFormat="1" applyFill="1" applyBorder="1" applyAlignment="1">
      <alignment vertical="top" wrapText="1"/>
    </xf>
    <xf numFmtId="0" fontId="0" fillId="3" borderId="0" xfId="0" applyFill="1" applyAlignment="1">
      <alignment vertical="top" wrapText="1"/>
    </xf>
    <xf numFmtId="42" fontId="0" fillId="3" borderId="0" xfId="0" applyNumberFormat="1" applyFill="1" applyAlignment="1">
      <alignment vertical="top" wrapText="1"/>
    </xf>
    <xf numFmtId="0" fontId="6" fillId="8" borderId="4" xfId="0" applyFont="1" applyFill="1" applyBorder="1"/>
    <xf numFmtId="0" fontId="0" fillId="7" borderId="0" xfId="0" applyFill="1" applyAlignment="1">
      <alignment wrapText="1"/>
    </xf>
    <xf numFmtId="0" fontId="0" fillId="4" borderId="4" xfId="0" applyFill="1" applyBorder="1"/>
    <xf numFmtId="0" fontId="0" fillId="4" borderId="1" xfId="0" applyFill="1" applyBorder="1"/>
    <xf numFmtId="0" fontId="0" fillId="4" borderId="5" xfId="0" applyFill="1" applyBorder="1"/>
    <xf numFmtId="0" fontId="0" fillId="9" borderId="3" xfId="0" applyFill="1" applyBorder="1"/>
    <xf numFmtId="0" fontId="0" fillId="9" borderId="0" xfId="0" applyFill="1"/>
    <xf numFmtId="0" fontId="0" fillId="9" borderId="3" xfId="0" applyFill="1" applyBorder="1" applyAlignment="1">
      <alignment vertical="top" wrapText="1"/>
    </xf>
    <xf numFmtId="0" fontId="3" fillId="7" borderId="0" xfId="0" applyFont="1" applyFill="1" applyAlignment="1">
      <alignment horizontal="left" vertical="center" wrapText="1"/>
    </xf>
    <xf numFmtId="0" fontId="6" fillId="2" borderId="3" xfId="0" applyFont="1" applyFill="1" applyBorder="1" applyAlignment="1">
      <alignment vertical="top"/>
    </xf>
    <xf numFmtId="0" fontId="1" fillId="2" borderId="3" xfId="0" applyFont="1" applyFill="1" applyBorder="1" applyAlignment="1">
      <alignment wrapText="1"/>
    </xf>
    <xf numFmtId="0" fontId="0" fillId="10" borderId="3" xfId="0" applyFill="1" applyBorder="1"/>
    <xf numFmtId="0" fontId="0" fillId="3" borderId="0" xfId="0" applyFill="1" applyAlignment="1">
      <alignment wrapText="1"/>
    </xf>
    <xf numFmtId="9" fontId="0" fillId="3" borderId="3" xfId="0" applyNumberFormat="1" applyFill="1" applyBorder="1" applyAlignment="1">
      <alignment wrapText="1"/>
    </xf>
    <xf numFmtId="0" fontId="8" fillId="0" borderId="0" xfId="0" applyFont="1" applyAlignment="1">
      <alignment wrapText="1"/>
    </xf>
    <xf numFmtId="0" fontId="0" fillId="4" borderId="3" xfId="0" applyFill="1" applyBorder="1" applyAlignment="1">
      <alignment wrapText="1"/>
    </xf>
    <xf numFmtId="0" fontId="0" fillId="4" borderId="3" xfId="0" applyFill="1" applyBorder="1" applyAlignment="1">
      <alignment vertical="top" wrapText="1"/>
    </xf>
    <xf numFmtId="0" fontId="0" fillId="2" borderId="3" xfId="0" applyFill="1" applyBorder="1"/>
    <xf numFmtId="0" fontId="10" fillId="0" borderId="0" xfId="0" applyFont="1" applyAlignment="1">
      <alignment wrapText="1"/>
    </xf>
    <xf numFmtId="0" fontId="1" fillId="11" borderId="3" xfId="0" applyFont="1" applyFill="1" applyBorder="1" applyAlignment="1">
      <alignment horizontal="left" vertical="top" wrapText="1"/>
    </xf>
    <xf numFmtId="44" fontId="0" fillId="3" borderId="3" xfId="0" applyNumberFormat="1" applyFill="1" applyBorder="1" applyAlignment="1">
      <alignment wrapText="1"/>
    </xf>
    <xf numFmtId="0" fontId="0" fillId="3" borderId="1" xfId="0" applyFill="1" applyBorder="1"/>
    <xf numFmtId="0" fontId="0" fillId="9" borderId="2" xfId="0" applyFill="1" applyBorder="1" applyAlignment="1">
      <alignment vertical="top" wrapText="1"/>
    </xf>
    <xf numFmtId="0" fontId="0" fillId="0" borderId="10" xfId="0" applyBorder="1" applyAlignment="1">
      <alignment wrapText="1"/>
    </xf>
    <xf numFmtId="0" fontId="13" fillId="0" borderId="0" xfId="0" applyFont="1" applyAlignment="1">
      <alignment horizontal="left" vertical="top" wrapText="1" indent="4"/>
    </xf>
    <xf numFmtId="0" fontId="3" fillId="7" borderId="0" xfId="0" applyFont="1" applyFill="1" applyAlignment="1">
      <alignment horizontal="left" vertical="center" wrapText="1" indent="4"/>
    </xf>
    <xf numFmtId="0" fontId="4" fillId="7" borderId="0" xfId="0" applyFont="1" applyFill="1" applyAlignment="1">
      <alignment horizontal="left" vertical="center" wrapText="1" indent="4"/>
    </xf>
    <xf numFmtId="0" fontId="1" fillId="3" borderId="3" xfId="0" applyFont="1" applyFill="1" applyBorder="1" applyAlignment="1">
      <alignment wrapText="1"/>
    </xf>
    <xf numFmtId="42" fontId="0" fillId="3" borderId="3" xfId="0" applyNumberFormat="1" applyFill="1" applyBorder="1" applyAlignment="1">
      <alignment vertical="top" wrapText="1"/>
    </xf>
    <xf numFmtId="0" fontId="1" fillId="0" borderId="3" xfId="0" applyFont="1" applyBorder="1" applyAlignment="1">
      <alignment vertical="top" wrapText="1"/>
    </xf>
    <xf numFmtId="42" fontId="0" fillId="0" borderId="0" xfId="0" applyNumberFormat="1"/>
    <xf numFmtId="42" fontId="1" fillId="3" borderId="3" xfId="0" applyNumberFormat="1" applyFont="1" applyFill="1" applyBorder="1" applyAlignment="1">
      <alignment wrapText="1"/>
    </xf>
    <xf numFmtId="0" fontId="16" fillId="0" borderId="0" xfId="0" applyFont="1"/>
    <xf numFmtId="44" fontId="0" fillId="10" borderId="3" xfId="2" applyFont="1" applyFill="1" applyBorder="1"/>
    <xf numFmtId="44" fontId="0" fillId="3" borderId="5" xfId="2" applyFont="1" applyFill="1" applyBorder="1"/>
    <xf numFmtId="44" fontId="0" fillId="0" borderId="3" xfId="0" applyNumberFormat="1" applyBorder="1"/>
    <xf numFmtId="44" fontId="0" fillId="6" borderId="3" xfId="0" applyNumberFormat="1" applyFill="1" applyBorder="1"/>
    <xf numFmtId="44" fontId="0" fillId="5" borderId="3" xfId="2" applyFont="1" applyFill="1" applyBorder="1" applyAlignment="1">
      <alignment vertical="top" wrapText="1"/>
    </xf>
    <xf numFmtId="44" fontId="0" fillId="6" borderId="3" xfId="2" applyFont="1" applyFill="1" applyBorder="1"/>
    <xf numFmtId="44" fontId="6" fillId="6" borderId="3" xfId="0" applyNumberFormat="1" applyFont="1" applyFill="1" applyBorder="1"/>
    <xf numFmtId="44" fontId="0" fillId="5" borderId="3" xfId="2" applyFont="1" applyFill="1" applyBorder="1" applyAlignment="1">
      <alignment wrapText="1"/>
    </xf>
    <xf numFmtId="44" fontId="0" fillId="0" borderId="3" xfId="2" applyFont="1" applyBorder="1" applyAlignment="1">
      <alignment wrapText="1"/>
    </xf>
    <xf numFmtId="44" fontId="0" fillId="6" borderId="5" xfId="2" applyFont="1" applyFill="1" applyBorder="1" applyAlignment="1">
      <alignment horizontal="left" vertical="top" wrapText="1"/>
    </xf>
    <xf numFmtId="44" fontId="0" fillId="0" borderId="3" xfId="0" applyNumberFormat="1" applyBorder="1" applyAlignment="1">
      <alignment wrapText="1"/>
    </xf>
    <xf numFmtId="0" fontId="11" fillId="11" borderId="8" xfId="0" applyFont="1" applyFill="1" applyBorder="1" applyAlignment="1">
      <alignment horizontal="left" vertical="center" wrapText="1" indent="4"/>
    </xf>
    <xf numFmtId="0" fontId="11" fillId="11" borderId="9" xfId="0" applyFont="1" applyFill="1" applyBorder="1" applyAlignment="1">
      <alignment horizontal="left" vertical="center" wrapText="1" indent="4"/>
    </xf>
    <xf numFmtId="0" fontId="12" fillId="11" borderId="9" xfId="0" applyFont="1" applyFill="1" applyBorder="1" applyAlignment="1">
      <alignment horizontal="left" vertical="center" wrapText="1" indent="4"/>
    </xf>
    <xf numFmtId="0" fontId="0" fillId="11" borderId="6" xfId="0" applyFill="1" applyBorder="1" applyAlignment="1">
      <alignment horizontal="left" vertical="center" wrapText="1" indent="4"/>
    </xf>
    <xf numFmtId="44" fontId="0" fillId="10" borderId="3" xfId="2" applyFont="1" applyFill="1" applyBorder="1" applyAlignment="1">
      <alignment wrapText="1"/>
    </xf>
    <xf numFmtId="0" fontId="0" fillId="3" borderId="3" xfId="0" applyFill="1" applyBorder="1" applyAlignment="1">
      <alignment vertical="top" wrapText="1"/>
    </xf>
    <xf numFmtId="0" fontId="0" fillId="5" borderId="0" xfId="0" applyFill="1" applyAlignment="1">
      <alignment horizontal="left" vertical="center"/>
    </xf>
    <xf numFmtId="0" fontId="3" fillId="7" borderId="0" xfId="0" applyFont="1" applyFill="1" applyAlignment="1">
      <alignment horizontal="left" vertical="center" wrapText="1"/>
    </xf>
    <xf numFmtId="0" fontId="6" fillId="11" borderId="7" xfId="0" applyFont="1" applyFill="1" applyBorder="1" applyAlignment="1">
      <alignment horizontal="left" vertical="center" wrapText="1"/>
    </xf>
    <xf numFmtId="0" fontId="1" fillId="4" borderId="4" xfId="0" applyFont="1" applyFill="1" applyBorder="1" applyAlignment="1">
      <alignment horizontal="left" vertical="center"/>
    </xf>
    <xf numFmtId="0" fontId="1" fillId="4" borderId="1" xfId="0" applyFont="1" applyFill="1" applyBorder="1" applyAlignment="1">
      <alignment horizontal="left" vertical="center"/>
    </xf>
    <xf numFmtId="0" fontId="1" fillId="4" borderId="5" xfId="0" applyFont="1" applyFill="1" applyBorder="1" applyAlignment="1">
      <alignment horizontal="left" vertical="center"/>
    </xf>
    <xf numFmtId="0" fontId="6" fillId="11" borderId="0" xfId="0" applyFont="1" applyFill="1" applyAlignment="1">
      <alignment horizontal="left" vertical="top" wrapText="1"/>
    </xf>
    <xf numFmtId="0" fontId="0" fillId="0" borderId="3" xfId="0" applyBorder="1" applyAlignment="1">
      <alignment horizontal="center" wrapText="1"/>
    </xf>
    <xf numFmtId="44" fontId="0" fillId="6" borderId="3" xfId="0" applyNumberFormat="1" applyFill="1" applyBorder="1" applyAlignment="1">
      <alignment horizontal="center" vertical="top" wrapText="1"/>
    </xf>
    <xf numFmtId="44" fontId="0" fillId="5" borderId="4" xfId="2" applyFont="1" applyFill="1" applyBorder="1" applyAlignment="1">
      <alignment horizontal="center" wrapText="1"/>
    </xf>
    <xf numFmtId="44" fontId="0" fillId="5" borderId="1" xfId="2" applyFont="1" applyFill="1" applyBorder="1" applyAlignment="1">
      <alignment horizontal="center" wrapText="1"/>
    </xf>
    <xf numFmtId="44" fontId="0" fillId="0" borderId="4" xfId="0" applyNumberFormat="1" applyBorder="1" applyAlignment="1">
      <alignment horizontal="center" vertical="top" wrapText="1"/>
    </xf>
    <xf numFmtId="44" fontId="0" fillId="0" borderId="1" xfId="0" applyNumberFormat="1" applyBorder="1" applyAlignment="1">
      <alignment horizontal="center" vertical="top" wrapText="1"/>
    </xf>
    <xf numFmtId="0" fontId="0" fillId="3" borderId="0" xfId="0" applyFill="1" applyAlignment="1">
      <alignment horizontal="center" vertical="center" wrapText="1"/>
    </xf>
    <xf numFmtId="0" fontId="1" fillId="11" borderId="11" xfId="0" applyFont="1" applyFill="1" applyBorder="1" applyAlignment="1">
      <alignment horizontal="left" vertical="center" wrapText="1"/>
    </xf>
    <xf numFmtId="0" fontId="1" fillId="11" borderId="0" xfId="0" applyFont="1" applyFill="1" applyAlignment="1">
      <alignment horizontal="left" vertical="center" wrapText="1"/>
    </xf>
  </cellXfs>
  <cellStyles count="3">
    <cellStyle name="Normal 4" xfId="1" xr:uid="{97A192FA-5358-436E-A965-7D185E0EC36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369839</xdr:colOff>
      <xdr:row>0</xdr:row>
      <xdr:rowOff>818614</xdr:rowOff>
    </xdr:to>
    <xdr:pic>
      <xdr:nvPicPr>
        <xdr:cNvPr id="2" name="Afbeelding 1" descr="Kadaster beeldmerk wimpel RGB 2kleur">
          <a:extLst>
            <a:ext uri="{FF2B5EF4-FFF2-40B4-BE49-F238E27FC236}">
              <a16:creationId xmlns:a16="http://schemas.microsoft.com/office/drawing/2014/main" id="{1BFFDD03-9F98-4E6B-9945-8A615A0D3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9439" cy="821789"/>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8D04-48D1-429B-A64A-3B6429040286}">
  <dimension ref="B1:B13"/>
  <sheetViews>
    <sheetView workbookViewId="0">
      <selection activeCell="B12" sqref="B12"/>
    </sheetView>
  </sheetViews>
  <sheetFormatPr defaultColWidth="8.81640625" defaultRowHeight="14.5" x14ac:dyDescent="0.35"/>
  <cols>
    <col min="1" max="1" width="8.81640625" style="1"/>
    <col min="2" max="2" width="147.54296875" style="1" customWidth="1"/>
    <col min="3" max="16384" width="8.81640625" style="1"/>
  </cols>
  <sheetData>
    <row r="1" spans="2:2" ht="72.650000000000006" customHeight="1" x14ac:dyDescent="0.35">
      <c r="B1" s="47" t="s">
        <v>0</v>
      </c>
    </row>
    <row r="2" spans="2:2" ht="21" x14ac:dyDescent="0.35">
      <c r="B2" s="48" t="s">
        <v>1</v>
      </c>
    </row>
    <row r="3" spans="2:2" ht="21" x14ac:dyDescent="0.35">
      <c r="B3" s="49" t="s">
        <v>2</v>
      </c>
    </row>
    <row r="6" spans="2:2" ht="21" x14ac:dyDescent="0.35">
      <c r="B6" s="49" t="s">
        <v>1</v>
      </c>
    </row>
    <row r="7" spans="2:2" s="41" customFormat="1" ht="18.5" x14ac:dyDescent="0.45">
      <c r="B7" s="67" t="s">
        <v>3</v>
      </c>
    </row>
    <row r="8" spans="2:2" s="41" customFormat="1" ht="46.5" x14ac:dyDescent="0.45">
      <c r="B8" s="68" t="s">
        <v>4</v>
      </c>
    </row>
    <row r="9" spans="2:2" s="41" customFormat="1" ht="18.5" x14ac:dyDescent="0.45">
      <c r="B9" s="69" t="s">
        <v>5</v>
      </c>
    </row>
    <row r="10" spans="2:2" s="41" customFormat="1" ht="18.5" x14ac:dyDescent="0.45">
      <c r="B10" s="68" t="s">
        <v>6</v>
      </c>
    </row>
    <row r="11" spans="2:2" s="41" customFormat="1" ht="10" customHeight="1" x14ac:dyDescent="0.45">
      <c r="B11" s="68"/>
    </row>
    <row r="12" spans="2:2" s="41" customFormat="1" ht="20.149999999999999" customHeight="1" x14ac:dyDescent="0.45">
      <c r="B12" s="68" t="s">
        <v>7</v>
      </c>
    </row>
    <row r="13" spans="2:2" ht="46.5" customHeight="1" x14ac:dyDescent="0.35">
      <c r="B13" s="70" t="s">
        <v>8</v>
      </c>
    </row>
  </sheetData>
  <sheetProtection algorithmName="SHA-512" hashValue="I1WUKvSPOvblOdl7KthblwOAA5nCzNU7gEdIn0nzPrTdztT2dU0vyL84mNZ2IlszVrMpsZ4M4sCtkYbbR1obHw==" saltValue="idVCpqlgKJBOhkUoR9Cw9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EA93-7ACA-480D-8A68-3571F5A409BE}">
  <dimension ref="B1:E16"/>
  <sheetViews>
    <sheetView workbookViewId="0">
      <selection activeCell="E16" sqref="E16"/>
    </sheetView>
  </sheetViews>
  <sheetFormatPr defaultRowHeight="14.5" x14ac:dyDescent="0.35"/>
  <cols>
    <col min="2" max="2" width="63.1796875" customWidth="1"/>
    <col min="3" max="3" width="24.81640625" customWidth="1"/>
    <col min="4" max="4" width="13.81640625" customWidth="1"/>
    <col min="5" max="5" width="20" customWidth="1"/>
  </cols>
  <sheetData>
    <row r="1" spans="2:5" ht="58" customHeight="1" x14ac:dyDescent="0.35">
      <c r="B1" s="8" t="s">
        <v>9</v>
      </c>
      <c r="C1" s="9"/>
      <c r="D1" s="9"/>
      <c r="E1" s="9"/>
    </row>
    <row r="2" spans="2:5" ht="58" customHeight="1" x14ac:dyDescent="0.35">
      <c r="B2" s="73" t="s">
        <v>10</v>
      </c>
      <c r="C2" s="73"/>
      <c r="D2" s="73"/>
      <c r="E2" s="73"/>
    </row>
    <row r="4" spans="2:5" x14ac:dyDescent="0.35">
      <c r="B4" s="10" t="s">
        <v>11</v>
      </c>
      <c r="C4" s="11"/>
      <c r="D4" s="11"/>
      <c r="E4" s="12" t="s">
        <v>12</v>
      </c>
    </row>
    <row r="6" spans="2:5" x14ac:dyDescent="0.35">
      <c r="B6" s="10" t="s">
        <v>13</v>
      </c>
      <c r="C6" s="11"/>
      <c r="D6" s="11"/>
      <c r="E6" s="12"/>
    </row>
    <row r="7" spans="2:5" x14ac:dyDescent="0.35">
      <c r="B7" t="s">
        <v>14</v>
      </c>
      <c r="E7" s="59">
        <f>'Abonnement - Licentiekosten'!F24</f>
        <v>0</v>
      </c>
    </row>
    <row r="8" spans="2:5" x14ac:dyDescent="0.35">
      <c r="B8" s="13"/>
      <c r="C8" s="14" t="s">
        <v>15</v>
      </c>
      <c r="D8" s="13"/>
      <c r="E8" s="13"/>
    </row>
    <row r="9" spans="2:5" x14ac:dyDescent="0.35">
      <c r="B9" s="13"/>
      <c r="C9" s="16"/>
      <c r="D9" s="17"/>
      <c r="E9" s="17"/>
    </row>
    <row r="10" spans="2:5" x14ac:dyDescent="0.35">
      <c r="B10" s="10" t="s">
        <v>16</v>
      </c>
      <c r="C10" s="11"/>
      <c r="D10" s="11"/>
      <c r="E10" s="12"/>
    </row>
    <row r="11" spans="2:5" x14ac:dyDescent="0.35">
      <c r="B11" t="s">
        <v>17</v>
      </c>
      <c r="E11" s="61">
        <f>Diensten!J16</f>
        <v>0</v>
      </c>
    </row>
    <row r="12" spans="2:5" x14ac:dyDescent="0.35">
      <c r="B12" s="13"/>
      <c r="C12" s="14" t="s">
        <v>18</v>
      </c>
      <c r="D12" s="13"/>
      <c r="E12" s="13"/>
    </row>
    <row r="13" spans="2:5" x14ac:dyDescent="0.35">
      <c r="B13" s="15" t="s">
        <v>19</v>
      </c>
      <c r="C13" s="15"/>
      <c r="D13" s="15"/>
      <c r="E13" s="61">
        <f>Diensten!E22</f>
        <v>0</v>
      </c>
    </row>
    <row r="14" spans="2:5" x14ac:dyDescent="0.35">
      <c r="B14" s="13"/>
      <c r="C14" s="14" t="s">
        <v>18</v>
      </c>
      <c r="D14" s="13"/>
      <c r="E14" s="13"/>
    </row>
    <row r="16" spans="2:5" ht="15.5" x14ac:dyDescent="0.35">
      <c r="B16" s="23" t="s">
        <v>20</v>
      </c>
      <c r="C16" s="11"/>
      <c r="D16" s="11"/>
      <c r="E16" s="62">
        <f>E7+E11+E13</f>
        <v>0</v>
      </c>
    </row>
  </sheetData>
  <sheetProtection algorithmName="SHA-512" hashValue="LVRQ29grtZmabgfOgcZ7XAT3iNTKF6obqcjQe5QzgTA/CTLN534fO3ehrm1SCV2/npKzqt/iTLTnhn21pgH5DQ==" saltValue="PQ32KgQqFaHVuRpSf3rdhw==" spinCount="100000" sheet="1" objects="1" scenarios="1"/>
  <mergeCells count="1">
    <mergeCell ref="B2: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CDF35-8AC9-4006-9299-864DEA0C6F2A}">
  <dimension ref="A1:H27"/>
  <sheetViews>
    <sheetView tabSelected="1" zoomScaleNormal="100" workbookViewId="0">
      <selection activeCell="B32" sqref="B32"/>
    </sheetView>
  </sheetViews>
  <sheetFormatPr defaultRowHeight="14.5" x14ac:dyDescent="0.35"/>
  <cols>
    <col min="1" max="1" width="13.453125" customWidth="1"/>
    <col min="2" max="2" width="61.453125" customWidth="1"/>
    <col min="3" max="3" width="34.1796875" customWidth="1"/>
    <col min="4" max="4" width="37.1796875" customWidth="1"/>
    <col min="5" max="5" width="20.453125" customWidth="1"/>
    <col min="6" max="6" width="26.453125" customWidth="1"/>
    <col min="7" max="7" width="21.54296875" customWidth="1"/>
    <col min="8" max="8" width="21.81640625" customWidth="1"/>
  </cols>
  <sheetData>
    <row r="1" spans="1:8" ht="64" customHeight="1" x14ac:dyDescent="0.35">
      <c r="B1" s="74" t="s">
        <v>21</v>
      </c>
      <c r="C1" s="74"/>
      <c r="D1" s="31"/>
      <c r="E1" s="2"/>
      <c r="F1" s="2"/>
      <c r="G1" s="2"/>
      <c r="H1" s="2"/>
    </row>
    <row r="2" spans="1:8" ht="64" customHeight="1" x14ac:dyDescent="0.35">
      <c r="B2" s="75" t="s">
        <v>102</v>
      </c>
      <c r="C2" s="75"/>
      <c r="D2" s="75"/>
      <c r="E2" s="2"/>
      <c r="F2" s="2"/>
      <c r="G2" s="2"/>
      <c r="H2" s="2"/>
    </row>
    <row r="3" spans="1:8" ht="32.5" customHeight="1" x14ac:dyDescent="0.35">
      <c r="B3" s="76" t="s">
        <v>22</v>
      </c>
      <c r="C3" s="77"/>
      <c r="D3" s="78"/>
    </row>
    <row r="4" spans="1:8" s="29" customFormat="1" x14ac:dyDescent="0.35">
      <c r="B4" s="28"/>
    </row>
    <row r="5" spans="1:8" ht="29" x14ac:dyDescent="0.35">
      <c r="B5" s="5" t="s">
        <v>107</v>
      </c>
      <c r="C5" s="33" t="s">
        <v>23</v>
      </c>
      <c r="D5" s="33" t="s">
        <v>24</v>
      </c>
    </row>
    <row r="6" spans="1:8" x14ac:dyDescent="0.35">
      <c r="A6" s="55" t="s">
        <v>25</v>
      </c>
      <c r="B6" s="6" t="s">
        <v>26</v>
      </c>
      <c r="C6" s="34"/>
      <c r="D6" s="71">
        <v>0</v>
      </c>
      <c r="F6" s="2"/>
    </row>
    <row r="7" spans="1:8" x14ac:dyDescent="0.35">
      <c r="A7" s="55" t="s">
        <v>27</v>
      </c>
      <c r="B7" s="6" t="s">
        <v>28</v>
      </c>
      <c r="C7" s="34"/>
      <c r="D7" s="71">
        <v>0</v>
      </c>
      <c r="F7" s="2"/>
    </row>
    <row r="8" spans="1:8" x14ac:dyDescent="0.35">
      <c r="B8" s="6" t="s">
        <v>29</v>
      </c>
      <c r="C8" s="34"/>
      <c r="D8" s="71">
        <v>0</v>
      </c>
      <c r="F8" s="2"/>
    </row>
    <row r="9" spans="1:8" x14ac:dyDescent="0.35">
      <c r="B9" s="72" t="s">
        <v>104</v>
      </c>
      <c r="C9" s="34"/>
      <c r="D9" s="71">
        <v>0</v>
      </c>
      <c r="F9" s="2"/>
    </row>
    <row r="10" spans="1:8" x14ac:dyDescent="0.35">
      <c r="D10" s="53"/>
    </row>
    <row r="11" spans="1:8" x14ac:dyDescent="0.35">
      <c r="B11" s="5" t="s">
        <v>108</v>
      </c>
      <c r="C11" s="50"/>
      <c r="D11" s="54"/>
    </row>
    <row r="12" spans="1:8" x14ac:dyDescent="0.35">
      <c r="B12" s="6" t="s">
        <v>30</v>
      </c>
      <c r="C12" s="34"/>
      <c r="D12" s="71">
        <v>0</v>
      </c>
    </row>
    <row r="13" spans="1:8" x14ac:dyDescent="0.35">
      <c r="B13" s="6" t="s">
        <v>31</v>
      </c>
      <c r="C13" s="34"/>
      <c r="D13" s="71">
        <v>0</v>
      </c>
    </row>
    <row r="14" spans="1:8" x14ac:dyDescent="0.35">
      <c r="B14" s="6" t="s">
        <v>32</v>
      </c>
      <c r="C14" s="34"/>
      <c r="D14" s="71">
        <v>0</v>
      </c>
    </row>
    <row r="15" spans="1:8" x14ac:dyDescent="0.35">
      <c r="B15" s="6" t="s">
        <v>33</v>
      </c>
      <c r="C15" s="34"/>
      <c r="D15" s="71">
        <v>0</v>
      </c>
    </row>
    <row r="16" spans="1:8" x14ac:dyDescent="0.35">
      <c r="B16" s="6" t="s">
        <v>34</v>
      </c>
      <c r="C16" s="34"/>
      <c r="D16" s="71">
        <v>0</v>
      </c>
    </row>
    <row r="17" spans="2:6" x14ac:dyDescent="0.35">
      <c r="B17" s="6" t="s">
        <v>105</v>
      </c>
      <c r="C17" s="34"/>
      <c r="D17" s="71">
        <v>0</v>
      </c>
    </row>
    <row r="18" spans="2:6" x14ac:dyDescent="0.35">
      <c r="B18" s="30" t="s">
        <v>36</v>
      </c>
      <c r="C18" s="34"/>
      <c r="D18" s="71">
        <v>0</v>
      </c>
    </row>
    <row r="19" spans="2:6" x14ac:dyDescent="0.35">
      <c r="B19" s="30" t="s">
        <v>37</v>
      </c>
      <c r="C19" s="34"/>
      <c r="D19" s="71">
        <v>0</v>
      </c>
    </row>
    <row r="20" spans="2:6" x14ac:dyDescent="0.35">
      <c r="B20" s="30" t="s">
        <v>38</v>
      </c>
      <c r="C20" s="34"/>
      <c r="D20" s="71">
        <v>0</v>
      </c>
    </row>
    <row r="21" spans="2:6" x14ac:dyDescent="0.35">
      <c r="B21" s="45"/>
      <c r="C21" s="44"/>
      <c r="D21" s="44"/>
    </row>
    <row r="22" spans="2:6" s="1" customFormat="1" ht="29" x14ac:dyDescent="0.35">
      <c r="B22" s="46"/>
      <c r="C22" s="39" t="s">
        <v>39</v>
      </c>
      <c r="D22" s="39" t="s">
        <v>40</v>
      </c>
      <c r="E22" s="39" t="s">
        <v>41</v>
      </c>
      <c r="F22" s="39" t="s">
        <v>42</v>
      </c>
    </row>
    <row r="23" spans="2:6" ht="29" x14ac:dyDescent="0.35">
      <c r="B23" s="38" t="s">
        <v>43</v>
      </c>
      <c r="C23" s="56">
        <v>0</v>
      </c>
      <c r="D23" s="57">
        <f>SUM(D6:D20)</f>
        <v>0</v>
      </c>
      <c r="E23" s="3">
        <v>48</v>
      </c>
      <c r="F23" s="58">
        <f>(C23+D23)*E23</f>
        <v>0</v>
      </c>
    </row>
    <row r="24" spans="2:6" ht="29" x14ac:dyDescent="0.35">
      <c r="E24" s="4" t="s">
        <v>44</v>
      </c>
      <c r="F24" s="59">
        <f>F23</f>
        <v>0</v>
      </c>
    </row>
    <row r="26" spans="2:6" x14ac:dyDescent="0.35">
      <c r="B26" s="35"/>
      <c r="C26" s="2"/>
    </row>
    <row r="27" spans="2:6" x14ac:dyDescent="0.35">
      <c r="B27" s="2"/>
      <c r="C27" s="2"/>
    </row>
  </sheetData>
  <sheetProtection algorithmName="SHA-512" hashValue="2EL+4w4pzzco8O3TNyXZrxfL9CNSvuwRglnM89aOY9xaqbwfsfyP/plnmYlPOpXrmkCSaj/kZ4bU0UCDmAO8qg==" saltValue="ldkQEUx4mtkewmjc/aGHPg==" spinCount="100000" sheet="1" objects="1" scenarios="1"/>
  <protectedRanges>
    <protectedRange sqref="C6:D9 C12:D20 C23" name="Bereik1"/>
  </protectedRanges>
  <mergeCells count="3">
    <mergeCell ref="B1:C1"/>
    <mergeCell ref="B2:D2"/>
    <mergeCell ref="B3:D3"/>
  </mergeCells>
  <dataValidations count="1">
    <dataValidation type="list" allowBlank="1" showInputMessage="1" showErrorMessage="1" sqref="C6:C9 C12:C20" xr:uid="{561715B2-0614-49E0-8995-03CEF186B1D6}">
      <formula1>$A$6:$A$7</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20EC-AD3F-46FE-B036-DB4FBD006C61}">
  <dimension ref="B1:J23"/>
  <sheetViews>
    <sheetView topLeftCell="A7" workbookViewId="0">
      <selection activeCell="C22" sqref="C22:D22"/>
    </sheetView>
  </sheetViews>
  <sheetFormatPr defaultColWidth="8.81640625" defaultRowHeight="14.5" x14ac:dyDescent="0.35"/>
  <cols>
    <col min="1" max="1" width="8.81640625" style="1"/>
    <col min="2" max="2" width="65" style="1" customWidth="1"/>
    <col min="3" max="3" width="10.36328125" style="1" bestFit="1" customWidth="1"/>
    <col min="4" max="5" width="8.81640625" style="1"/>
    <col min="6" max="6" width="10" style="1" bestFit="1" customWidth="1"/>
    <col min="7" max="7" width="8.81640625" style="1"/>
    <col min="8" max="8" width="9.453125" style="1" customWidth="1"/>
    <col min="9" max="9" width="8.81640625" style="1"/>
    <col min="10" max="10" width="16.6328125" style="1" customWidth="1"/>
    <col min="11" max="11" width="24.08984375" style="1" customWidth="1"/>
    <col min="12" max="13" width="8.81640625" style="1"/>
    <col min="14" max="14" width="7.1796875" style="1" customWidth="1"/>
    <col min="15" max="16384" width="8.81640625" style="1"/>
  </cols>
  <sheetData>
    <row r="1" spans="2:10" ht="64" customHeight="1" x14ac:dyDescent="0.35">
      <c r="B1" s="31" t="s">
        <v>45</v>
      </c>
      <c r="C1" s="24"/>
      <c r="D1" s="24"/>
      <c r="E1" s="24"/>
      <c r="F1" s="24"/>
      <c r="G1" s="24"/>
      <c r="H1" s="24"/>
      <c r="I1" s="24"/>
      <c r="J1" s="24"/>
    </row>
    <row r="3" spans="2:10" ht="21" customHeight="1" x14ac:dyDescent="0.35">
      <c r="B3" s="79" t="s">
        <v>46</v>
      </c>
      <c r="C3" s="79"/>
      <c r="D3" s="79"/>
      <c r="E3" s="79"/>
      <c r="F3" s="79"/>
      <c r="G3" s="79"/>
      <c r="H3" s="79"/>
      <c r="I3" s="79"/>
      <c r="J3" s="79"/>
    </row>
    <row r="4" spans="2:10" x14ac:dyDescent="0.35">
      <c r="B4" s="79"/>
      <c r="C4" s="79"/>
      <c r="D4" s="79"/>
      <c r="E4" s="79"/>
      <c r="F4" s="79"/>
      <c r="G4" s="79"/>
      <c r="H4" s="79"/>
      <c r="I4" s="79"/>
      <c r="J4" s="79"/>
    </row>
    <row r="5" spans="2:10" ht="21" customHeight="1" x14ac:dyDescent="0.35">
      <c r="B5" s="79"/>
      <c r="C5" s="79"/>
      <c r="D5" s="79"/>
      <c r="E5" s="79"/>
      <c r="F5" s="79"/>
      <c r="G5" s="79"/>
      <c r="H5" s="79"/>
      <c r="I5" s="79"/>
      <c r="J5" s="79"/>
    </row>
    <row r="6" spans="2:10" ht="49.5" customHeight="1" x14ac:dyDescent="0.35">
      <c r="B6" s="79"/>
      <c r="C6" s="79"/>
      <c r="D6" s="79"/>
      <c r="E6" s="79"/>
      <c r="F6" s="79"/>
      <c r="G6" s="79"/>
      <c r="H6" s="79"/>
      <c r="I6" s="79"/>
      <c r="J6" s="79"/>
    </row>
    <row r="7" spans="2:10" x14ac:dyDescent="0.35">
      <c r="B7" s="42" t="s">
        <v>47</v>
      </c>
    </row>
    <row r="8" spans="2:10" customFormat="1" x14ac:dyDescent="0.35"/>
    <row r="9" spans="2:10" customFormat="1" x14ac:dyDescent="0.35">
      <c r="B9" s="40" t="s">
        <v>48</v>
      </c>
      <c r="D9" s="25"/>
      <c r="E9" s="26"/>
      <c r="F9" s="26" t="s">
        <v>49</v>
      </c>
      <c r="G9" s="26"/>
      <c r="H9" s="26"/>
      <c r="I9" s="27"/>
    </row>
    <row r="10" spans="2:10" ht="29" x14ac:dyDescent="0.35">
      <c r="D10" s="38" t="s">
        <v>50</v>
      </c>
      <c r="E10" s="38" t="s">
        <v>51</v>
      </c>
      <c r="F10" s="38" t="s">
        <v>52</v>
      </c>
      <c r="G10" s="38" t="s">
        <v>53</v>
      </c>
      <c r="H10" s="38" t="s">
        <v>54</v>
      </c>
      <c r="I10" s="38" t="s">
        <v>55</v>
      </c>
    </row>
    <row r="11" spans="2:10" x14ac:dyDescent="0.35">
      <c r="C11" s="4" t="s">
        <v>56</v>
      </c>
      <c r="D11" s="36" t="s">
        <v>57</v>
      </c>
      <c r="E11" s="36" t="s">
        <v>57</v>
      </c>
      <c r="F11" s="36" t="s">
        <v>57</v>
      </c>
      <c r="G11" s="36" t="s">
        <v>57</v>
      </c>
      <c r="H11" s="36" t="s">
        <v>57</v>
      </c>
      <c r="I11" s="36" t="s">
        <v>57</v>
      </c>
    </row>
    <row r="13" spans="2:10" x14ac:dyDescent="0.35">
      <c r="B13" s="4" t="s">
        <v>58</v>
      </c>
      <c r="C13" s="63">
        <v>0</v>
      </c>
      <c r="D13" s="63">
        <v>0</v>
      </c>
      <c r="E13" s="63">
        <v>0</v>
      </c>
      <c r="F13" s="63">
        <v>0</v>
      </c>
      <c r="G13" s="63">
        <v>0</v>
      </c>
      <c r="H13" s="63">
        <v>0</v>
      </c>
      <c r="I13" s="63">
        <v>0</v>
      </c>
      <c r="J13" s="66">
        <f>16*C13+850*H13</f>
        <v>0</v>
      </c>
    </row>
    <row r="14" spans="2:10" x14ac:dyDescent="0.35">
      <c r="B14" s="4" t="s">
        <v>59</v>
      </c>
      <c r="C14" s="63">
        <v>0</v>
      </c>
      <c r="D14" s="63">
        <v>0</v>
      </c>
      <c r="E14" s="63">
        <v>0</v>
      </c>
      <c r="F14" s="63">
        <v>0</v>
      </c>
      <c r="G14" s="63">
        <v>0</v>
      </c>
      <c r="H14" s="63">
        <v>0</v>
      </c>
      <c r="I14" s="63">
        <v>0</v>
      </c>
      <c r="J14" s="66">
        <f>40*D14+360*F14+750*G14+1100*I14</f>
        <v>0</v>
      </c>
    </row>
    <row r="15" spans="2:10" x14ac:dyDescent="0.35">
      <c r="B15" s="4" t="s">
        <v>60</v>
      </c>
      <c r="C15" s="63">
        <v>0</v>
      </c>
      <c r="D15" s="63">
        <v>0</v>
      </c>
      <c r="E15" s="63">
        <v>0</v>
      </c>
      <c r="F15" s="63">
        <v>0</v>
      </c>
      <c r="G15" s="43" t="s">
        <v>61</v>
      </c>
      <c r="H15" s="43" t="s">
        <v>61</v>
      </c>
      <c r="I15" s="43" t="s">
        <v>61</v>
      </c>
      <c r="J15" s="66">
        <f>8*C15+36*D15+500*F15</f>
        <v>0</v>
      </c>
    </row>
    <row r="16" spans="2:10" ht="43.5" x14ac:dyDescent="0.35">
      <c r="B16" s="39" t="s">
        <v>103</v>
      </c>
      <c r="C16" s="64"/>
      <c r="D16" s="64"/>
      <c r="E16" s="64"/>
      <c r="F16" s="64"/>
      <c r="G16" s="4"/>
      <c r="H16" s="4"/>
      <c r="I16" s="4"/>
      <c r="J16" s="65">
        <f>SUM(J13:J15)</f>
        <v>0</v>
      </c>
    </row>
    <row r="18" spans="2:6" x14ac:dyDescent="0.35">
      <c r="B18" s="40" t="s">
        <v>19</v>
      </c>
    </row>
    <row r="20" spans="2:6" x14ac:dyDescent="0.35">
      <c r="B20" s="6" t="s">
        <v>62</v>
      </c>
      <c r="C20" s="82">
        <v>0</v>
      </c>
      <c r="D20" s="83"/>
      <c r="E20" s="80" t="s">
        <v>63</v>
      </c>
      <c r="F20" s="80"/>
    </row>
    <row r="21" spans="2:6" ht="29" x14ac:dyDescent="0.35">
      <c r="B21" s="4" t="s">
        <v>64</v>
      </c>
      <c r="C21" s="82">
        <v>0</v>
      </c>
      <c r="D21" s="83"/>
      <c r="E21" s="80"/>
      <c r="F21" s="80"/>
    </row>
    <row r="22" spans="2:6" ht="43.5" x14ac:dyDescent="0.35">
      <c r="B22" s="38" t="s">
        <v>65</v>
      </c>
      <c r="C22" s="84">
        <f>C20*24+C21</f>
        <v>0</v>
      </c>
      <c r="D22" s="85"/>
      <c r="E22" s="81">
        <f>C22</f>
        <v>0</v>
      </c>
      <c r="F22" s="81"/>
    </row>
    <row r="23" spans="2:6" x14ac:dyDescent="0.35">
      <c r="B23" s="37"/>
    </row>
  </sheetData>
  <sheetProtection algorithmName="SHA-512" hashValue="vbZvfqF1J9f/vbWOcvPowGZme8MFat6BhgmwMJQ04gw5RwZHcqCOesw/tnUh3b0mA69YTrMVPqnYsj96cYZysQ==" saltValue="9UpK1E+sNkfn71rU6kIDwQ==" spinCount="100000" sheet="1" objects="1" scenarios="1"/>
  <protectedRanges>
    <protectedRange sqref="C13:F15 G13:I14 C20:D21" name="Bereik1"/>
  </protectedRanges>
  <mergeCells count="7">
    <mergeCell ref="B3:J6"/>
    <mergeCell ref="E20:F20"/>
    <mergeCell ref="E22:F22"/>
    <mergeCell ref="C20:D20"/>
    <mergeCell ref="C21:D21"/>
    <mergeCell ref="C22:D22"/>
    <mergeCell ref="E21:F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FF75-2D9A-4AB1-84C9-FE00D710ADE2}">
  <dimension ref="A1:F49"/>
  <sheetViews>
    <sheetView zoomScale="96" zoomScaleNormal="96" workbookViewId="0">
      <selection activeCell="B12" sqref="B12"/>
    </sheetView>
  </sheetViews>
  <sheetFormatPr defaultColWidth="8.81640625" defaultRowHeight="14.5" x14ac:dyDescent="0.35"/>
  <cols>
    <col min="1" max="1" width="8.81640625" style="7"/>
    <col min="2" max="2" width="61.81640625" style="7" customWidth="1"/>
    <col min="3" max="3" width="21.81640625" style="7" customWidth="1"/>
    <col min="4" max="4" width="19.1796875" style="7" customWidth="1"/>
    <col min="5" max="5" width="26.81640625" style="7" customWidth="1"/>
    <col min="6" max="6" width="31" style="7" customWidth="1"/>
    <col min="7" max="16384" width="8.81640625" style="7"/>
  </cols>
  <sheetData>
    <row r="1" spans="1:6" ht="77.150000000000006" customHeight="1" x14ac:dyDescent="0.35">
      <c r="B1" s="74" t="s">
        <v>66</v>
      </c>
      <c r="C1" s="74"/>
      <c r="D1" s="74"/>
      <c r="E1" s="31"/>
      <c r="F1" s="31"/>
    </row>
    <row r="3" spans="1:6" ht="14.5" customHeight="1" x14ac:dyDescent="0.35">
      <c r="B3" s="79" t="s">
        <v>67</v>
      </c>
      <c r="C3" s="79"/>
      <c r="D3" s="79"/>
      <c r="E3" s="79"/>
      <c r="F3" s="79"/>
    </row>
    <row r="4" spans="1:6" ht="14.5" customHeight="1" x14ac:dyDescent="0.35">
      <c r="B4" s="79"/>
      <c r="C4" s="79"/>
      <c r="D4" s="79"/>
      <c r="E4" s="79"/>
      <c r="F4" s="79"/>
    </row>
    <row r="5" spans="1:6" ht="14.5" customHeight="1" x14ac:dyDescent="0.35">
      <c r="B5" s="79"/>
      <c r="C5" s="79"/>
      <c r="D5" s="79"/>
      <c r="E5" s="79"/>
      <c r="F5" s="79"/>
    </row>
    <row r="6" spans="1:6" ht="208" customHeight="1" x14ac:dyDescent="0.35">
      <c r="B6" s="79"/>
      <c r="C6" s="79"/>
      <c r="D6" s="79"/>
      <c r="E6" s="79"/>
      <c r="F6" s="79"/>
    </row>
    <row r="7" spans="1:6" ht="30.65" customHeight="1" x14ac:dyDescent="0.35"/>
    <row r="8" spans="1:6" ht="29" x14ac:dyDescent="0.35">
      <c r="B8" s="18" t="s">
        <v>68</v>
      </c>
      <c r="C8" s="18" t="s">
        <v>69</v>
      </c>
      <c r="D8" s="18" t="s">
        <v>70</v>
      </c>
      <c r="E8" s="18" t="s">
        <v>71</v>
      </c>
      <c r="F8" s="18" t="s">
        <v>72</v>
      </c>
    </row>
    <row r="9" spans="1:6" x14ac:dyDescent="0.35">
      <c r="B9" s="19" t="s">
        <v>26</v>
      </c>
      <c r="C9" s="51"/>
      <c r="D9" s="51"/>
      <c r="E9" s="20"/>
      <c r="F9" s="20"/>
    </row>
    <row r="10" spans="1:6" x14ac:dyDescent="0.35">
      <c r="B10" s="19" t="s">
        <v>28</v>
      </c>
      <c r="C10" s="51"/>
      <c r="D10" s="51"/>
      <c r="E10" s="20"/>
      <c r="F10" s="20"/>
    </row>
    <row r="11" spans="1:6" x14ac:dyDescent="0.35">
      <c r="B11" s="19" t="s">
        <v>29</v>
      </c>
      <c r="C11" s="51"/>
      <c r="D11" s="51"/>
      <c r="E11" s="20"/>
      <c r="F11" s="20"/>
    </row>
    <row r="12" spans="1:6" x14ac:dyDescent="0.35">
      <c r="B12" s="19" t="s">
        <v>106</v>
      </c>
      <c r="C12" s="51"/>
      <c r="D12" s="51"/>
      <c r="E12" s="20"/>
      <c r="F12" s="20"/>
    </row>
    <row r="13" spans="1:6" x14ac:dyDescent="0.35">
      <c r="B13" s="19" t="s">
        <v>73</v>
      </c>
      <c r="C13" s="51"/>
      <c r="D13" s="51"/>
      <c r="E13" s="20"/>
      <c r="F13" s="20"/>
    </row>
    <row r="14" spans="1:6" x14ac:dyDescent="0.35">
      <c r="A14"/>
      <c r="B14" s="19" t="s">
        <v>73</v>
      </c>
      <c r="C14" s="51"/>
      <c r="D14" s="51"/>
      <c r="E14" s="20"/>
      <c r="F14" s="20"/>
    </row>
    <row r="15" spans="1:6" x14ac:dyDescent="0.35">
      <c r="A15"/>
      <c r="B15" s="19" t="s">
        <v>73</v>
      </c>
      <c r="C15" s="51"/>
      <c r="D15" s="51"/>
      <c r="E15" s="20"/>
      <c r="F15" s="20"/>
    </row>
    <row r="16" spans="1:6" x14ac:dyDescent="0.35">
      <c r="B16" s="19" t="s">
        <v>73</v>
      </c>
      <c r="C16" s="51"/>
      <c r="D16" s="51"/>
      <c r="E16" s="20"/>
      <c r="F16" s="20"/>
    </row>
    <row r="17" spans="2:6" x14ac:dyDescent="0.35">
      <c r="B17" s="19" t="s">
        <v>73</v>
      </c>
      <c r="C17" s="51"/>
      <c r="D17" s="51"/>
      <c r="E17" s="20"/>
      <c r="F17" s="20"/>
    </row>
    <row r="18" spans="2:6" x14ac:dyDescent="0.35">
      <c r="B18" s="19" t="s">
        <v>73</v>
      </c>
      <c r="C18" s="51"/>
      <c r="D18" s="51"/>
      <c r="E18" s="20"/>
      <c r="F18" s="20"/>
    </row>
    <row r="19" spans="2:6" x14ac:dyDescent="0.35">
      <c r="B19" s="19" t="s">
        <v>73</v>
      </c>
      <c r="C19" s="51"/>
      <c r="D19" s="51"/>
      <c r="E19" s="20"/>
      <c r="F19" s="20"/>
    </row>
    <row r="20" spans="2:6" x14ac:dyDescent="0.35">
      <c r="B20" s="19" t="s">
        <v>73</v>
      </c>
      <c r="C20" s="51"/>
      <c r="D20" s="51"/>
      <c r="E20" s="20"/>
      <c r="F20" s="20"/>
    </row>
    <row r="21" spans="2:6" x14ac:dyDescent="0.35">
      <c r="B21" s="52" t="s">
        <v>74</v>
      </c>
      <c r="C21" s="60">
        <v>0</v>
      </c>
      <c r="D21" s="60">
        <v>0</v>
      </c>
      <c r="E21" s="51">
        <f>SUM(E9:E20)</f>
        <v>0</v>
      </c>
    </row>
    <row r="23" spans="2:6" ht="29" x14ac:dyDescent="0.35">
      <c r="B23" s="18" t="s">
        <v>75</v>
      </c>
      <c r="C23" s="18" t="s">
        <v>69</v>
      </c>
      <c r="D23" s="18" t="s">
        <v>70</v>
      </c>
      <c r="E23" s="18" t="s">
        <v>71</v>
      </c>
      <c r="F23" s="18" t="s">
        <v>72</v>
      </c>
    </row>
    <row r="24" spans="2:6" x14ac:dyDescent="0.35">
      <c r="B24" s="19" t="s">
        <v>30</v>
      </c>
      <c r="C24" s="51"/>
      <c r="D24" s="51"/>
      <c r="E24" s="20"/>
      <c r="F24" s="20"/>
    </row>
    <row r="25" spans="2:6" x14ac:dyDescent="0.35">
      <c r="B25" s="19" t="s">
        <v>31</v>
      </c>
      <c r="C25" s="51"/>
      <c r="D25" s="51"/>
      <c r="E25" s="20"/>
      <c r="F25" s="20"/>
    </row>
    <row r="26" spans="2:6" x14ac:dyDescent="0.35">
      <c r="B26" s="19" t="s">
        <v>32</v>
      </c>
      <c r="C26" s="51"/>
      <c r="D26" s="51"/>
      <c r="E26" s="20"/>
      <c r="F26" s="20"/>
    </row>
    <row r="27" spans="2:6" x14ac:dyDescent="0.35">
      <c r="B27" s="19" t="s">
        <v>33</v>
      </c>
      <c r="C27" s="51"/>
      <c r="D27" s="51"/>
      <c r="E27" s="20"/>
      <c r="F27" s="20"/>
    </row>
    <row r="28" spans="2:6" x14ac:dyDescent="0.35">
      <c r="B28" s="19" t="s">
        <v>34</v>
      </c>
      <c r="C28" s="51"/>
      <c r="D28" s="51"/>
      <c r="E28" s="20"/>
      <c r="F28" s="20"/>
    </row>
    <row r="29" spans="2:6" x14ac:dyDescent="0.35">
      <c r="B29" s="19" t="s">
        <v>35</v>
      </c>
      <c r="C29" s="51"/>
      <c r="D29" s="51"/>
      <c r="E29" s="20"/>
      <c r="F29" s="20"/>
    </row>
    <row r="30" spans="2:6" x14ac:dyDescent="0.35">
      <c r="B30" s="19" t="s">
        <v>36</v>
      </c>
      <c r="C30" s="51"/>
      <c r="D30" s="51"/>
      <c r="E30" s="20"/>
      <c r="F30" s="20"/>
    </row>
    <row r="31" spans="2:6" x14ac:dyDescent="0.35">
      <c r="B31" s="19" t="s">
        <v>37</v>
      </c>
      <c r="C31" s="51"/>
      <c r="D31" s="51"/>
      <c r="E31" s="20"/>
      <c r="F31" s="20"/>
    </row>
    <row r="32" spans="2:6" x14ac:dyDescent="0.35">
      <c r="B32" s="19" t="s">
        <v>38</v>
      </c>
      <c r="C32" s="51"/>
      <c r="D32" s="51"/>
      <c r="E32" s="20"/>
      <c r="F32" s="20"/>
    </row>
    <row r="33" spans="2:6" x14ac:dyDescent="0.35">
      <c r="B33" s="19" t="s">
        <v>73</v>
      </c>
      <c r="C33" s="51"/>
      <c r="D33" s="51"/>
      <c r="E33" s="20"/>
      <c r="F33" s="20"/>
    </row>
    <row r="34" spans="2:6" x14ac:dyDescent="0.35">
      <c r="B34" s="19" t="s">
        <v>73</v>
      </c>
      <c r="C34" s="51"/>
      <c r="D34" s="51"/>
      <c r="E34" s="20"/>
      <c r="F34" s="20"/>
    </row>
    <row r="35" spans="2:6" x14ac:dyDescent="0.35">
      <c r="B35" s="19" t="s">
        <v>73</v>
      </c>
      <c r="C35" s="51"/>
      <c r="D35" s="51"/>
      <c r="E35" s="20"/>
      <c r="F35" s="20"/>
    </row>
    <row r="36" spans="2:6" x14ac:dyDescent="0.35">
      <c r="B36" s="19" t="s">
        <v>73</v>
      </c>
      <c r="C36" s="51"/>
      <c r="D36" s="51"/>
      <c r="E36" s="20"/>
      <c r="F36" s="20"/>
    </row>
    <row r="37" spans="2:6" x14ac:dyDescent="0.35">
      <c r="B37" s="19" t="s">
        <v>73</v>
      </c>
      <c r="C37" s="51"/>
      <c r="D37" s="51"/>
      <c r="E37" s="20"/>
      <c r="F37" s="20"/>
    </row>
    <row r="38" spans="2:6" x14ac:dyDescent="0.35">
      <c r="B38" s="19" t="s">
        <v>73</v>
      </c>
      <c r="C38" s="51"/>
      <c r="D38" s="51"/>
      <c r="E38" s="20"/>
      <c r="F38" s="20"/>
    </row>
    <row r="39" spans="2:6" x14ac:dyDescent="0.35">
      <c r="B39" s="52" t="s">
        <v>76</v>
      </c>
      <c r="C39" s="19"/>
      <c r="D39" s="19"/>
      <c r="E39" s="51">
        <f>SUM(E24:E38)</f>
        <v>0</v>
      </c>
    </row>
    <row r="40" spans="2:6" s="21" customFormat="1" x14ac:dyDescent="0.35">
      <c r="C40" s="22"/>
      <c r="D40" s="22"/>
    </row>
    <row r="42" spans="2:6" ht="20.5" customHeight="1" x14ac:dyDescent="0.35">
      <c r="B42" s="18" t="s">
        <v>77</v>
      </c>
      <c r="C42" s="18" t="s">
        <v>78</v>
      </c>
      <c r="D42" s="18" t="s">
        <v>79</v>
      </c>
      <c r="E42" s="18" t="s">
        <v>80</v>
      </c>
      <c r="F42" s="18" t="s">
        <v>72</v>
      </c>
    </row>
    <row r="43" spans="2:6" x14ac:dyDescent="0.35">
      <c r="B43" s="19" t="s">
        <v>77</v>
      </c>
      <c r="C43" s="20"/>
      <c r="D43" s="20"/>
      <c r="E43" s="20"/>
      <c r="F43" s="20"/>
    </row>
    <row r="44" spans="2:6" x14ac:dyDescent="0.35">
      <c r="B44" s="19" t="s">
        <v>77</v>
      </c>
      <c r="C44" s="20"/>
      <c r="D44" s="20"/>
      <c r="E44" s="20"/>
      <c r="F44" s="20"/>
    </row>
    <row r="45" spans="2:6" x14ac:dyDescent="0.35">
      <c r="B45" s="19" t="s">
        <v>77</v>
      </c>
      <c r="C45" s="20"/>
      <c r="D45" s="20"/>
      <c r="E45" s="20"/>
      <c r="F45" s="20"/>
    </row>
    <row r="46" spans="2:6" x14ac:dyDescent="0.35">
      <c r="B46" s="19" t="s">
        <v>77</v>
      </c>
      <c r="C46" s="20"/>
      <c r="D46" s="20"/>
      <c r="E46" s="20"/>
      <c r="F46" s="20"/>
    </row>
    <row r="47" spans="2:6" x14ac:dyDescent="0.35">
      <c r="B47" s="19" t="s">
        <v>77</v>
      </c>
      <c r="C47" s="20"/>
      <c r="D47" s="20"/>
      <c r="E47" s="20"/>
      <c r="F47" s="20"/>
    </row>
    <row r="48" spans="2:6" x14ac:dyDescent="0.35">
      <c r="B48" s="19" t="s">
        <v>77</v>
      </c>
      <c r="C48" s="20"/>
      <c r="D48" s="20"/>
      <c r="E48" s="20"/>
      <c r="F48" s="20"/>
    </row>
    <row r="49" spans="2:5" x14ac:dyDescent="0.35">
      <c r="B49" s="52" t="s">
        <v>81</v>
      </c>
      <c r="C49" s="19"/>
      <c r="D49" s="19"/>
      <c r="E49" s="20"/>
    </row>
  </sheetData>
  <sheetProtection algorithmName="SHA-512" hashValue="H8vGCF7wAsbjcAvLoSPWCuKidaca8Ns+rqLpBa3GYwwhuEr1ewg9TMAVDoAXEWfj7Cj0jNpu1R3l8TqhLiOSqw==" saltValue="7tIT099gYut8uNsb+SKptw==" spinCount="100000" sheet="1" objects="1" scenarios="1"/>
  <protectedRanges>
    <protectedRange sqref="B9:B20 E9:F20 C21:D21 B24:B38 C39:D39 E24:F38 B43:F48 C49:E49" name="Bereik1"/>
  </protectedRanges>
  <mergeCells count="2">
    <mergeCell ref="B1:D1"/>
    <mergeCell ref="B3:F6"/>
  </mergeCells>
  <phoneticPr fontId="7" type="noConversion"/>
  <dataValidations count="1">
    <dataValidation type="list" allowBlank="1" showInputMessage="1" showErrorMessage="1" sqref="C9:D20 C24:D38 C40:D40" xr:uid="{20232400-D606-4766-A960-AAD977ABEBF7}">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CC4E-D6C4-4B04-AA0A-79167863A55E}">
  <dimension ref="B1:I37"/>
  <sheetViews>
    <sheetView topLeftCell="A4" workbookViewId="0">
      <selection activeCell="B2" sqref="B2:F2"/>
    </sheetView>
  </sheetViews>
  <sheetFormatPr defaultRowHeight="14.5" x14ac:dyDescent="0.35"/>
  <cols>
    <col min="2" max="2" width="45.54296875" customWidth="1"/>
    <col min="3" max="3" width="22.1796875" customWidth="1"/>
    <col min="4" max="4" width="23.81640625" customWidth="1"/>
    <col min="5" max="5" width="22.1796875" customWidth="1"/>
    <col min="6" max="6" width="38.453125" customWidth="1"/>
  </cols>
  <sheetData>
    <row r="1" spans="2:9" s="7" customFormat="1" ht="77.150000000000006" customHeight="1" x14ac:dyDescent="0.35">
      <c r="B1" s="74" t="s">
        <v>82</v>
      </c>
      <c r="C1" s="74"/>
      <c r="D1" s="74"/>
      <c r="E1" s="74"/>
      <c r="F1" s="74"/>
      <c r="G1" s="86"/>
      <c r="H1" s="86"/>
      <c r="I1" s="86"/>
    </row>
    <row r="2" spans="2:9" ht="134.5" customHeight="1" x14ac:dyDescent="0.35">
      <c r="B2" s="87" t="s">
        <v>83</v>
      </c>
      <c r="C2" s="88"/>
      <c r="D2" s="88"/>
      <c r="E2" s="88"/>
      <c r="F2" s="88"/>
    </row>
    <row r="3" spans="2:9" ht="108.65" customHeight="1" x14ac:dyDescent="0.35">
      <c r="B3" s="87" t="s">
        <v>84</v>
      </c>
      <c r="C3" s="88"/>
      <c r="D3" s="88"/>
      <c r="E3" s="88"/>
      <c r="F3" s="88"/>
    </row>
    <row r="4" spans="2:9" ht="15.5" x14ac:dyDescent="0.35">
      <c r="B4" s="32" t="s">
        <v>85</v>
      </c>
    </row>
    <row r="5" spans="2:9" ht="29" x14ac:dyDescent="0.35">
      <c r="B5" s="18" t="s">
        <v>86</v>
      </c>
      <c r="C5" s="18" t="s">
        <v>87</v>
      </c>
      <c r="D5" s="18" t="s">
        <v>88</v>
      </c>
      <c r="E5" s="18" t="s">
        <v>71</v>
      </c>
      <c r="F5" s="18" t="s">
        <v>72</v>
      </c>
    </row>
    <row r="6" spans="2:9" x14ac:dyDescent="0.35">
      <c r="B6" s="19" t="s">
        <v>89</v>
      </c>
      <c r="C6" s="51"/>
      <c r="D6" s="51"/>
      <c r="E6" s="20"/>
      <c r="F6" s="20"/>
    </row>
    <row r="7" spans="2:9" x14ac:dyDescent="0.35">
      <c r="B7" s="19" t="s">
        <v>90</v>
      </c>
      <c r="C7" s="51"/>
      <c r="D7" s="51"/>
      <c r="E7" s="20"/>
      <c r="F7" s="20"/>
    </row>
    <row r="8" spans="2:9" x14ac:dyDescent="0.35">
      <c r="B8" s="19" t="s">
        <v>91</v>
      </c>
      <c r="C8" s="51"/>
      <c r="D8" s="51"/>
      <c r="E8" s="20"/>
      <c r="F8" s="20"/>
    </row>
    <row r="9" spans="2:9" x14ac:dyDescent="0.35">
      <c r="B9" s="19" t="s">
        <v>92</v>
      </c>
      <c r="C9" s="51"/>
      <c r="D9" s="51"/>
      <c r="E9" s="20"/>
      <c r="F9" s="20"/>
    </row>
    <row r="10" spans="2:9" x14ac:dyDescent="0.35">
      <c r="B10" s="19" t="s">
        <v>93</v>
      </c>
      <c r="C10" s="51"/>
      <c r="D10" s="51"/>
      <c r="E10" s="20"/>
      <c r="F10" s="20"/>
    </row>
    <row r="11" spans="2:9" x14ac:dyDescent="0.35">
      <c r="B11" s="19" t="s">
        <v>94</v>
      </c>
      <c r="C11" s="51"/>
      <c r="D11" s="51"/>
      <c r="E11" s="20"/>
      <c r="F11" s="20"/>
    </row>
    <row r="12" spans="2:9" x14ac:dyDescent="0.35">
      <c r="B12" s="19" t="s">
        <v>95</v>
      </c>
      <c r="C12" s="51"/>
      <c r="D12" s="51"/>
      <c r="E12" s="20"/>
      <c r="F12" s="20"/>
    </row>
    <row r="13" spans="2:9" x14ac:dyDescent="0.35">
      <c r="B13" s="19" t="s">
        <v>96</v>
      </c>
      <c r="C13" s="51"/>
      <c r="D13" s="51"/>
      <c r="E13" s="20"/>
      <c r="F13" s="20"/>
    </row>
    <row r="14" spans="2:9" x14ac:dyDescent="0.35">
      <c r="B14" s="19" t="s">
        <v>97</v>
      </c>
      <c r="C14" s="51"/>
      <c r="D14" s="51"/>
      <c r="E14" s="20"/>
      <c r="F14" s="20"/>
    </row>
    <row r="15" spans="2:9" x14ac:dyDescent="0.35">
      <c r="B15" s="19" t="s">
        <v>98</v>
      </c>
      <c r="C15" s="51"/>
      <c r="D15" s="51"/>
      <c r="E15" s="20"/>
      <c r="F15" s="20"/>
    </row>
    <row r="16" spans="2:9" x14ac:dyDescent="0.35">
      <c r="B16" s="19" t="s">
        <v>99</v>
      </c>
      <c r="C16" s="51"/>
      <c r="D16" s="51"/>
      <c r="E16" s="20"/>
      <c r="F16" s="20"/>
    </row>
    <row r="17" spans="2:6" x14ac:dyDescent="0.35">
      <c r="B17" s="19" t="s">
        <v>100</v>
      </c>
      <c r="C17" s="51"/>
      <c r="D17" s="51"/>
      <c r="E17" s="20"/>
      <c r="F17" s="20"/>
    </row>
    <row r="18" spans="2:6" x14ac:dyDescent="0.35">
      <c r="B18" s="19" t="s">
        <v>73</v>
      </c>
      <c r="C18" s="51"/>
      <c r="D18" s="51"/>
      <c r="E18" s="20"/>
      <c r="F18" s="20"/>
    </row>
    <row r="19" spans="2:6" x14ac:dyDescent="0.35">
      <c r="B19" s="19" t="s">
        <v>73</v>
      </c>
      <c r="C19" s="51"/>
      <c r="D19" s="51"/>
      <c r="E19" s="20"/>
      <c r="F19" s="20"/>
    </row>
    <row r="20" spans="2:6" x14ac:dyDescent="0.35">
      <c r="B20" s="19" t="s">
        <v>73</v>
      </c>
      <c r="C20" s="51"/>
      <c r="D20" s="51"/>
      <c r="E20" s="20"/>
      <c r="F20" s="20"/>
    </row>
    <row r="21" spans="2:6" x14ac:dyDescent="0.35">
      <c r="B21" s="19" t="s">
        <v>73</v>
      </c>
      <c r="C21" s="51"/>
      <c r="D21" s="51"/>
      <c r="E21" s="20"/>
      <c r="F21" s="20"/>
    </row>
    <row r="22" spans="2:6" x14ac:dyDescent="0.35">
      <c r="B22" s="19" t="s">
        <v>73</v>
      </c>
      <c r="C22" s="51"/>
      <c r="D22" s="51"/>
      <c r="E22" s="20"/>
      <c r="F22" s="20"/>
    </row>
    <row r="23" spans="2:6" x14ac:dyDescent="0.35">
      <c r="B23" s="19" t="s">
        <v>73</v>
      </c>
      <c r="C23" s="51"/>
      <c r="D23" s="51"/>
      <c r="E23" s="20"/>
      <c r="F23" s="20"/>
    </row>
    <row r="24" spans="2:6" x14ac:dyDescent="0.35">
      <c r="B24" s="19" t="s">
        <v>73</v>
      </c>
      <c r="C24" s="51"/>
      <c r="D24" s="51"/>
      <c r="E24" s="20"/>
      <c r="F24" s="20"/>
    </row>
    <row r="25" spans="2:6" x14ac:dyDescent="0.35">
      <c r="B25" s="19" t="s">
        <v>73</v>
      </c>
      <c r="C25" s="51"/>
      <c r="D25" s="51"/>
      <c r="E25" s="20"/>
      <c r="F25" s="20"/>
    </row>
    <row r="26" spans="2:6" x14ac:dyDescent="0.35">
      <c r="B26" s="19" t="s">
        <v>73</v>
      </c>
      <c r="C26" s="51"/>
      <c r="D26" s="51"/>
      <c r="E26" s="20"/>
      <c r="F26" s="20"/>
    </row>
    <row r="27" spans="2:6" x14ac:dyDescent="0.35">
      <c r="B27" s="19" t="s">
        <v>73</v>
      </c>
      <c r="C27" s="51"/>
      <c r="D27" s="51"/>
      <c r="E27" s="20"/>
      <c r="F27" s="20"/>
    </row>
    <row r="28" spans="2:6" s="7" customFormat="1" x14ac:dyDescent="0.35">
      <c r="B28" s="52" t="s">
        <v>101</v>
      </c>
      <c r="C28" s="60">
        <v>0</v>
      </c>
      <c r="D28" s="60">
        <v>0</v>
      </c>
      <c r="E28" s="51">
        <f>SUM(E6:E27)</f>
        <v>0</v>
      </c>
    </row>
    <row r="30" spans="2:6" s="7" customFormat="1" x14ac:dyDescent="0.35">
      <c r="B30" s="18" t="s">
        <v>77</v>
      </c>
      <c r="C30" s="18" t="s">
        <v>78</v>
      </c>
      <c r="D30" s="18" t="s">
        <v>79</v>
      </c>
      <c r="E30" s="18" t="s">
        <v>80</v>
      </c>
      <c r="F30" s="18" t="s">
        <v>72</v>
      </c>
    </row>
    <row r="31" spans="2:6" s="7" customFormat="1" x14ac:dyDescent="0.35">
      <c r="B31" s="19" t="s">
        <v>77</v>
      </c>
      <c r="C31" s="20"/>
      <c r="D31" s="20"/>
      <c r="E31" s="20"/>
      <c r="F31" s="20"/>
    </row>
    <row r="32" spans="2:6" s="7" customFormat="1" x14ac:dyDescent="0.35">
      <c r="B32" s="19" t="s">
        <v>77</v>
      </c>
      <c r="C32" s="20"/>
      <c r="D32" s="20"/>
      <c r="E32" s="20"/>
      <c r="F32" s="20"/>
    </row>
    <row r="33" spans="2:6" s="7" customFormat="1" x14ac:dyDescent="0.35">
      <c r="B33" s="19" t="s">
        <v>77</v>
      </c>
      <c r="C33" s="20"/>
      <c r="D33" s="20"/>
      <c r="E33" s="20"/>
      <c r="F33" s="20"/>
    </row>
    <row r="34" spans="2:6" s="7" customFormat="1" x14ac:dyDescent="0.35">
      <c r="B34" s="19" t="s">
        <v>77</v>
      </c>
      <c r="C34" s="20"/>
      <c r="D34" s="20"/>
      <c r="E34" s="20"/>
      <c r="F34" s="20"/>
    </row>
    <row r="35" spans="2:6" s="7" customFormat="1" x14ac:dyDescent="0.35">
      <c r="B35" s="19" t="s">
        <v>77</v>
      </c>
      <c r="C35" s="20"/>
      <c r="D35" s="20"/>
      <c r="E35" s="20"/>
      <c r="F35" s="20"/>
    </row>
    <row r="36" spans="2:6" s="7" customFormat="1" x14ac:dyDescent="0.35">
      <c r="B36" s="19" t="s">
        <v>77</v>
      </c>
      <c r="C36" s="20"/>
      <c r="D36" s="20"/>
      <c r="E36" s="20"/>
      <c r="F36" s="20"/>
    </row>
    <row r="37" spans="2:6" s="7" customFormat="1" ht="29" x14ac:dyDescent="0.35">
      <c r="B37" s="52" t="s">
        <v>81</v>
      </c>
      <c r="C37" s="19"/>
      <c r="D37" s="19"/>
      <c r="E37" s="20"/>
    </row>
  </sheetData>
  <sheetProtection algorithmName="SHA-512" hashValue="qj4R3xpnSTaamFwZD+MnVotFzHvt3kUWhy4EnrPdJbebq1jcUuni/f/A9bU5vjyuN+/bD8CdXrziOgCJCNsyfg==" saltValue="IjbQ6zvU05Ag0lbZEPSBlA==" spinCount="100000" sheet="1" objects="1" scenarios="1"/>
  <protectedRanges>
    <protectedRange sqref="B6 E6:F27 C28:D28 C31:E37 F31:F36 B6:B27 B31:B36" name="Bereik1"/>
  </protectedRanges>
  <mergeCells count="4">
    <mergeCell ref="G1:I1"/>
    <mergeCell ref="B2:F2"/>
    <mergeCell ref="B3:F3"/>
    <mergeCell ref="B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D99E8384754648B9023A582C54F9ED" ma:contentTypeVersion="2" ma:contentTypeDescription="Een nieuw document maken." ma:contentTypeScope="" ma:versionID="a6394b791019436f946ca4a74fe36187">
  <xsd:schema xmlns:xsd="http://www.w3.org/2001/XMLSchema" xmlns:xs="http://www.w3.org/2001/XMLSchema" xmlns:p="http://schemas.microsoft.com/office/2006/metadata/properties" xmlns:ns2="fce6409d-f437-4624-8dcd-0f89b4bfc180" targetNamespace="http://schemas.microsoft.com/office/2006/metadata/properties" ma:root="true" ma:fieldsID="fb10d798d08201689f9ec8955254e4c4" ns2:_="">
    <xsd:import namespace="fce6409d-f437-4624-8dcd-0f89b4bfc18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409d-f437-4624-8dcd-0f89b4bfc1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F7F484-C508-4E0D-899C-8892489ACDDE}">
  <ds:schemaRefs>
    <ds:schemaRef ds:uri="http://schemas.microsoft.com/sharepoint/v3/contenttype/forms"/>
  </ds:schemaRefs>
</ds:datastoreItem>
</file>

<file path=customXml/itemProps2.xml><?xml version="1.0" encoding="utf-8"?>
<ds:datastoreItem xmlns:ds="http://schemas.openxmlformats.org/officeDocument/2006/customXml" ds:itemID="{ED12E41E-3419-4883-969F-8C15C6F69BFF}">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fce6409d-f437-4624-8dcd-0f89b4bfc180"/>
    <ds:schemaRef ds:uri="http://www.w3.org/XML/1998/namespace"/>
  </ds:schemaRefs>
</ds:datastoreItem>
</file>

<file path=customXml/itemProps3.xml><?xml version="1.0" encoding="utf-8"?>
<ds:datastoreItem xmlns:ds="http://schemas.openxmlformats.org/officeDocument/2006/customXml" ds:itemID="{3A19D895-978C-40BC-94AD-15F1E9FF1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409d-f437-4624-8dcd-0f89b4bfc1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Instructies</vt:lpstr>
      <vt:lpstr>Samenvatting</vt:lpstr>
      <vt:lpstr>Abonnement - Licentiekosten</vt:lpstr>
      <vt:lpstr>Diensten</vt:lpstr>
      <vt:lpstr>Specificatie 1</vt:lpstr>
      <vt:lpstr>Specificatie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Hospers, Irma</dc:creator>
  <cp:keywords/>
  <dc:description/>
  <cp:lastModifiedBy>Hospers, Irma</cp:lastModifiedBy>
  <cp:revision/>
  <dcterms:created xsi:type="dcterms:W3CDTF">2021-11-25T12:23:31Z</dcterms:created>
  <dcterms:modified xsi:type="dcterms:W3CDTF">2022-03-31T12:48:09Z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0x0101006AD99E8384754648B9023A582C54F9ED</vt:lpwstr>
  </property>
  <property fmtid="{D5CDD505-2E9C-101B-9397-08002B2CF9AE}" pid="3" name="_ExtendedDescription">
    <vt:lpwstr/>
  </property>
</Properties>
</file>