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https://hetkadaster.sharepoint.com/sites/gd-pd/837c0/Aanbesteding/"/>
    </mc:Choice>
  </mc:AlternateContent>
  <xr:revisionPtr revIDLastSave="57" documentId="8_{0AA5A780-FCFC-43A7-9EF6-13779E6A9C69}" xr6:coauthVersionLast="47" xr6:coauthVersionMax="47" xr10:uidLastSave="{83F2FABE-29E5-47F1-BBA6-560DBDF88C54}"/>
  <bookViews>
    <workbookView xWindow="-120" yWindow="-120" windowWidth="29040" windowHeight="15840" xr2:uid="{1D2FC580-9D32-48BE-B7EE-BA518152FA22}"/>
  </bookViews>
  <sheets>
    <sheet name="Toelichting" sheetId="4" r:id="rId1"/>
    <sheet name="Prijzenblad - invulblad" sheetId="9" r:id="rId2"/>
    <sheet name="Voorbeeld" sheetId="1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 i="12" l="1"/>
  <c r="D11" i="12"/>
  <c r="D11" i="9"/>
  <c r="F11" i="9" s="1"/>
  <c r="F15" i="12"/>
  <c r="F16" i="12" s="1"/>
  <c r="F11" i="12"/>
  <c r="D10" i="12"/>
  <c r="F10" i="12" s="1"/>
  <c r="D9" i="12"/>
  <c r="F9" i="12" s="1"/>
  <c r="F8" i="12"/>
  <c r="F7" i="12"/>
  <c r="F6" i="12"/>
  <c r="F5" i="12"/>
  <c r="D9" i="9"/>
  <c r="F9" i="9" s="1"/>
  <c r="D10" i="9"/>
  <c r="F10" i="9" s="1"/>
  <c r="F8" i="9"/>
  <c r="F7" i="9"/>
  <c r="F6" i="9"/>
  <c r="F15" i="9"/>
  <c r="F16" i="9" s="1"/>
  <c r="F5" i="9"/>
  <c r="F12" i="9" l="1"/>
  <c r="F18" i="9" s="1"/>
  <c r="F18" i="12"/>
</calcChain>
</file>

<file path=xl/sharedStrings.xml><?xml version="1.0" encoding="utf-8"?>
<sst xmlns="http://schemas.openxmlformats.org/spreadsheetml/2006/main" count="56" uniqueCount="28">
  <si>
    <t>Toelichting:</t>
  </si>
  <si>
    <t>Totaal</t>
  </si>
  <si>
    <t>Totale fictieve inschrijfsom</t>
  </si>
  <si>
    <t>Prijsonderdeel I GNSS-ontvanger</t>
  </si>
  <si>
    <t>All-in prijs excl. BTW</t>
  </si>
  <si>
    <t>Prijsonderdeel II GNSS-antenne</t>
  </si>
  <si>
    <t>GNSS-antenne per stuk</t>
  </si>
  <si>
    <t>GNSS-ontvanger per stuk - excl onderstaande opties</t>
  </si>
  <si>
    <t>Eis hh - 10Mhz frequentie input met BNC-female aansluiting</t>
  </si>
  <si>
    <t>Eis ii - DGPS en RTK</t>
  </si>
  <si>
    <t>Wens jj - Beschikbaar hebben van een configuratie display</t>
  </si>
  <si>
    <t>Fictief aantal</t>
  </si>
  <si>
    <t>Totaal prijsonderdeel</t>
  </si>
  <si>
    <t xml:space="preserve">Totaal prijsonderdeel </t>
  </si>
  <si>
    <t>Eis ff - wifi adapter.</t>
  </si>
  <si>
    <t>Optionele kosten excl. B.T.W.</t>
  </si>
  <si>
    <t>Ja, ontvanger heeft display</t>
  </si>
  <si>
    <t>Nee, ontvanger heeft geen display</t>
  </si>
  <si>
    <t>Fictief aantal ontvangers</t>
  </si>
  <si>
    <t xml:space="preserve">All-in prijs excl. BTW </t>
  </si>
  <si>
    <t>Korting excl. B.T.W.  per stuk</t>
  </si>
  <si>
    <t>Prijzenblad 
Aanbesteding GNSS Hardware</t>
  </si>
  <si>
    <t>Wensdeel Eis a - Beschikbaar hebben van QZSS L6 tracking</t>
  </si>
  <si>
    <t>Wensdeel Eis gg - Beschikbaarheid NTP (timing) server</t>
  </si>
  <si>
    <t xml:space="preserve">Openbare Europese aanbesteding GNSS Hardware 
•	Ten behoeve van het gunningscriterium prijs wordt inschrijver gevraagd een all-in prijs aan te bieden voor de levering van GNSS-ontvangers (inclusief onderhoud) en GNSS-antennes; 
•	De prijzen staan vast voor de eerste twee jaar van de raamovereenkomst en kunnen bij verlenging van de raamovereenkomst worden geindexeerd
•	Het prijscriterium dient te voldoen aan de eisen conform paragraaf 5.2 [Eisen met betrekking tot prijsstelling]; 
•	Totaal te behalen punten voor het prijscriterium is 500 punten. </t>
  </si>
  <si>
    <r>
      <t xml:space="preserve">Invulinstructie:
</t>
    </r>
    <r>
      <rPr>
        <sz val="11"/>
        <color theme="1"/>
        <rFont val="Calibri"/>
        <family val="2"/>
        <scheme val="minor"/>
      </rPr>
      <t>Inschrijver dient alleen de licht blauwe cellen (B5, B10, B11 en B12 en B14 en indien van toepassing voor de optionele eisen en wensen C6, C7, C8 en C11) van het prijzenblad in te vullen.</t>
    </r>
    <r>
      <rPr>
        <b/>
        <sz val="11"/>
        <color theme="1"/>
        <rFont val="Calibri"/>
        <family val="2"/>
        <scheme val="minor"/>
      </rPr>
      <t xml:space="preserve"> </t>
    </r>
    <r>
      <rPr>
        <sz val="11"/>
        <color theme="1"/>
        <rFont val="Calibri"/>
        <family val="2"/>
        <scheme val="minor"/>
      </rPr>
      <t>Zie ook het tabblad Toelichting.</t>
    </r>
  </si>
  <si>
    <t>Ja, beschikbaar</t>
  </si>
  <si>
    <t>Nee, niet beschikbaar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</si>
</sst>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 #,##0;[Red]&quot;€&quot;\ \-#,##0"/>
    <numFmt numFmtId="44" formatCode="_ &quot;€&quot;\ * #,##0.00_ ;_ &quot;€&quot;\ * \-#,##0.00_ ;_ &quot;€&quot;\ * &quot;-&quot;??_ ;_ @_ "/>
    <numFmt numFmtId="164" formatCode="_ &quot;€&quot;\ * #,##0_ ;_ &quot;€&quot;\ * \-#,##0_ ;_ &quot;€&quot;\ * &quot;-&quot;??_ ;_ @_ "/>
    <numFmt numFmtId="165" formatCode="&quot;€&quot;\ #,##0.00"/>
    <numFmt numFmtId="166" formatCode="_ [$€-413]\ * #,##0.00_ ;_ [$€-413]\ * \-#,##0.00_ ;_ [$€-413]\ * &quot;-&quot;??_ ;_ @_ "/>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1"/>
      <color theme="0"/>
      <name val="Calibri"/>
      <family val="2"/>
      <scheme val="minor"/>
    </font>
    <font>
      <b/>
      <sz val="20"/>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
      <sz val="11"/>
      <color theme="0"/>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rgb="FF6ED0FC"/>
        <bgColor indexed="64"/>
      </patternFill>
    </fill>
    <fill>
      <patternFill patternType="solid">
        <fgColor rgb="FF305496"/>
        <bgColor rgb="FF000000"/>
      </patternFill>
    </fill>
    <fill>
      <patternFill patternType="solid">
        <fgColor rgb="FFD9E1F2"/>
        <bgColor rgb="FF000000"/>
      </patternFill>
    </fill>
    <fill>
      <patternFill patternType="solid">
        <fgColor rgb="FFFF0000"/>
        <bgColor rgb="FF000000"/>
      </patternFill>
    </fill>
    <fill>
      <patternFill patternType="solid">
        <fgColor theme="0"/>
        <bgColor rgb="FF000000"/>
      </patternFill>
    </fill>
    <fill>
      <patternFill patternType="solid">
        <fgColor theme="4" tint="0.79998168889431442"/>
        <bgColor rgb="FF000000"/>
      </patternFill>
    </fill>
    <fill>
      <patternFill patternType="solid">
        <fgColor rgb="FFFF0000"/>
        <bgColor indexed="64"/>
      </patternFill>
    </fill>
    <fill>
      <patternFill patternType="solid">
        <fgColor rgb="FF00B0F0"/>
        <bgColor indexed="64"/>
      </patternFill>
    </fill>
    <fill>
      <patternFill patternType="solid">
        <fgColor theme="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style="thin">
        <color theme="0"/>
      </right>
      <top style="thin">
        <color theme="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theme="0"/>
      </left>
      <right/>
      <top style="medium">
        <color indexed="64"/>
      </top>
      <bottom style="thin">
        <color theme="0"/>
      </bottom>
      <diagonal/>
    </border>
    <border>
      <left/>
      <right/>
      <top style="medium">
        <color indexed="64"/>
      </top>
      <bottom style="thin">
        <color theme="0"/>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0"/>
      </right>
      <top style="thin">
        <color theme="0"/>
      </top>
      <bottom/>
      <diagonal/>
    </border>
    <border>
      <left style="thin">
        <color indexed="64"/>
      </left>
      <right/>
      <top style="thin">
        <color indexed="64"/>
      </top>
      <bottom style="thin">
        <color indexed="64"/>
      </bottom>
      <diagonal/>
    </border>
    <border>
      <left style="medium">
        <color indexed="64"/>
      </left>
      <right/>
      <top/>
      <bottom style="thin">
        <color theme="0"/>
      </bottom>
      <diagonal/>
    </border>
    <border>
      <left style="thin">
        <color indexed="64"/>
      </left>
      <right style="medium">
        <color indexed="64"/>
      </right>
      <top/>
      <bottom style="medium">
        <color indexed="64"/>
      </bottom>
      <diagonal/>
    </border>
    <border>
      <left style="thin">
        <color theme="0"/>
      </left>
      <right style="thin">
        <color theme="0"/>
      </right>
      <top/>
      <bottom style="thin">
        <color theme="0"/>
      </bottom>
      <diagonal/>
    </border>
    <border>
      <left style="medium">
        <color indexed="64"/>
      </left>
      <right style="medium">
        <color indexed="64"/>
      </right>
      <top style="medium">
        <color indexed="64"/>
      </top>
      <bottom style="thin">
        <color theme="0"/>
      </bottom>
      <diagonal/>
    </border>
    <border>
      <left style="medium">
        <color indexed="64"/>
      </left>
      <right style="medium">
        <color indexed="64"/>
      </right>
      <top style="thin">
        <color theme="0"/>
      </top>
      <bottom style="medium">
        <color indexed="64"/>
      </bottom>
      <diagonal/>
    </border>
    <border>
      <left style="medium">
        <color indexed="64"/>
      </left>
      <right/>
      <top/>
      <bottom/>
      <diagonal/>
    </border>
    <border>
      <left/>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62">
    <xf numFmtId="0" fontId="0" fillId="0" borderId="0" xfId="0"/>
    <xf numFmtId="0" fontId="0" fillId="0" borderId="2" xfId="0" applyBorder="1"/>
    <xf numFmtId="0" fontId="2" fillId="0" borderId="2" xfId="0" applyFont="1" applyBorder="1" applyAlignment="1">
      <alignment wrapText="1"/>
    </xf>
    <xf numFmtId="0" fontId="0" fillId="0" borderId="2" xfId="0" applyBorder="1" applyAlignment="1">
      <alignment horizontal="left" wrapText="1"/>
    </xf>
    <xf numFmtId="0" fontId="0" fillId="0" borderId="3" xfId="0" applyBorder="1" applyAlignment="1">
      <alignment horizontal="left" wrapText="1"/>
    </xf>
    <xf numFmtId="0" fontId="0" fillId="0" borderId="7" xfId="0" applyBorder="1"/>
    <xf numFmtId="0" fontId="4" fillId="3" borderId="10" xfId="0" applyFont="1" applyFill="1" applyBorder="1"/>
    <xf numFmtId="0" fontId="0" fillId="0" borderId="2" xfId="0" applyBorder="1" applyAlignment="1">
      <alignment wrapText="1"/>
    </xf>
    <xf numFmtId="0" fontId="0" fillId="0" borderId="3" xfId="0" applyBorder="1"/>
    <xf numFmtId="0" fontId="7" fillId="8" borderId="0" xfId="0" applyFont="1" applyFill="1" applyBorder="1" applyAlignment="1"/>
    <xf numFmtId="0" fontId="8" fillId="6" borderId="14" xfId="0" applyFont="1" applyFill="1" applyBorder="1" applyAlignment="1"/>
    <xf numFmtId="0" fontId="8" fillId="6" borderId="15" xfId="0" applyFont="1" applyFill="1" applyBorder="1" applyAlignment="1"/>
    <xf numFmtId="6" fontId="8" fillId="9" borderId="13" xfId="0" applyNumberFormat="1" applyFont="1" applyFill="1" applyBorder="1"/>
    <xf numFmtId="0" fontId="2" fillId="0" borderId="2" xfId="0" applyFont="1" applyBorder="1" applyAlignment="1">
      <alignment vertical="top" wrapText="1"/>
    </xf>
    <xf numFmtId="0" fontId="0" fillId="0" borderId="2" xfId="0" applyBorder="1" applyAlignment="1">
      <alignment vertical="top"/>
    </xf>
    <xf numFmtId="0" fontId="8" fillId="6" borderId="14" xfId="0" applyFont="1" applyFill="1" applyBorder="1"/>
    <xf numFmtId="0" fontId="8" fillId="6" borderId="15" xfId="0" applyFont="1" applyFill="1" applyBorder="1"/>
    <xf numFmtId="0" fontId="8" fillId="8" borderId="0" xfId="0" applyFont="1" applyFill="1" applyBorder="1"/>
    <xf numFmtId="6" fontId="8" fillId="8" borderId="0" xfId="0" applyNumberFormat="1" applyFont="1" applyFill="1" applyBorder="1"/>
    <xf numFmtId="6" fontId="7" fillId="8" borderId="0" xfId="0" applyNumberFormat="1" applyFont="1" applyFill="1" applyBorder="1"/>
    <xf numFmtId="0" fontId="6" fillId="5" borderId="8" xfId="0" applyFont="1" applyFill="1" applyBorder="1"/>
    <xf numFmtId="0" fontId="6" fillId="5" borderId="9" xfId="0" applyFont="1" applyFill="1" applyBorder="1" applyAlignment="1">
      <alignment wrapText="1"/>
    </xf>
    <xf numFmtId="165" fontId="0" fillId="0" borderId="12" xfId="0" applyNumberFormat="1" applyBorder="1"/>
    <xf numFmtId="0" fontId="6" fillId="5" borderId="8" xfId="0" applyFont="1" applyFill="1" applyBorder="1" applyAlignment="1"/>
    <xf numFmtId="0" fontId="7" fillId="0" borderId="11" xfId="0" applyFont="1" applyBorder="1" applyAlignment="1">
      <alignment wrapText="1"/>
    </xf>
    <xf numFmtId="0" fontId="4" fillId="3" borderId="9" xfId="0" applyFont="1" applyFill="1" applyBorder="1"/>
    <xf numFmtId="0" fontId="0" fillId="0" borderId="2" xfId="0" applyFont="1" applyBorder="1" applyAlignment="1">
      <alignment wrapText="1"/>
    </xf>
    <xf numFmtId="0" fontId="0" fillId="0" borderId="1" xfId="0" applyBorder="1" applyAlignment="1">
      <alignment horizontal="center" vertical="center"/>
    </xf>
    <xf numFmtId="0" fontId="0" fillId="0" borderId="1" xfId="0" applyBorder="1" applyAlignment="1">
      <alignment horizontal="center"/>
    </xf>
    <xf numFmtId="0" fontId="0" fillId="2" borderId="20" xfId="0" applyFill="1" applyBorder="1" applyAlignment="1">
      <alignment wrapText="1"/>
    </xf>
    <xf numFmtId="164" fontId="3" fillId="0" borderId="1" xfId="1" applyNumberFormat="1" applyFont="1" applyFill="1" applyBorder="1"/>
    <xf numFmtId="0" fontId="0" fillId="2" borderId="21" xfId="0" applyFill="1" applyBorder="1" applyAlignment="1">
      <alignment wrapText="1"/>
    </xf>
    <xf numFmtId="0" fontId="0" fillId="2" borderId="22" xfId="0" applyFill="1" applyBorder="1" applyAlignment="1">
      <alignment wrapText="1"/>
    </xf>
    <xf numFmtId="164" fontId="9" fillId="0" borderId="1" xfId="1" applyNumberFormat="1" applyFont="1" applyFill="1" applyBorder="1"/>
    <xf numFmtId="165" fontId="0" fillId="0" borderId="12" xfId="0" applyNumberFormat="1" applyFill="1" applyBorder="1"/>
    <xf numFmtId="44" fontId="3" fillId="4" borderId="1" xfId="1" applyFont="1" applyFill="1" applyBorder="1"/>
    <xf numFmtId="0" fontId="0" fillId="0" borderId="1" xfId="0" applyFill="1" applyBorder="1" applyAlignment="1">
      <alignment horizontal="center" vertical="center"/>
    </xf>
    <xf numFmtId="0" fontId="0" fillId="0" borderId="1" xfId="0" applyFill="1" applyBorder="1"/>
    <xf numFmtId="166" fontId="8" fillId="9" borderId="23" xfId="0" applyNumberFormat="1" applyFont="1" applyFill="1" applyBorder="1"/>
    <xf numFmtId="44" fontId="0" fillId="0" borderId="12" xfId="1" applyFont="1" applyBorder="1"/>
    <xf numFmtId="44" fontId="7" fillId="7" borderId="19" xfId="1" applyFont="1" applyFill="1" applyBorder="1" applyAlignment="1">
      <alignment horizontal="center"/>
    </xf>
    <xf numFmtId="44" fontId="1" fillId="10" borderId="1" xfId="1" applyFont="1" applyFill="1" applyBorder="1"/>
    <xf numFmtId="0" fontId="2" fillId="0" borderId="24" xfId="0" applyFont="1" applyBorder="1" applyAlignment="1">
      <alignment wrapText="1"/>
    </xf>
    <xf numFmtId="0" fontId="2" fillId="0" borderId="25" xfId="0" applyFont="1" applyBorder="1"/>
    <xf numFmtId="0" fontId="0" fillId="0" borderId="26" xfId="0" applyFont="1" applyBorder="1" applyAlignment="1">
      <alignment wrapText="1"/>
    </xf>
    <xf numFmtId="0" fontId="0" fillId="2" borderId="27" xfId="0" applyFill="1" applyBorder="1" applyAlignment="1">
      <alignment wrapText="1"/>
    </xf>
    <xf numFmtId="44" fontId="1" fillId="10" borderId="28" xfId="1" applyFont="1" applyFill="1" applyBorder="1"/>
    <xf numFmtId="0" fontId="0" fillId="0" borderId="28" xfId="0" applyBorder="1" applyAlignment="1">
      <alignment horizontal="center" vertical="center"/>
    </xf>
    <xf numFmtId="0" fontId="0" fillId="2" borderId="1" xfId="0" applyFill="1" applyBorder="1" applyAlignment="1">
      <alignment wrapText="1"/>
    </xf>
    <xf numFmtId="0" fontId="0" fillId="11" borderId="1" xfId="0" applyFill="1" applyBorder="1"/>
    <xf numFmtId="0" fontId="3" fillId="4" borderId="1" xfId="1" applyNumberFormat="1" applyFont="1" applyFill="1" applyBorder="1"/>
    <xf numFmtId="0" fontId="0" fillId="12" borderId="1" xfId="0" applyFill="1" applyBorder="1"/>
    <xf numFmtId="0" fontId="3" fillId="12" borderId="1" xfId="1" applyNumberFormat="1" applyFont="1" applyFill="1" applyBorder="1"/>
    <xf numFmtId="0" fontId="5" fillId="0" borderId="4" xfId="0" applyFont="1" applyBorder="1" applyAlignment="1">
      <alignment horizontal="center" wrapText="1"/>
    </xf>
    <xf numFmtId="0" fontId="5" fillId="0" borderId="5" xfId="0" applyFont="1" applyBorder="1" applyAlignment="1">
      <alignment horizontal="center" wrapText="1"/>
    </xf>
    <xf numFmtId="0" fontId="5" fillId="0" borderId="6" xfId="0" applyFont="1" applyBorder="1" applyAlignment="1">
      <alignment horizontal="center" wrapText="1"/>
    </xf>
    <xf numFmtId="0" fontId="2" fillId="0" borderId="16" xfId="0" applyFont="1" applyBorder="1" applyAlignment="1">
      <alignment horizontal="left" wrapText="1"/>
    </xf>
    <xf numFmtId="0" fontId="2" fillId="0" borderId="17" xfId="0" applyFont="1" applyBorder="1" applyAlignment="1">
      <alignment horizontal="left" wrapText="1"/>
    </xf>
    <xf numFmtId="0" fontId="8" fillId="6" borderId="4" xfId="0" applyFont="1" applyFill="1" applyBorder="1" applyAlignment="1">
      <alignment horizontal="right"/>
    </xf>
    <xf numFmtId="0" fontId="8" fillId="6" borderId="5" xfId="0" applyFont="1" applyFill="1" applyBorder="1" applyAlignment="1">
      <alignment horizontal="right"/>
    </xf>
    <xf numFmtId="0" fontId="8" fillId="6" borderId="18" xfId="0" applyFont="1" applyFill="1" applyBorder="1" applyAlignment="1">
      <alignment horizontal="right"/>
    </xf>
    <xf numFmtId="165" fontId="0" fillId="0" borderId="29" xfId="0" applyNumberFormat="1" applyBorder="1"/>
  </cellXfs>
  <cellStyles count="2">
    <cellStyle name="Standaard" xfId="0" builtinId="0"/>
    <cellStyle name="Valuta" xfId="1" builtinId="4"/>
  </cellStyles>
  <dxfs count="8">
    <dxf>
      <font>
        <color rgb="FF006100"/>
      </font>
      <fill>
        <patternFill>
          <bgColor rgb="FFC6EFCE"/>
        </patternFill>
      </fill>
    </dxf>
    <dxf>
      <font>
        <color rgb="FF006100"/>
      </font>
      <fill>
        <patternFill>
          <bgColor rgb="FFC6EFCE"/>
        </patternFill>
      </fill>
    </dxf>
    <dxf>
      <fill>
        <patternFill>
          <bgColor theme="9" tint="0.7999816888943144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9" tint="0.79998168889431442"/>
        </patternFill>
      </fill>
    </dxf>
    <dxf>
      <font>
        <color rgb="FF006100"/>
      </font>
      <fill>
        <patternFill>
          <bgColor rgb="FFC6EFCE"/>
        </patternFill>
      </fill>
    </dxf>
  </dxfs>
  <tableStyles count="0" defaultTableStyle="TableStyleMedium2" defaultPivotStyle="PivotStyleLight16"/>
  <colors>
    <mruColors>
      <color rgb="FFFF7C80"/>
      <color rgb="FF6ED0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Drop" dropStyle="combo" dx="31" fmlaLink="B9" fmlaRange="$AA$4:$AA$5" noThreeD="1" sel="2" val="0"/>
</file>

<file path=xl/ctrlProps/ctrlProp2.xml><?xml version="1.0" encoding="utf-8"?>
<formControlPr xmlns="http://schemas.microsoft.com/office/spreadsheetml/2009/9/main" objectType="Drop" dropStyle="combo" dx="31" fmlaLink="B11" fmlaRange="$AA$7:$AA$8" noThreeD="1" sel="2" val="0"/>
</file>

<file path=xl/ctrlProps/ctrlProp3.xml><?xml version="1.0" encoding="utf-8"?>
<formControlPr xmlns="http://schemas.microsoft.com/office/spreadsheetml/2009/9/main" objectType="Drop" dropStyle="combo" dx="31" fmlaLink="B10" fmlaRange="$AA$7:$AA$8" noThreeD="1" sel="2" val="0"/>
</file>

<file path=xl/ctrlProps/ctrlProp4.xml><?xml version="1.0" encoding="utf-8"?>
<formControlPr xmlns="http://schemas.microsoft.com/office/spreadsheetml/2009/9/main" objectType="Drop" dropStyle="combo" dx="31" fmlaLink="B10" fmlaRange="$AA$7:$AA$8" noThreeD="1" sel="1" val="0"/>
</file>

<file path=xl/ctrlProps/ctrlProp5.xml><?xml version="1.0" encoding="utf-8"?>
<formControlPr xmlns="http://schemas.microsoft.com/office/spreadsheetml/2009/9/main" objectType="Drop" dropStyle="combo" dx="31" fmlaLink="B11" fmlaRange="$AA$7:$AA$8" noThreeD="1" sel="1" val="0"/>
</file>

<file path=xl/ctrlProps/ctrlProp6.xml><?xml version="1.0" encoding="utf-8"?>
<formControlPr xmlns="http://schemas.microsoft.com/office/spreadsheetml/2009/9/main" objectType="Drop" dropStyle="combo" dx="31" fmlaLink="B9" fmlaRange="$AA$4:$AA$5"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129541</xdr:colOff>
      <xdr:row>0</xdr:row>
      <xdr:rowOff>38101</xdr:rowOff>
    </xdr:from>
    <xdr:to>
      <xdr:col>5</xdr:col>
      <xdr:colOff>1066801</xdr:colOff>
      <xdr:row>0</xdr:row>
      <xdr:rowOff>835091</xdr:rowOff>
    </xdr:to>
    <xdr:pic>
      <xdr:nvPicPr>
        <xdr:cNvPr id="2" name="Afbeelding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27741" y="38101"/>
          <a:ext cx="937260" cy="79699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3943350</xdr:colOff>
          <xdr:row>8</xdr:row>
          <xdr:rowOff>9525</xdr:rowOff>
        </xdr:from>
        <xdr:to>
          <xdr:col>2</xdr:col>
          <xdr:colOff>0</xdr:colOff>
          <xdr:row>9</xdr:row>
          <xdr:rowOff>19050</xdr:rowOff>
        </xdr:to>
        <xdr:sp macro="" textlink="">
          <xdr:nvSpPr>
            <xdr:cNvPr id="3077" name="Drop Down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xdr:row>
          <xdr:rowOff>9525</xdr:rowOff>
        </xdr:from>
        <xdr:to>
          <xdr:col>2</xdr:col>
          <xdr:colOff>9525</xdr:colOff>
          <xdr:row>11</xdr:row>
          <xdr:rowOff>9525</xdr:rowOff>
        </xdr:to>
        <xdr:sp macro="" textlink="">
          <xdr:nvSpPr>
            <xdr:cNvPr id="3079" name="Drop Down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3943350</xdr:colOff>
          <xdr:row>9</xdr:row>
          <xdr:rowOff>9525</xdr:rowOff>
        </xdr:from>
        <xdr:to>
          <xdr:col>2</xdr:col>
          <xdr:colOff>0</xdr:colOff>
          <xdr:row>10</xdr:row>
          <xdr:rowOff>9525</xdr:rowOff>
        </xdr:to>
        <xdr:sp macro="" textlink="">
          <xdr:nvSpPr>
            <xdr:cNvPr id="3080" name="Drop Down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5</xdr:col>
      <xdr:colOff>129541</xdr:colOff>
      <xdr:row>0</xdr:row>
      <xdr:rowOff>38101</xdr:rowOff>
    </xdr:from>
    <xdr:to>
      <xdr:col>5</xdr:col>
      <xdr:colOff>1066801</xdr:colOff>
      <xdr:row>0</xdr:row>
      <xdr:rowOff>835091</xdr:rowOff>
    </xdr:to>
    <xdr:pic>
      <xdr:nvPicPr>
        <xdr:cNvPr id="2" name="Afbeelding 2">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30766" y="38101"/>
          <a:ext cx="937260" cy="79699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3952875</xdr:colOff>
          <xdr:row>9</xdr:row>
          <xdr:rowOff>9525</xdr:rowOff>
        </xdr:from>
        <xdr:to>
          <xdr:col>2</xdr:col>
          <xdr:colOff>9525</xdr:colOff>
          <xdr:row>9</xdr:row>
          <xdr:rowOff>180975</xdr:rowOff>
        </xdr:to>
        <xdr:sp macro="" textlink="">
          <xdr:nvSpPr>
            <xdr:cNvPr id="7171" name="Drop Down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9525</xdr:colOff>
          <xdr:row>10</xdr:row>
          <xdr:rowOff>180975</xdr:rowOff>
        </xdr:to>
        <xdr:sp macro="" textlink="">
          <xdr:nvSpPr>
            <xdr:cNvPr id="7172" name="Drop Down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xdr:row>
          <xdr:rowOff>9525</xdr:rowOff>
        </xdr:from>
        <xdr:to>
          <xdr:col>2</xdr:col>
          <xdr:colOff>9525</xdr:colOff>
          <xdr:row>9</xdr:row>
          <xdr:rowOff>20731</xdr:rowOff>
        </xdr:to>
        <xdr:sp macro="" textlink="">
          <xdr:nvSpPr>
            <xdr:cNvPr id="7173" name="Drop Down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A3A3F-9E27-4338-9150-AB089601F8EF}">
  <dimension ref="A1:B11"/>
  <sheetViews>
    <sheetView tabSelected="1" workbookViewId="0">
      <selection activeCell="A4" sqref="A4"/>
    </sheetView>
  </sheetViews>
  <sheetFormatPr defaultColWidth="9.140625" defaultRowHeight="15" x14ac:dyDescent="0.25"/>
  <cols>
    <col min="1" max="1" width="98.85546875" style="1" customWidth="1"/>
    <col min="2" max="16384" width="9.140625" style="1"/>
  </cols>
  <sheetData>
    <row r="1" spans="1:2" x14ac:dyDescent="0.25">
      <c r="A1" s="43" t="s">
        <v>0</v>
      </c>
      <c r="B1" s="8"/>
    </row>
    <row r="2" spans="1:2" ht="132.94999999999999" customHeight="1" thickBot="1" x14ac:dyDescent="0.3">
      <c r="A2" s="44" t="s">
        <v>24</v>
      </c>
      <c r="B2" s="8"/>
    </row>
    <row r="3" spans="1:2" x14ac:dyDescent="0.25">
      <c r="A3" s="42"/>
    </row>
    <row r="4" spans="1:2" x14ac:dyDescent="0.25">
      <c r="A4" s="2"/>
    </row>
    <row r="5" spans="1:2" x14ac:dyDescent="0.25">
      <c r="A5" s="2"/>
    </row>
    <row r="6" spans="1:2" s="14" customFormat="1" ht="30.6" customHeight="1" x14ac:dyDescent="0.25">
      <c r="A6" s="13"/>
    </row>
    <row r="7" spans="1:2" ht="2.25" customHeight="1" x14ac:dyDescent="0.25">
      <c r="A7" s="2"/>
    </row>
    <row r="8" spans="1:2" ht="57.75" customHeight="1" x14ac:dyDescent="0.25">
      <c r="A8" s="26"/>
    </row>
    <row r="9" spans="1:2" x14ac:dyDescent="0.25">
      <c r="A9" s="7"/>
    </row>
    <row r="11" spans="1:2" x14ac:dyDescent="0.25">
      <c r="A11" s="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1945B-99EE-4F43-8FB7-E015FA2BDFE9}">
  <dimension ref="A1:AA28"/>
  <sheetViews>
    <sheetView topLeftCell="A3" zoomScaleNormal="100" workbookViewId="0">
      <selection activeCell="B5" sqref="B5"/>
    </sheetView>
  </sheetViews>
  <sheetFormatPr defaultColWidth="37.140625" defaultRowHeight="15" x14ac:dyDescent="0.25"/>
  <cols>
    <col min="1" max="1" width="56.5703125" style="1" customWidth="1"/>
    <col min="2" max="2" width="26.5703125" style="1" customWidth="1"/>
    <col min="3" max="3" width="26.85546875" style="1" customWidth="1"/>
    <col min="4" max="4" width="15.42578125" style="1" customWidth="1"/>
    <col min="5" max="5" width="21.5703125" style="1" bestFit="1" customWidth="1"/>
    <col min="6" max="6" width="17.42578125" style="1" customWidth="1"/>
    <col min="7" max="26" width="37.140625" style="1"/>
    <col min="27" max="27" width="29.42578125" style="1" hidden="1" customWidth="1"/>
    <col min="28" max="16384" width="37.140625" style="1"/>
  </cols>
  <sheetData>
    <row r="1" spans="1:27" ht="70.5" customHeight="1" thickBot="1" x14ac:dyDescent="0.45">
      <c r="A1" s="53" t="s">
        <v>21</v>
      </c>
      <c r="B1" s="54"/>
      <c r="C1" s="54"/>
      <c r="D1" s="54"/>
      <c r="E1" s="54"/>
      <c r="F1" s="55"/>
      <c r="G1" s="4"/>
      <c r="H1" s="3"/>
    </row>
    <row r="2" spans="1:27" ht="48" customHeight="1" x14ac:dyDescent="0.25">
      <c r="A2" s="56" t="s">
        <v>25</v>
      </c>
      <c r="B2" s="57"/>
      <c r="C2" s="57"/>
      <c r="D2" s="57"/>
      <c r="E2" s="57"/>
      <c r="F2" s="57"/>
      <c r="G2" s="3"/>
      <c r="H2" s="3"/>
    </row>
    <row r="3" spans="1:27" ht="15.75" thickBot="1" x14ac:dyDescent="0.3">
      <c r="A3" s="5"/>
      <c r="B3" s="5"/>
      <c r="C3" s="5"/>
      <c r="D3" s="5"/>
      <c r="E3" s="5"/>
      <c r="F3" s="5"/>
      <c r="G3" s="3"/>
      <c r="H3" s="3"/>
    </row>
    <row r="4" spans="1:27" ht="30" x14ac:dyDescent="0.25">
      <c r="A4" s="20" t="s">
        <v>3</v>
      </c>
      <c r="B4" s="21" t="s">
        <v>19</v>
      </c>
      <c r="C4" s="21" t="s">
        <v>15</v>
      </c>
      <c r="D4" s="21" t="s">
        <v>20</v>
      </c>
      <c r="E4" s="25" t="s">
        <v>18</v>
      </c>
      <c r="F4" s="6" t="s">
        <v>1</v>
      </c>
      <c r="G4" s="8"/>
      <c r="AA4" s="1" t="s">
        <v>16</v>
      </c>
    </row>
    <row r="5" spans="1:27" x14ac:dyDescent="0.25">
      <c r="A5" s="29" t="s">
        <v>7</v>
      </c>
      <c r="B5" s="35">
        <v>0</v>
      </c>
      <c r="C5" s="30"/>
      <c r="D5" s="30"/>
      <c r="E5" s="27">
        <v>20</v>
      </c>
      <c r="F5" s="22">
        <f>E5*B5</f>
        <v>0</v>
      </c>
      <c r="G5" s="8"/>
      <c r="AA5" s="1" t="s">
        <v>17</v>
      </c>
    </row>
    <row r="6" spans="1:27" x14ac:dyDescent="0.25">
      <c r="A6" s="31" t="s">
        <v>14</v>
      </c>
      <c r="B6" s="37"/>
      <c r="C6" s="35">
        <v>0</v>
      </c>
      <c r="D6" s="33"/>
      <c r="E6" s="36">
        <v>5</v>
      </c>
      <c r="F6" s="34">
        <f>C6*E6</f>
        <v>0</v>
      </c>
      <c r="G6" s="8"/>
    </row>
    <row r="7" spans="1:27" x14ac:dyDescent="0.25">
      <c r="A7" s="31" t="s">
        <v>8</v>
      </c>
      <c r="B7" s="37"/>
      <c r="C7" s="35">
        <v>0</v>
      </c>
      <c r="D7" s="33"/>
      <c r="E7" s="36">
        <v>5</v>
      </c>
      <c r="F7" s="34">
        <f t="shared" ref="F7:F8" si="0">C7*E7</f>
        <v>0</v>
      </c>
      <c r="G7" s="8"/>
      <c r="AA7" s="1" t="s">
        <v>26</v>
      </c>
    </row>
    <row r="8" spans="1:27" x14ac:dyDescent="0.25">
      <c r="A8" s="31" t="s">
        <v>9</v>
      </c>
      <c r="B8" s="37"/>
      <c r="C8" s="35">
        <v>0</v>
      </c>
      <c r="D8" s="33"/>
      <c r="E8" s="36">
        <v>10</v>
      </c>
      <c r="F8" s="34">
        <f t="shared" si="0"/>
        <v>0</v>
      </c>
      <c r="G8" s="8"/>
      <c r="AA8" s="1" t="s">
        <v>27</v>
      </c>
    </row>
    <row r="9" spans="1:27" x14ac:dyDescent="0.25">
      <c r="A9" s="48" t="s">
        <v>10</v>
      </c>
      <c r="B9" s="51">
        <v>2</v>
      </c>
      <c r="C9" s="30"/>
      <c r="D9" s="41">
        <f>IF(B9=1,-1000,0)</f>
        <v>0</v>
      </c>
      <c r="E9" s="27">
        <v>20</v>
      </c>
      <c r="F9" s="61">
        <f>(D9)*E9</f>
        <v>0</v>
      </c>
      <c r="G9" s="8"/>
    </row>
    <row r="10" spans="1:27" x14ac:dyDescent="0.25">
      <c r="A10" s="32" t="s">
        <v>22</v>
      </c>
      <c r="B10" s="52">
        <v>2</v>
      </c>
      <c r="C10" s="30"/>
      <c r="D10" s="41">
        <f>IF(B10=1,-2000,0)</f>
        <v>0</v>
      </c>
      <c r="E10" s="27">
        <v>20</v>
      </c>
      <c r="F10" s="22">
        <f>(D10)*E10</f>
        <v>0</v>
      </c>
      <c r="G10" s="8"/>
    </row>
    <row r="11" spans="1:27" x14ac:dyDescent="0.25">
      <c r="A11" s="45" t="s">
        <v>23</v>
      </c>
      <c r="B11" s="52">
        <v>2</v>
      </c>
      <c r="C11" s="35"/>
      <c r="D11" s="41">
        <f>IF(B11=1,-500,0)</f>
        <v>0</v>
      </c>
      <c r="E11" s="47">
        <v>5</v>
      </c>
      <c r="F11" s="22">
        <f>(C11+D11)*E11</f>
        <v>0</v>
      </c>
      <c r="G11" s="8"/>
    </row>
    <row r="12" spans="1:27" ht="15.75" thickBot="1" x14ac:dyDescent="0.3">
      <c r="A12" s="15" t="s">
        <v>12</v>
      </c>
      <c r="B12" s="16"/>
      <c r="C12" s="16"/>
      <c r="D12" s="16"/>
      <c r="E12" s="16"/>
      <c r="F12" s="38">
        <f>SUM(F5:F11)</f>
        <v>0</v>
      </c>
      <c r="G12" s="8"/>
    </row>
    <row r="13" spans="1:27" ht="15.75" thickBot="1" x14ac:dyDescent="0.3">
      <c r="A13" s="17"/>
      <c r="B13" s="17"/>
      <c r="C13" s="17"/>
      <c r="D13" s="17"/>
      <c r="E13" s="17"/>
      <c r="F13" s="18"/>
      <c r="G13" s="8"/>
    </row>
    <row r="14" spans="1:27" x14ac:dyDescent="0.25">
      <c r="A14" s="23" t="s">
        <v>5</v>
      </c>
      <c r="B14" s="21" t="s">
        <v>4</v>
      </c>
      <c r="C14" s="21"/>
      <c r="D14" s="21"/>
      <c r="E14" s="25" t="s">
        <v>11</v>
      </c>
      <c r="F14" s="6" t="s">
        <v>1</v>
      </c>
      <c r="G14" s="8"/>
    </row>
    <row r="15" spans="1:27" x14ac:dyDescent="0.25">
      <c r="A15" s="24" t="s">
        <v>6</v>
      </c>
      <c r="B15" s="35">
        <v>0</v>
      </c>
      <c r="C15" s="30"/>
      <c r="D15" s="30"/>
      <c r="E15" s="28">
        <v>10</v>
      </c>
      <c r="F15" s="39">
        <f>E15*B15</f>
        <v>0</v>
      </c>
      <c r="G15" s="8"/>
    </row>
    <row r="16" spans="1:27" ht="15.75" thickBot="1" x14ac:dyDescent="0.3">
      <c r="A16" s="10" t="s">
        <v>13</v>
      </c>
      <c r="B16" s="11"/>
      <c r="C16" s="11"/>
      <c r="D16" s="11"/>
      <c r="E16" s="11"/>
      <c r="F16" s="12">
        <f>F15</f>
        <v>0</v>
      </c>
      <c r="G16" s="8"/>
    </row>
    <row r="17" spans="1:7" ht="15.75" thickBot="1" x14ac:dyDescent="0.3">
      <c r="A17" s="9"/>
      <c r="B17" s="9"/>
      <c r="C17" s="9"/>
      <c r="D17" s="9"/>
      <c r="E17" s="9"/>
      <c r="F17" s="19"/>
      <c r="G17" s="8"/>
    </row>
    <row r="18" spans="1:7" ht="15.75" thickBot="1" x14ac:dyDescent="0.3">
      <c r="A18" s="58" t="s">
        <v>2</v>
      </c>
      <c r="B18" s="59"/>
      <c r="C18" s="59"/>
      <c r="D18" s="59"/>
      <c r="E18" s="60"/>
      <c r="F18" s="40">
        <f>F16+F12</f>
        <v>0</v>
      </c>
    </row>
    <row r="28" spans="1:7" ht="14.25" customHeight="1" x14ac:dyDescent="0.25"/>
  </sheetData>
  <protectedRanges>
    <protectedRange sqref="B15:D15" name="Abonnement"/>
    <protectedRange sqref="B5:D5 C6:D11" name="Technische koppelingen"/>
  </protectedRanges>
  <mergeCells count="3">
    <mergeCell ref="A1:F1"/>
    <mergeCell ref="A2:F2"/>
    <mergeCell ref="A18:E18"/>
  </mergeCells>
  <conditionalFormatting sqref="D10">
    <cfRule type="cellIs" dxfId="7" priority="2" operator="equal">
      <formula>-2000</formula>
    </cfRule>
  </conditionalFormatting>
  <conditionalFormatting sqref="F18">
    <cfRule type="cellIs" dxfId="6" priority="3" operator="notEqual">
      <formula>0</formula>
    </cfRule>
  </conditionalFormatting>
  <conditionalFormatting sqref="D9">
    <cfRule type="cellIs" dxfId="5" priority="1" operator="equal">
      <formula>-1000</formula>
    </cfRule>
  </conditionalFormatting>
  <conditionalFormatting sqref="D11">
    <cfRule type="cellIs" dxfId="4" priority="5" operator="equal">
      <formula>-500</formula>
    </cfRule>
  </conditionalFormatting>
  <pageMargins left="0.7" right="0.7" top="0.75" bottom="0.75"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7" r:id="rId4" name="Drop Down 5">
              <controlPr defaultSize="0" autoLine="0" autoPict="0">
                <anchor moveWithCells="1">
                  <from>
                    <xdr:col>0</xdr:col>
                    <xdr:colOff>3943350</xdr:colOff>
                    <xdr:row>8</xdr:row>
                    <xdr:rowOff>9525</xdr:rowOff>
                  </from>
                  <to>
                    <xdr:col>1</xdr:col>
                    <xdr:colOff>1847850</xdr:colOff>
                    <xdr:row>9</xdr:row>
                    <xdr:rowOff>19050</xdr:rowOff>
                  </to>
                </anchor>
              </controlPr>
            </control>
          </mc:Choice>
        </mc:AlternateContent>
        <mc:AlternateContent xmlns:mc="http://schemas.openxmlformats.org/markup-compatibility/2006">
          <mc:Choice Requires="x14">
            <control shapeId="3079" r:id="rId5" name="Drop Down 7">
              <controlPr defaultSize="0" autoLine="0" autoPict="0">
                <anchor moveWithCells="1">
                  <from>
                    <xdr:col>1</xdr:col>
                    <xdr:colOff>9525</xdr:colOff>
                    <xdr:row>10</xdr:row>
                    <xdr:rowOff>9525</xdr:rowOff>
                  </from>
                  <to>
                    <xdr:col>2</xdr:col>
                    <xdr:colOff>9525</xdr:colOff>
                    <xdr:row>11</xdr:row>
                    <xdr:rowOff>9525</xdr:rowOff>
                  </to>
                </anchor>
              </controlPr>
            </control>
          </mc:Choice>
        </mc:AlternateContent>
        <mc:AlternateContent xmlns:mc="http://schemas.openxmlformats.org/markup-compatibility/2006">
          <mc:Choice Requires="x14">
            <control shapeId="3080" r:id="rId6" name="Drop Down 8">
              <controlPr defaultSize="0" autoLine="0" autoPict="0">
                <anchor moveWithCells="1">
                  <from>
                    <xdr:col>0</xdr:col>
                    <xdr:colOff>3943350</xdr:colOff>
                    <xdr:row>9</xdr:row>
                    <xdr:rowOff>9525</xdr:rowOff>
                  </from>
                  <to>
                    <xdr:col>1</xdr:col>
                    <xdr:colOff>1847850</xdr:colOff>
                    <xdr:row>10</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6C5C7-2E93-4C58-B0E2-05B08825DDB8}">
  <dimension ref="A1:AA28"/>
  <sheetViews>
    <sheetView topLeftCell="A3" zoomScale="85" zoomScaleNormal="85" workbookViewId="0">
      <selection activeCell="F18" sqref="F18"/>
    </sheetView>
  </sheetViews>
  <sheetFormatPr defaultColWidth="37.140625" defaultRowHeight="15" x14ac:dyDescent="0.25"/>
  <cols>
    <col min="1" max="1" width="56.5703125" style="1" customWidth="1"/>
    <col min="2" max="2" width="26.5703125" style="1" customWidth="1"/>
    <col min="3" max="3" width="26.85546875" style="1" customWidth="1"/>
    <col min="4" max="4" width="15.42578125" style="1" customWidth="1"/>
    <col min="5" max="5" width="21.5703125" style="1" bestFit="1" customWidth="1"/>
    <col min="6" max="6" width="17.42578125" style="1" customWidth="1"/>
    <col min="7" max="26" width="37.140625" style="1"/>
    <col min="27" max="27" width="29.42578125" style="1" hidden="1" customWidth="1"/>
    <col min="28" max="16384" width="37.140625" style="1"/>
  </cols>
  <sheetData>
    <row r="1" spans="1:27" ht="70.5" customHeight="1" thickBot="1" x14ac:dyDescent="0.45">
      <c r="A1" s="53" t="s">
        <v>21</v>
      </c>
      <c r="B1" s="54"/>
      <c r="C1" s="54"/>
      <c r="D1" s="54"/>
      <c r="E1" s="54"/>
      <c r="F1" s="55"/>
      <c r="G1" s="4"/>
      <c r="H1" s="3"/>
    </row>
    <row r="2" spans="1:27" ht="48" customHeight="1" x14ac:dyDescent="0.25">
      <c r="A2" s="56" t="s">
        <v>25</v>
      </c>
      <c r="B2" s="57"/>
      <c r="C2" s="57"/>
      <c r="D2" s="57"/>
      <c r="E2" s="57"/>
      <c r="F2" s="57"/>
      <c r="G2" s="3"/>
      <c r="H2" s="3"/>
    </row>
    <row r="3" spans="1:27" ht="15.75" thickBot="1" x14ac:dyDescent="0.3">
      <c r="A3" s="5"/>
      <c r="B3" s="5"/>
      <c r="C3" s="5"/>
      <c r="D3" s="5"/>
      <c r="E3" s="5"/>
      <c r="F3" s="5"/>
      <c r="G3" s="3"/>
      <c r="H3" s="3"/>
    </row>
    <row r="4" spans="1:27" ht="30" x14ac:dyDescent="0.25">
      <c r="A4" s="20" t="s">
        <v>3</v>
      </c>
      <c r="B4" s="21" t="s">
        <v>19</v>
      </c>
      <c r="C4" s="21" t="s">
        <v>15</v>
      </c>
      <c r="D4" s="21" t="s">
        <v>20</v>
      </c>
      <c r="E4" s="25" t="s">
        <v>18</v>
      </c>
      <c r="F4" s="6" t="s">
        <v>1</v>
      </c>
      <c r="G4" s="8"/>
      <c r="AA4" s="1" t="s">
        <v>16</v>
      </c>
    </row>
    <row r="5" spans="1:27" x14ac:dyDescent="0.25">
      <c r="A5" s="29" t="s">
        <v>7</v>
      </c>
      <c r="B5" s="35">
        <v>18000</v>
      </c>
      <c r="C5" s="30"/>
      <c r="D5" s="30"/>
      <c r="E5" s="27">
        <v>20</v>
      </c>
      <c r="F5" s="22">
        <f>E5*B5</f>
        <v>360000</v>
      </c>
      <c r="G5" s="8"/>
      <c r="AA5" s="1" t="s">
        <v>17</v>
      </c>
    </row>
    <row r="6" spans="1:27" x14ac:dyDescent="0.25">
      <c r="A6" s="31" t="s">
        <v>14</v>
      </c>
      <c r="B6" s="37"/>
      <c r="C6" s="35">
        <v>300</v>
      </c>
      <c r="D6" s="33"/>
      <c r="E6" s="36">
        <v>5</v>
      </c>
      <c r="F6" s="34">
        <f>C6*E6</f>
        <v>1500</v>
      </c>
      <c r="G6" s="8"/>
    </row>
    <row r="7" spans="1:27" x14ac:dyDescent="0.25">
      <c r="A7" s="31" t="s">
        <v>8</v>
      </c>
      <c r="B7" s="37"/>
      <c r="C7" s="35">
        <v>500</v>
      </c>
      <c r="D7" s="33"/>
      <c r="E7" s="36">
        <v>5</v>
      </c>
      <c r="F7" s="34">
        <f t="shared" ref="F7:F8" si="0">C7*E7</f>
        <v>2500</v>
      </c>
      <c r="G7" s="8"/>
      <c r="AA7" s="1" t="s">
        <v>26</v>
      </c>
    </row>
    <row r="8" spans="1:27" x14ac:dyDescent="0.25">
      <c r="A8" s="31" t="s">
        <v>9</v>
      </c>
      <c r="B8" s="37"/>
      <c r="C8" s="35">
        <v>600</v>
      </c>
      <c r="D8" s="33"/>
      <c r="E8" s="36">
        <v>10</v>
      </c>
      <c r="F8" s="34">
        <f t="shared" si="0"/>
        <v>6000</v>
      </c>
      <c r="G8" s="8"/>
      <c r="AA8" s="1" t="s">
        <v>27</v>
      </c>
    </row>
    <row r="9" spans="1:27" x14ac:dyDescent="0.25">
      <c r="A9" s="48" t="s">
        <v>10</v>
      </c>
      <c r="B9" s="49">
        <v>1</v>
      </c>
      <c r="C9" s="30"/>
      <c r="D9" s="41">
        <f>IF(B9=1,-1000,0)</f>
        <v>-1000</v>
      </c>
      <c r="E9" s="27">
        <v>20</v>
      </c>
      <c r="F9" s="61">
        <f>(D9)*E9</f>
        <v>-20000</v>
      </c>
      <c r="G9" s="8"/>
    </row>
    <row r="10" spans="1:27" x14ac:dyDescent="0.25">
      <c r="A10" s="48" t="s">
        <v>22</v>
      </c>
      <c r="B10" s="50">
        <v>1</v>
      </c>
      <c r="C10" s="30"/>
      <c r="D10" s="41">
        <f>IF(B10=1,-2000,0)</f>
        <v>-2000</v>
      </c>
      <c r="E10" s="27">
        <v>20</v>
      </c>
      <c r="F10" s="22">
        <f>(D10)*E10</f>
        <v>-40000</v>
      </c>
      <c r="G10" s="8"/>
    </row>
    <row r="11" spans="1:27" x14ac:dyDescent="0.25">
      <c r="A11" s="45" t="s">
        <v>23</v>
      </c>
      <c r="B11" s="50">
        <v>1</v>
      </c>
      <c r="C11" s="35">
        <v>200</v>
      </c>
      <c r="D11" s="46">
        <f>IF(B11=1,-500,0)</f>
        <v>-500</v>
      </c>
      <c r="E11" s="47">
        <v>5</v>
      </c>
      <c r="F11" s="22">
        <f>(C11+D11)*E11</f>
        <v>-1500</v>
      </c>
      <c r="G11" s="8"/>
    </row>
    <row r="12" spans="1:27" ht="15.75" thickBot="1" x14ac:dyDescent="0.3">
      <c r="A12" s="15" t="s">
        <v>12</v>
      </c>
      <c r="B12" s="16"/>
      <c r="C12" s="16"/>
      <c r="D12" s="16"/>
      <c r="E12" s="16"/>
      <c r="F12" s="38">
        <f>SUM(F5:F11)</f>
        <v>308500</v>
      </c>
      <c r="G12" s="8"/>
    </row>
    <row r="13" spans="1:27" ht="15.75" thickBot="1" x14ac:dyDescent="0.3">
      <c r="A13" s="17"/>
      <c r="B13" s="17"/>
      <c r="C13" s="17"/>
      <c r="D13" s="17"/>
      <c r="E13" s="17"/>
      <c r="F13" s="18"/>
      <c r="G13" s="8"/>
    </row>
    <row r="14" spans="1:27" x14ac:dyDescent="0.25">
      <c r="A14" s="23" t="s">
        <v>5</v>
      </c>
      <c r="B14" s="21" t="s">
        <v>4</v>
      </c>
      <c r="C14" s="21"/>
      <c r="D14" s="21"/>
      <c r="E14" s="25" t="s">
        <v>11</v>
      </c>
      <c r="F14" s="6" t="s">
        <v>1</v>
      </c>
      <c r="G14" s="8"/>
    </row>
    <row r="15" spans="1:27" x14ac:dyDescent="0.25">
      <c r="A15" s="24" t="s">
        <v>6</v>
      </c>
      <c r="B15" s="35">
        <v>3000</v>
      </c>
      <c r="C15" s="30"/>
      <c r="D15" s="30"/>
      <c r="E15" s="28">
        <v>10</v>
      </c>
      <c r="F15" s="39">
        <f>E15*B15</f>
        <v>30000</v>
      </c>
      <c r="G15" s="8"/>
    </row>
    <row r="16" spans="1:27" ht="15.75" thickBot="1" x14ac:dyDescent="0.3">
      <c r="A16" s="10" t="s">
        <v>13</v>
      </c>
      <c r="B16" s="11"/>
      <c r="C16" s="11"/>
      <c r="D16" s="11"/>
      <c r="E16" s="11"/>
      <c r="F16" s="12">
        <f>F15</f>
        <v>30000</v>
      </c>
      <c r="G16" s="8"/>
    </row>
    <row r="17" spans="1:7" ht="15.75" thickBot="1" x14ac:dyDescent="0.3">
      <c r="A17" s="9"/>
      <c r="B17" s="9"/>
      <c r="C17" s="9"/>
      <c r="D17" s="9"/>
      <c r="E17" s="9"/>
      <c r="F17" s="19"/>
      <c r="G17" s="8"/>
    </row>
    <row r="18" spans="1:7" ht="15.75" thickBot="1" x14ac:dyDescent="0.3">
      <c r="A18" s="58" t="s">
        <v>2</v>
      </c>
      <c r="B18" s="59"/>
      <c r="C18" s="59"/>
      <c r="D18" s="59"/>
      <c r="E18" s="60"/>
      <c r="F18" s="40">
        <f>F16+F12</f>
        <v>338500</v>
      </c>
    </row>
    <row r="28" spans="1:7" ht="14.25" customHeight="1" x14ac:dyDescent="0.25"/>
  </sheetData>
  <protectedRanges>
    <protectedRange sqref="B15:D15" name="Abonnement"/>
    <protectedRange sqref="B5:D5 C6:D11" name="Technische koppelingen"/>
  </protectedRanges>
  <mergeCells count="3">
    <mergeCell ref="A1:F1"/>
    <mergeCell ref="A2:F2"/>
    <mergeCell ref="A18:E18"/>
  </mergeCells>
  <conditionalFormatting sqref="D10">
    <cfRule type="cellIs" dxfId="3" priority="2" operator="equal">
      <formula>-2000</formula>
    </cfRule>
  </conditionalFormatting>
  <conditionalFormatting sqref="F18">
    <cfRule type="cellIs" dxfId="2" priority="3" operator="notEqual">
      <formula>0</formula>
    </cfRule>
  </conditionalFormatting>
  <conditionalFormatting sqref="D9">
    <cfRule type="cellIs" dxfId="1" priority="1" operator="equal">
      <formula>-1000</formula>
    </cfRule>
  </conditionalFormatting>
  <conditionalFormatting sqref="D11">
    <cfRule type="cellIs" dxfId="0" priority="4" operator="equal">
      <formula>-500</formula>
    </cfRule>
  </conditionalFormatting>
  <pageMargins left="0.7" right="0.7" top="0.75" bottom="0.75"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171" r:id="rId4" name="Drop Down 3">
              <controlPr defaultSize="0" autoLine="0" autoPict="0">
                <anchor moveWithCells="1">
                  <from>
                    <xdr:col>0</xdr:col>
                    <xdr:colOff>3952875</xdr:colOff>
                    <xdr:row>9</xdr:row>
                    <xdr:rowOff>9525</xdr:rowOff>
                  </from>
                  <to>
                    <xdr:col>2</xdr:col>
                    <xdr:colOff>9525</xdr:colOff>
                    <xdr:row>9</xdr:row>
                    <xdr:rowOff>180975</xdr:rowOff>
                  </to>
                </anchor>
              </controlPr>
            </control>
          </mc:Choice>
        </mc:AlternateContent>
        <mc:AlternateContent xmlns:mc="http://schemas.openxmlformats.org/markup-compatibility/2006">
          <mc:Choice Requires="x14">
            <control shapeId="7172" r:id="rId5" name="Drop Down 4">
              <controlPr defaultSize="0" autoLine="0" autoPict="0">
                <anchor moveWithCells="1">
                  <from>
                    <xdr:col>1</xdr:col>
                    <xdr:colOff>0</xdr:colOff>
                    <xdr:row>10</xdr:row>
                    <xdr:rowOff>0</xdr:rowOff>
                  </from>
                  <to>
                    <xdr:col>2</xdr:col>
                    <xdr:colOff>9525</xdr:colOff>
                    <xdr:row>10</xdr:row>
                    <xdr:rowOff>180975</xdr:rowOff>
                  </to>
                </anchor>
              </controlPr>
            </control>
          </mc:Choice>
        </mc:AlternateContent>
        <mc:AlternateContent xmlns:mc="http://schemas.openxmlformats.org/markup-compatibility/2006">
          <mc:Choice Requires="x14">
            <control shapeId="7173" r:id="rId6" name="Drop Down 5">
              <controlPr defaultSize="0" autoLine="0" autoPict="0">
                <anchor moveWithCells="1">
                  <from>
                    <xdr:col>1</xdr:col>
                    <xdr:colOff>9525</xdr:colOff>
                    <xdr:row>8</xdr:row>
                    <xdr:rowOff>9525</xdr:rowOff>
                  </from>
                  <to>
                    <xdr:col>2</xdr:col>
                    <xdr:colOff>9525</xdr:colOff>
                    <xdr:row>9</xdr:row>
                    <xdr:rowOff>19050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8DC54A73F4C304EA33C0EF88CBA1E12" ma:contentTypeVersion="4" ma:contentTypeDescription="Een nieuw document maken." ma:contentTypeScope="" ma:versionID="ac8d87fbe2ea4b137097fdf2dd01f44a">
  <xsd:schema xmlns:xsd="http://www.w3.org/2001/XMLSchema" xmlns:xs="http://www.w3.org/2001/XMLSchema" xmlns:p="http://schemas.microsoft.com/office/2006/metadata/properties" xmlns:ns2="a38455da-7bfa-4956-823d-c286da023276" targetNamespace="http://schemas.microsoft.com/office/2006/metadata/properties" ma:root="true" ma:fieldsID="47c78b15b3b5b67157362cee8c27f354" ns2:_="">
    <xsd:import namespace="a38455da-7bfa-4956-823d-c286da023276"/>
    <xsd:element name="properties">
      <xsd:complexType>
        <xsd:sequence>
          <xsd:element name="documentManagement">
            <xsd:complexType>
              <xsd:all>
                <xsd:element ref="ns2:Author0" minOccurs="0"/>
                <xsd:element ref="ns2:PageCount"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8455da-7bfa-4956-823d-c286da023276" elementFormDefault="qualified">
    <xsd:import namespace="http://schemas.microsoft.com/office/2006/documentManagement/types"/>
    <xsd:import namespace="http://schemas.microsoft.com/office/infopath/2007/PartnerControls"/>
    <xsd:element name="Author0" ma:index="8" nillable="true" ma:displayName="Author" ma:internalName="Author0">
      <xsd:simpleType>
        <xsd:restriction base="dms:Text"/>
      </xsd:simpleType>
    </xsd:element>
    <xsd:element name="PageCount" ma:index="9" nillable="true" ma:displayName="PageCount" ma:internalName="PageCount">
      <xsd:simpleType>
        <xsd:restriction base="dms:Number"/>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ageCount xmlns="a38455da-7bfa-4956-823d-c286da023276" xsi:nil="true"/>
    <Author0 xmlns="a38455da-7bfa-4956-823d-c286da023276" xsi:nil="true"/>
  </documentManagement>
</p:properties>
</file>

<file path=customXml/itemProps1.xml><?xml version="1.0" encoding="utf-8"?>
<ds:datastoreItem xmlns:ds="http://schemas.openxmlformats.org/officeDocument/2006/customXml" ds:itemID="{EE4F25B0-BC9C-42BD-8E7A-AB1DC11C5D40}">
  <ds:schemaRefs>
    <ds:schemaRef ds:uri="http://schemas.microsoft.com/sharepoint/v3/contenttype/forms"/>
  </ds:schemaRefs>
</ds:datastoreItem>
</file>

<file path=customXml/itemProps2.xml><?xml version="1.0" encoding="utf-8"?>
<ds:datastoreItem xmlns:ds="http://schemas.openxmlformats.org/officeDocument/2006/customXml" ds:itemID="{E44C9259-F19A-46D5-A0FD-AC3BCB4636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8455da-7bfa-4956-823d-c286da0232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11F8C56-DCED-4438-AF4B-C0930180B8FC}">
  <ds:schemaRefs>
    <ds:schemaRef ds:uri="http://purl.org/dc/elements/1.1/"/>
    <ds:schemaRef ds:uri="http://schemas.microsoft.com/office/2006/metadata/properties"/>
    <ds:schemaRef ds:uri="fe90dffb-b84f-49ca-8360-674f54d65d4c"/>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 ds:uri="a38455da-7bfa-4956-823d-c286da02327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Toelichting</vt:lpstr>
      <vt:lpstr>Prijzenblad - invulblad</vt:lpstr>
      <vt:lpstr>Voorbeeld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Drieman, Lisette</dc:creator>
  <cp:keywords/>
  <dc:description/>
  <cp:lastModifiedBy>Huisman, Lennard</cp:lastModifiedBy>
  <cp:revision/>
  <dcterms:created xsi:type="dcterms:W3CDTF">2020-11-26T12:29:03Z</dcterms:created>
  <dcterms:modified xsi:type="dcterms:W3CDTF">2022-06-30T07:22:03Z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0x01010098DC54A73F4C304EA33C0EF88CBA1E12</vt:lpwstr>
  </property>
  <property fmtid="{D5CDD505-2E9C-101B-9397-08002B2CF9AE}" pid="3" name="Order">
    <vt:r8>135300</vt:r8>
  </property>
  <property fmtid="{D5CDD505-2E9C-101B-9397-08002B2CF9AE}" pid="4" name="_ExtendedDescription">
    <vt:lpwstr/>
  </property>
</Properties>
</file>