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G:\VB\REAL\PROG\Asbest\Raamovereenkomst\0. Aanbesteding raamovereenkomst 2022-2026\werkmap\01 PVE\Bijlagen PVE\"/>
    </mc:Choice>
  </mc:AlternateContent>
  <bookViews>
    <workbookView xWindow="-15" yWindow="-15" windowWidth="13020" windowHeight="2205" tabRatio="808"/>
  </bookViews>
  <sheets>
    <sheet name="Verdeling Regio's" sheetId="72" r:id="rId1"/>
  </sheets>
  <externalReferences>
    <externalReference r:id="rId2"/>
  </externalReferences>
  <definedNames>
    <definedName name="JaNee">[1]Parameters!$A$45:$A$49</definedName>
    <definedName name="Uitvraag">#REF!</definedName>
  </definedNames>
  <calcPr calcId="162913"/>
</workbook>
</file>

<file path=xl/calcChain.xml><?xml version="1.0" encoding="utf-8"?>
<calcChain xmlns="http://schemas.openxmlformats.org/spreadsheetml/2006/main">
  <c r="D22" i="72" l="1"/>
  <c r="C22" i="72"/>
  <c r="H22" i="72"/>
  <c r="I22" i="72"/>
  <c r="J22" i="72"/>
  <c r="K22" i="72"/>
  <c r="L22" i="72"/>
  <c r="M22" i="72"/>
  <c r="N22" i="72"/>
  <c r="O22" i="72"/>
  <c r="P22" i="72"/>
  <c r="R22" i="72"/>
  <c r="S22" i="72"/>
  <c r="G22" i="72"/>
  <c r="G48" i="72"/>
  <c r="V22" i="72" l="1"/>
  <c r="U22" i="72"/>
  <c r="H48" i="72" l="1"/>
  <c r="I48" i="72"/>
  <c r="J48" i="72"/>
  <c r="K48" i="72"/>
  <c r="L48" i="72"/>
  <c r="M48" i="72"/>
  <c r="N48" i="72"/>
  <c r="O48" i="72"/>
  <c r="P48" i="72"/>
  <c r="R48" i="72"/>
  <c r="S48" i="72"/>
  <c r="V48" i="72" l="1"/>
  <c r="U48" i="72"/>
  <c r="D48" i="72"/>
  <c r="L49" i="72" l="1"/>
  <c r="P49" i="72"/>
  <c r="H49" i="72"/>
  <c r="J49" i="72"/>
  <c r="N49" i="72"/>
  <c r="S49" i="72"/>
  <c r="C48" i="72" l="1"/>
  <c r="E18" i="72" l="1"/>
  <c r="E19" i="72"/>
  <c r="G23" i="72"/>
  <c r="O23" i="72"/>
  <c r="I23" i="72"/>
  <c r="M23" i="72"/>
  <c r="R23" i="72"/>
  <c r="K23" i="72"/>
  <c r="E15" i="72"/>
  <c r="L23" i="72"/>
  <c r="P23" i="72"/>
  <c r="N23" i="72"/>
  <c r="J23" i="72"/>
  <c r="S23" i="72"/>
  <c r="H23" i="72"/>
  <c r="E20" i="72"/>
  <c r="K49" i="72"/>
  <c r="O49" i="72"/>
  <c r="G49" i="72"/>
  <c r="M49" i="72"/>
  <c r="I49" i="72"/>
  <c r="R49" i="72"/>
  <c r="E36" i="72"/>
  <c r="E40" i="72"/>
  <c r="E44" i="72"/>
  <c r="E34" i="72"/>
  <c r="E38" i="72"/>
  <c r="E45" i="72"/>
  <c r="E35" i="72"/>
  <c r="E39" i="72"/>
  <c r="E46" i="72"/>
  <c r="E37" i="72"/>
  <c r="E41" i="72"/>
  <c r="E42" i="72"/>
  <c r="E43" i="72"/>
  <c r="E9" i="72"/>
  <c r="E13" i="72"/>
  <c r="E17" i="72"/>
  <c r="E10" i="72"/>
  <c r="E14" i="72"/>
  <c r="E11" i="72"/>
  <c r="E12" i="72"/>
  <c r="E16" i="72"/>
  <c r="E8" i="72"/>
  <c r="E48" i="72" l="1"/>
  <c r="E22" i="72"/>
</calcChain>
</file>

<file path=xl/comments1.xml><?xml version="1.0" encoding="utf-8"?>
<comments xmlns="http://schemas.openxmlformats.org/spreadsheetml/2006/main">
  <authors>
    <author>Beckers, Rufus</author>
  </authors>
  <commentList>
    <comment ref="D46" authorId="0" shapeId="0">
      <text>
        <r>
          <rPr>
            <b/>
            <sz val="9"/>
            <color indexed="81"/>
            <rFont val="Tahoma"/>
            <family val="2"/>
          </rPr>
          <t>Beckers, Rufus:</t>
        </r>
        <r>
          <rPr>
            <sz val="9"/>
            <color indexed="81"/>
            <rFont val="Tahoma"/>
            <family val="2"/>
          </rPr>
          <t xml:space="preserve">
167 objecten hebben een opp van 0m2 (wel in categorie 1-50m2)</t>
        </r>
      </text>
    </comment>
  </commentList>
</comments>
</file>

<file path=xl/sharedStrings.xml><?xml version="1.0" encoding="utf-8"?>
<sst xmlns="http://schemas.openxmlformats.org/spreadsheetml/2006/main" count="75" uniqueCount="30">
  <si>
    <t>aantal</t>
  </si>
  <si>
    <t>m2</t>
  </si>
  <si>
    <t>objecten actief</t>
  </si>
  <si>
    <t>PORTEFEUILLE - RIJK</t>
  </si>
  <si>
    <t>PORTEFEUILLE - DEFENSIE</t>
  </si>
  <si>
    <t>gebouwen verdacht</t>
  </si>
  <si>
    <t>OOST</t>
  </si>
  <si>
    <t>NOORD</t>
  </si>
  <si>
    <t>ZUID</t>
  </si>
  <si>
    <t>N-WEST</t>
  </si>
  <si>
    <t>Z-WEST</t>
  </si>
  <si>
    <t>totaal</t>
  </si>
  <si>
    <t>&gt; 40.001</t>
  </si>
  <si>
    <t>TOTAAL</t>
  </si>
  <si>
    <t>CARIB/BES</t>
  </si>
  <si>
    <t>Raamovereenkomst Asbestadviesdiensten - Portefeuille opbouw 1-7-2021</t>
  </si>
  <si>
    <t>Voor de Carib/bes gelden afwijkende prijsafspraken</t>
  </si>
  <si>
    <t>i.v.m reis- en verblijfkosten.</t>
  </si>
  <si>
    <t>Friesland</t>
  </si>
  <si>
    <t>Groningen</t>
  </si>
  <si>
    <t>Drente</t>
  </si>
  <si>
    <t>Overijssel</t>
  </si>
  <si>
    <t>Gelderland</t>
  </si>
  <si>
    <t>Brabant</t>
  </si>
  <si>
    <t>Limburg</t>
  </si>
  <si>
    <t>Utrecht</t>
  </si>
  <si>
    <t>Zeeland</t>
  </si>
  <si>
    <t>Zuid-Holland</t>
  </si>
  <si>
    <t>Noord-Holland</t>
  </si>
  <si>
    <t xml:space="preserve">Regio's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</si>
</sst>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* #,##0.00_);_(&quot;€&quot;* \(#,##0.00\);_(&quot;€&quot;* &quot;-&quot;??_);_(@_)"/>
    <numFmt numFmtId="165" formatCode="_(* #,##0.00_);_(* \(#,##0.00\);_(* &quot;-&quot;??_);_(@_)"/>
    <numFmt numFmtId="166" formatCode="_-* #,##0_-;_-* #,##0\-;_-* &quot;-&quot;??_-;_-@_-"/>
  </numFmts>
  <fonts count="21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theme="1"/>
      <name val="Verdana"/>
      <family val="2"/>
    </font>
    <font>
      <sz val="11"/>
      <color theme="1"/>
      <name val="Calibri"/>
      <family val="2"/>
    </font>
    <font>
      <sz val="10"/>
      <name val="MS Sans Serif"/>
      <family val="2"/>
    </font>
    <font>
      <sz val="11"/>
      <color theme="1"/>
      <name val="Calibri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1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7" fillId="0" borderId="0"/>
    <xf numFmtId="0" fontId="6" fillId="0" borderId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2" fillId="0" borderId="0"/>
    <xf numFmtId="0" fontId="13" fillId="0" borderId="0"/>
    <xf numFmtId="165" fontId="11" fillId="0" borderId="0" applyFont="0" applyFill="0" applyBorder="0" applyAlignment="0" applyProtection="0"/>
    <xf numFmtId="0" fontId="14" fillId="0" borderId="0"/>
    <xf numFmtId="0" fontId="15" fillId="0" borderId="0"/>
    <xf numFmtId="0" fontId="14" fillId="0" borderId="0"/>
    <xf numFmtId="4" fontId="16" fillId="2" borderId="0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4" fontId="8" fillId="3" borderId="1" applyNumberFormat="0" applyProtection="0">
      <alignment horizontal="right" vertical="center"/>
    </xf>
    <xf numFmtId="0" fontId="13" fillId="0" borderId="0"/>
    <xf numFmtId="0" fontId="12" fillId="0" borderId="0"/>
    <xf numFmtId="0" fontId="17" fillId="0" borderId="0"/>
    <xf numFmtId="0" fontId="5" fillId="0" borderId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2" fillId="0" borderId="0"/>
    <xf numFmtId="0" fontId="12" fillId="0" borderId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166" fontId="18" fillId="0" borderId="2" xfId="20" applyNumberFormat="1" applyFont="1" applyBorder="1" applyAlignment="1" applyProtection="1">
      <alignment horizontal="right"/>
    </xf>
    <xf numFmtId="166" fontId="18" fillId="0" borderId="2" xfId="20" applyNumberFormat="1" applyFont="1" applyBorder="1" applyAlignment="1" applyProtection="1">
      <alignment horizontal="left"/>
    </xf>
    <xf numFmtId="0" fontId="18" fillId="0" borderId="0" xfId="0" applyFont="1"/>
    <xf numFmtId="3" fontId="18" fillId="0" borderId="0" xfId="0" applyNumberFormat="1" applyFont="1"/>
    <xf numFmtId="10" fontId="18" fillId="0" borderId="0" xfId="0" applyNumberFormat="1" applyFont="1"/>
    <xf numFmtId="0" fontId="18" fillId="0" borderId="0" xfId="0" applyFont="1" applyFill="1"/>
    <xf numFmtId="3" fontId="19" fillId="0" borderId="0" xfId="0" applyNumberFormat="1" applyFont="1"/>
    <xf numFmtId="0" fontId="19" fillId="0" borderId="0" xfId="0" applyFont="1"/>
    <xf numFmtId="1" fontId="20" fillId="0" borderId="0" xfId="0" applyNumberFormat="1" applyFont="1"/>
    <xf numFmtId="1" fontId="18" fillId="0" borderId="0" xfId="0" applyNumberFormat="1" applyFont="1"/>
    <xf numFmtId="9" fontId="18" fillId="0" borderId="0" xfId="0" applyNumberFormat="1" applyFont="1"/>
    <xf numFmtId="3" fontId="19" fillId="0" borderId="2" xfId="0" applyNumberFormat="1" applyFont="1" applyBorder="1"/>
    <xf numFmtId="10" fontId="18" fillId="0" borderId="2" xfId="0" applyNumberFormat="1" applyFont="1" applyBorder="1"/>
    <xf numFmtId="3" fontId="18" fillId="0" borderId="2" xfId="0" applyNumberFormat="1" applyFont="1" applyBorder="1"/>
    <xf numFmtId="0" fontId="18" fillId="0" borderId="2" xfId="0" applyFont="1" applyBorder="1"/>
    <xf numFmtId="0" fontId="19" fillId="0" borderId="2" xfId="0" applyFont="1" applyBorder="1"/>
    <xf numFmtId="166" fontId="18" fillId="0" borderId="2" xfId="20" applyNumberFormat="1" applyFont="1" applyFill="1" applyBorder="1" applyAlignment="1" applyProtection="1">
      <alignment horizontal="left"/>
    </xf>
    <xf numFmtId="0" fontId="19" fillId="0" borderId="2" xfId="0" applyFont="1" applyFill="1" applyBorder="1"/>
    <xf numFmtId="0" fontId="18" fillId="0" borderId="2" xfId="0" applyFont="1" applyFill="1" applyBorder="1"/>
    <xf numFmtId="3" fontId="18" fillId="0" borderId="2" xfId="0" applyNumberFormat="1" applyFont="1" applyFill="1" applyBorder="1"/>
    <xf numFmtId="10" fontId="18" fillId="0" borderId="2" xfId="0" applyNumberFormat="1" applyFont="1" applyFill="1" applyBorder="1"/>
    <xf numFmtId="0" fontId="18" fillId="0" borderId="0" xfId="0" applyFont="1" applyBorder="1"/>
    <xf numFmtId="3" fontId="18" fillId="0" borderId="0" xfId="0" applyNumberFormat="1" applyFont="1" applyBorder="1"/>
    <xf numFmtId="3" fontId="18" fillId="0" borderId="0" xfId="0" applyNumberFormat="1" applyFont="1" applyFill="1" applyBorder="1"/>
    <xf numFmtId="0" fontId="18" fillId="0" borderId="0" xfId="0" applyFont="1" applyFill="1" applyBorder="1"/>
    <xf numFmtId="0" fontId="19" fillId="0" borderId="0" xfId="0" applyFont="1" applyBorder="1"/>
    <xf numFmtId="9" fontId="18" fillId="0" borderId="0" xfId="0" applyNumberFormat="1" applyFont="1" applyBorder="1"/>
    <xf numFmtId="0" fontId="20" fillId="0" borderId="0" xfId="0" applyFont="1"/>
  </cellXfs>
  <cellStyles count="38">
    <cellStyle name="Komma" xfId="20" builtinId="3"/>
    <cellStyle name="Komma 2" xfId="3"/>
    <cellStyle name="Komma 2 2" xfId="7"/>
    <cellStyle name="Komma 2 2 2" xfId="24"/>
    <cellStyle name="Komma 2 3" xfId="18"/>
    <cellStyle name="Komma 2 3 2" xfId="28"/>
    <cellStyle name="Komma 2 4" xfId="22"/>
    <cellStyle name="Komma 3" xfId="32"/>
    <cellStyle name="Komma 3 2" xfId="36"/>
    <cellStyle name="Procent 2" xfId="33"/>
    <cellStyle name="Procent 2 2" xfId="37"/>
    <cellStyle name="SAPBEXchaText" xfId="11"/>
    <cellStyle name="SAPBEXstdData" xfId="13"/>
    <cellStyle name="SAPBEXstdItem" xfId="12"/>
    <cellStyle name="Standaard" xfId="0" builtinId="0"/>
    <cellStyle name="Standaard 2" xfId="2"/>
    <cellStyle name="Standaard 2 2" xfId="1"/>
    <cellStyle name="Standaard 2 3" xfId="17"/>
    <cellStyle name="Standaard 2 3 2" xfId="27"/>
    <cellStyle name="Standaard 2 4" xfId="21"/>
    <cellStyle name="Standaard 3" xfId="5"/>
    <cellStyle name="Standaard 3 2" xfId="10"/>
    <cellStyle name="Standaard 3 2 2" xfId="15"/>
    <cellStyle name="Standaard 3 3" xfId="34"/>
    <cellStyle name="Standaard 4" xfId="6"/>
    <cellStyle name="Standaard 4 2" xfId="9"/>
    <cellStyle name="Standaard 4 2 2" xfId="14"/>
    <cellStyle name="Standaard 5" xfId="8"/>
    <cellStyle name="Standaard 5 2" xfId="25"/>
    <cellStyle name="Standaard 6" xfId="16"/>
    <cellStyle name="Standaard 6 2" xfId="26"/>
    <cellStyle name="Standaard 7" xfId="30"/>
    <cellStyle name="Standaard 8" xfId="31"/>
    <cellStyle name="Standaard 8 2" xfId="35"/>
    <cellStyle name="Valuta 2" xfId="4"/>
    <cellStyle name="Valuta 2 2" xfId="19"/>
    <cellStyle name="Valuta 2 2 2" xfId="29"/>
    <cellStyle name="Valuta 2 3" xfId="23"/>
  </cellStyles>
  <dxfs count="0"/>
  <tableStyles count="0" defaultTableStyle="TableStyleMedium9" defaultPivotStyle="PivotStyleLight16"/>
  <colors>
    <mruColors>
      <color rgb="FF00FFFF"/>
      <color rgb="FFFFFF66"/>
      <color rgb="FFFF99CC"/>
      <color rgb="FF66FF33"/>
      <color rgb="FFFF00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pplicatie%20Configuratie\AppData\Microsoft\Outlook\TEMP\5%201%20Overzicht%20Projectintake%20ProjectenBeraad%2020160527%20(xls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ake overzicht"/>
      <sheetName val="Intake PB projecten"/>
      <sheetName val="Data"/>
      <sheetName val="Project Blad"/>
      <sheetName val="Parameters"/>
      <sheetName val="Query Dashbord"/>
      <sheetName val="Blad2"/>
      <sheetName val="Blad1"/>
      <sheetName val="WORD Import"/>
      <sheetName val="Blad3"/>
      <sheetName val="INTEGRAAL PLAN"/>
    </sheetNames>
    <sheetDataSet>
      <sheetData sheetId="0" refreshError="1"/>
      <sheetData sheetId="1" refreshError="1"/>
      <sheetData sheetId="2" refreshError="1"/>
      <sheetData sheetId="3" refreshError="1"/>
      <sheetData sheetId="4">
        <row r="45">
          <cell r="A45" t="str">
            <v>-</v>
          </cell>
        </row>
        <row r="46">
          <cell r="A46" t="str">
            <v>Ja</v>
          </cell>
        </row>
        <row r="47">
          <cell r="A47" t="str">
            <v>Ja (Check)</v>
          </cell>
        </row>
        <row r="48">
          <cell r="A48" t="str">
            <v>nee</v>
          </cell>
        </row>
        <row r="49">
          <cell r="A49" t="str">
            <v>nee (Check)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W56"/>
  <sheetViews>
    <sheetView tabSelected="1" zoomScaleNormal="100" workbookViewId="0">
      <selection activeCell="O60" sqref="O60"/>
    </sheetView>
  </sheetViews>
  <sheetFormatPr defaultRowHeight="12" x14ac:dyDescent="0.2"/>
  <cols>
    <col min="1" max="4" width="9" style="3"/>
    <col min="5" max="5" width="9" style="5" customWidth="1"/>
    <col min="6" max="6" width="3.5" style="3" customWidth="1"/>
    <col min="7" max="16" width="9" style="3"/>
    <col min="17" max="17" width="2.625" style="22" customWidth="1"/>
    <col min="18" max="19" width="9" style="3"/>
    <col min="20" max="20" width="1.75" style="3" customWidth="1"/>
    <col min="21" max="21" width="9" style="3"/>
    <col min="22" max="22" width="4.75" style="3" customWidth="1"/>
    <col min="23" max="16384" width="9" style="3"/>
  </cols>
  <sheetData>
    <row r="2" spans="1:19" x14ac:dyDescent="0.2">
      <c r="A2" s="3" t="s">
        <v>15</v>
      </c>
    </row>
    <row r="4" spans="1:19" x14ac:dyDescent="0.2">
      <c r="C4" s="4" t="s">
        <v>3</v>
      </c>
      <c r="D4" s="4"/>
      <c r="F4" s="4"/>
    </row>
    <row r="5" spans="1:19" x14ac:dyDescent="0.2">
      <c r="C5" s="4"/>
      <c r="D5" s="4"/>
      <c r="F5" s="4"/>
    </row>
    <row r="6" spans="1:19" x14ac:dyDescent="0.2">
      <c r="C6" s="4" t="s">
        <v>13</v>
      </c>
      <c r="D6" s="4"/>
      <c r="F6" s="4"/>
      <c r="G6" s="3" t="s">
        <v>7</v>
      </c>
      <c r="I6" s="3" t="s">
        <v>6</v>
      </c>
      <c r="K6" s="3" t="s">
        <v>8</v>
      </c>
      <c r="M6" s="3" t="s">
        <v>9</v>
      </c>
      <c r="O6" s="3" t="s">
        <v>10</v>
      </c>
      <c r="R6" s="28" t="s">
        <v>14</v>
      </c>
    </row>
    <row r="7" spans="1:19" x14ac:dyDescent="0.2">
      <c r="C7" s="4" t="s">
        <v>1</v>
      </c>
      <c r="D7" s="4" t="s">
        <v>0</v>
      </c>
      <c r="F7" s="4"/>
      <c r="G7" s="4" t="s">
        <v>1</v>
      </c>
      <c r="H7" s="4" t="s">
        <v>0</v>
      </c>
      <c r="I7" s="4" t="s">
        <v>1</v>
      </c>
      <c r="J7" s="4" t="s">
        <v>0</v>
      </c>
      <c r="K7" s="4" t="s">
        <v>1</v>
      </c>
      <c r="L7" s="4" t="s">
        <v>0</v>
      </c>
      <c r="M7" s="4" t="s">
        <v>1</v>
      </c>
      <c r="N7" s="4" t="s">
        <v>0</v>
      </c>
      <c r="O7" s="4" t="s">
        <v>1</v>
      </c>
      <c r="P7" s="4" t="s">
        <v>0</v>
      </c>
      <c r="Q7" s="23"/>
      <c r="R7" s="4" t="s">
        <v>1</v>
      </c>
      <c r="S7" s="4" t="s">
        <v>0</v>
      </c>
    </row>
    <row r="8" spans="1:19" x14ac:dyDescent="0.2">
      <c r="A8" s="2">
        <v>40001</v>
      </c>
      <c r="B8" s="1" t="s">
        <v>12</v>
      </c>
      <c r="C8" s="14">
        <v>604955</v>
      </c>
      <c r="D8" s="14">
        <v>9</v>
      </c>
      <c r="E8" s="13">
        <f t="shared" ref="E8:E20" si="0">D8/D$22</f>
        <v>9.7087378640776691E-3</v>
      </c>
      <c r="F8" s="14"/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14">
        <v>98393</v>
      </c>
      <c r="N8" s="15">
        <v>2</v>
      </c>
      <c r="O8" s="20">
        <v>506562</v>
      </c>
      <c r="P8" s="20">
        <v>7</v>
      </c>
      <c r="Q8" s="24"/>
      <c r="R8" s="20">
        <v>0</v>
      </c>
      <c r="S8" s="20">
        <v>0</v>
      </c>
    </row>
    <row r="9" spans="1:19" x14ac:dyDescent="0.2">
      <c r="A9" s="2">
        <v>30001</v>
      </c>
      <c r="B9" s="2">
        <v>40000</v>
      </c>
      <c r="C9" s="14">
        <v>201155</v>
      </c>
      <c r="D9" s="14">
        <v>6</v>
      </c>
      <c r="E9" s="13">
        <f t="shared" si="0"/>
        <v>6.4724919093851136E-3</v>
      </c>
      <c r="F9" s="14"/>
      <c r="G9" s="20">
        <v>0</v>
      </c>
      <c r="H9" s="20">
        <v>0</v>
      </c>
      <c r="I9" s="14">
        <v>64346</v>
      </c>
      <c r="J9" s="15">
        <v>2</v>
      </c>
      <c r="K9" s="20">
        <v>0</v>
      </c>
      <c r="L9" s="20">
        <v>0</v>
      </c>
      <c r="M9" s="14">
        <v>32944</v>
      </c>
      <c r="N9" s="15">
        <v>1</v>
      </c>
      <c r="O9" s="14">
        <v>103865</v>
      </c>
      <c r="P9" s="15">
        <v>3</v>
      </c>
      <c r="R9" s="20">
        <v>0</v>
      </c>
      <c r="S9" s="20">
        <v>0</v>
      </c>
    </row>
    <row r="10" spans="1:19" x14ac:dyDescent="0.2">
      <c r="A10" s="2">
        <v>20001</v>
      </c>
      <c r="B10" s="2">
        <v>30000</v>
      </c>
      <c r="C10" s="14">
        <v>348126</v>
      </c>
      <c r="D10" s="14">
        <v>15</v>
      </c>
      <c r="E10" s="13">
        <f t="shared" si="0"/>
        <v>1.6181229773462782E-2</v>
      </c>
      <c r="F10" s="14"/>
      <c r="G10" s="14">
        <v>67472</v>
      </c>
      <c r="H10" s="15">
        <v>3</v>
      </c>
      <c r="I10" s="20">
        <v>0</v>
      </c>
      <c r="J10" s="20">
        <v>0</v>
      </c>
      <c r="K10" s="14">
        <v>89754</v>
      </c>
      <c r="L10" s="15">
        <v>4</v>
      </c>
      <c r="M10" s="14">
        <v>20558</v>
      </c>
      <c r="N10" s="15">
        <v>1</v>
      </c>
      <c r="O10" s="14">
        <v>170342</v>
      </c>
      <c r="P10" s="15">
        <v>7</v>
      </c>
      <c r="R10" s="20">
        <v>0</v>
      </c>
      <c r="S10" s="20">
        <v>0</v>
      </c>
    </row>
    <row r="11" spans="1:19" x14ac:dyDescent="0.2">
      <c r="A11" s="2">
        <v>15001</v>
      </c>
      <c r="B11" s="2">
        <v>20000</v>
      </c>
      <c r="C11" s="14">
        <v>327221</v>
      </c>
      <c r="D11" s="14">
        <v>19</v>
      </c>
      <c r="E11" s="13">
        <f t="shared" si="0"/>
        <v>2.0496224379719527E-2</v>
      </c>
      <c r="F11" s="14"/>
      <c r="G11" s="14">
        <v>101898</v>
      </c>
      <c r="H11" s="15">
        <v>6</v>
      </c>
      <c r="I11" s="14">
        <v>15743</v>
      </c>
      <c r="J11" s="15">
        <v>1</v>
      </c>
      <c r="K11" s="14">
        <v>32798</v>
      </c>
      <c r="L11" s="15">
        <v>2</v>
      </c>
      <c r="M11" s="14">
        <v>68467</v>
      </c>
      <c r="N11" s="15">
        <v>4</v>
      </c>
      <c r="O11" s="14">
        <v>108315</v>
      </c>
      <c r="P11" s="15">
        <v>6</v>
      </c>
      <c r="R11" s="20">
        <v>0</v>
      </c>
      <c r="S11" s="20">
        <v>0</v>
      </c>
    </row>
    <row r="12" spans="1:19" x14ac:dyDescent="0.2">
      <c r="A12" s="2">
        <v>10001</v>
      </c>
      <c r="B12" s="2">
        <v>15000</v>
      </c>
      <c r="C12" s="14">
        <v>506293</v>
      </c>
      <c r="D12" s="14">
        <v>41</v>
      </c>
      <c r="E12" s="13">
        <f t="shared" si="0"/>
        <v>4.4228694714131607E-2</v>
      </c>
      <c r="F12" s="14"/>
      <c r="G12" s="14">
        <v>45321</v>
      </c>
      <c r="H12" s="15">
        <v>4</v>
      </c>
      <c r="I12" s="14">
        <v>136896</v>
      </c>
      <c r="J12" s="15">
        <v>11</v>
      </c>
      <c r="K12" s="14">
        <v>47059</v>
      </c>
      <c r="L12" s="15">
        <v>4</v>
      </c>
      <c r="M12" s="14">
        <v>103594</v>
      </c>
      <c r="N12" s="15">
        <v>8</v>
      </c>
      <c r="O12" s="14">
        <v>173423</v>
      </c>
      <c r="P12" s="15">
        <v>14</v>
      </c>
      <c r="R12" s="20">
        <v>0</v>
      </c>
      <c r="S12" s="20">
        <v>0</v>
      </c>
    </row>
    <row r="13" spans="1:19" x14ac:dyDescent="0.2">
      <c r="A13" s="2">
        <v>7501</v>
      </c>
      <c r="B13" s="2">
        <v>10000</v>
      </c>
      <c r="C13" s="14">
        <v>270523</v>
      </c>
      <c r="D13" s="14">
        <v>31</v>
      </c>
      <c r="E13" s="13">
        <f t="shared" si="0"/>
        <v>3.3441208198489752E-2</v>
      </c>
      <c r="F13" s="14"/>
      <c r="G13" s="14">
        <v>51984</v>
      </c>
      <c r="H13" s="15">
        <v>6</v>
      </c>
      <c r="I13" s="14">
        <v>26952</v>
      </c>
      <c r="J13" s="15">
        <v>3</v>
      </c>
      <c r="K13" s="14">
        <v>52445</v>
      </c>
      <c r="L13" s="15">
        <v>6</v>
      </c>
      <c r="M13" s="14">
        <v>78179</v>
      </c>
      <c r="N13" s="15">
        <v>9</v>
      </c>
      <c r="O13" s="14">
        <v>60963</v>
      </c>
      <c r="P13" s="15">
        <v>7</v>
      </c>
      <c r="R13" s="20">
        <v>0</v>
      </c>
      <c r="S13" s="20">
        <v>0</v>
      </c>
    </row>
    <row r="14" spans="1:19" x14ac:dyDescent="0.2">
      <c r="A14" s="2">
        <v>5001</v>
      </c>
      <c r="B14" s="2">
        <v>7500</v>
      </c>
      <c r="C14" s="14">
        <v>245842</v>
      </c>
      <c r="D14" s="14">
        <v>41</v>
      </c>
      <c r="E14" s="13">
        <f t="shared" si="0"/>
        <v>4.4228694714131607E-2</v>
      </c>
      <c r="F14" s="14"/>
      <c r="G14" s="14">
        <v>59544</v>
      </c>
      <c r="H14" s="15">
        <v>10</v>
      </c>
      <c r="I14" s="14">
        <v>47822</v>
      </c>
      <c r="J14" s="15">
        <v>8</v>
      </c>
      <c r="K14" s="14">
        <v>36567</v>
      </c>
      <c r="L14" s="15">
        <v>6</v>
      </c>
      <c r="M14" s="14">
        <v>31751</v>
      </c>
      <c r="N14" s="15">
        <v>5</v>
      </c>
      <c r="O14" s="14">
        <v>70158</v>
      </c>
      <c r="P14" s="15">
        <v>12</v>
      </c>
      <c r="R14" s="15">
        <v>0</v>
      </c>
      <c r="S14" s="15">
        <v>0</v>
      </c>
    </row>
    <row r="15" spans="1:19" x14ac:dyDescent="0.2">
      <c r="A15" s="2">
        <v>3001</v>
      </c>
      <c r="B15" s="2">
        <v>5000</v>
      </c>
      <c r="C15" s="14">
        <v>157253</v>
      </c>
      <c r="D15" s="20">
        <v>42</v>
      </c>
      <c r="E15" s="21">
        <f t="shared" si="0"/>
        <v>4.5307443365695796E-2</v>
      </c>
      <c r="F15" s="20"/>
      <c r="G15" s="20">
        <v>37159</v>
      </c>
      <c r="H15" s="19">
        <v>10</v>
      </c>
      <c r="I15" s="20">
        <v>11162</v>
      </c>
      <c r="J15" s="19">
        <v>3</v>
      </c>
      <c r="K15" s="20">
        <v>33243</v>
      </c>
      <c r="L15" s="19">
        <v>9</v>
      </c>
      <c r="M15" s="20">
        <v>52329</v>
      </c>
      <c r="N15" s="19">
        <v>14</v>
      </c>
      <c r="O15" s="20">
        <v>23360</v>
      </c>
      <c r="P15" s="19">
        <v>6</v>
      </c>
      <c r="Q15" s="25"/>
      <c r="R15" s="19">
        <v>0</v>
      </c>
      <c r="S15" s="19">
        <v>0</v>
      </c>
    </row>
    <row r="16" spans="1:19" x14ac:dyDescent="0.2">
      <c r="A16" s="2">
        <v>1501</v>
      </c>
      <c r="B16" s="2">
        <v>3000</v>
      </c>
      <c r="C16" s="20">
        <v>180945</v>
      </c>
      <c r="D16" s="20">
        <v>84</v>
      </c>
      <c r="E16" s="21">
        <f t="shared" si="0"/>
        <v>9.0614886731391592E-2</v>
      </c>
      <c r="F16" s="20"/>
      <c r="G16" s="20">
        <v>22044</v>
      </c>
      <c r="H16" s="19">
        <v>11</v>
      </c>
      <c r="I16" s="20">
        <v>16637</v>
      </c>
      <c r="J16" s="19">
        <v>8</v>
      </c>
      <c r="K16" s="20">
        <v>40942</v>
      </c>
      <c r="L16" s="19">
        <v>20</v>
      </c>
      <c r="M16" s="20">
        <v>42517</v>
      </c>
      <c r="N16" s="19">
        <v>19</v>
      </c>
      <c r="O16" s="20">
        <v>50531</v>
      </c>
      <c r="P16" s="19">
        <v>23</v>
      </c>
      <c r="Q16" s="25"/>
      <c r="R16" s="15">
        <v>8274</v>
      </c>
      <c r="S16" s="15">
        <v>3</v>
      </c>
    </row>
    <row r="17" spans="1:22" x14ac:dyDescent="0.2">
      <c r="A17" s="2">
        <v>501</v>
      </c>
      <c r="B17" s="2">
        <v>1500</v>
      </c>
      <c r="C17" s="20">
        <v>294613.2</v>
      </c>
      <c r="D17" s="20">
        <v>308</v>
      </c>
      <c r="E17" s="21">
        <f t="shared" si="0"/>
        <v>0.33225458468176916</v>
      </c>
      <c r="F17" s="20"/>
      <c r="G17" s="20">
        <v>31399.200000000001</v>
      </c>
      <c r="H17" s="19">
        <v>37</v>
      </c>
      <c r="I17" s="20">
        <v>184026</v>
      </c>
      <c r="J17" s="19">
        <v>184</v>
      </c>
      <c r="K17" s="20">
        <v>18365</v>
      </c>
      <c r="L17" s="19">
        <v>21</v>
      </c>
      <c r="M17" s="20">
        <v>24797</v>
      </c>
      <c r="N17" s="19">
        <v>28</v>
      </c>
      <c r="O17" s="20">
        <v>29114</v>
      </c>
      <c r="P17" s="19">
        <v>29</v>
      </c>
      <c r="Q17" s="25"/>
      <c r="R17" s="15">
        <v>6912</v>
      </c>
      <c r="S17" s="15">
        <v>9</v>
      </c>
    </row>
    <row r="18" spans="1:22" x14ac:dyDescent="0.2">
      <c r="A18" s="17">
        <v>201</v>
      </c>
      <c r="B18" s="15">
        <v>500</v>
      </c>
      <c r="C18" s="12">
        <v>44448</v>
      </c>
      <c r="D18" s="12">
        <v>136</v>
      </c>
      <c r="E18" s="21">
        <f t="shared" si="0"/>
        <v>0.14670981661272922</v>
      </c>
      <c r="F18" s="12"/>
      <c r="G18" s="12">
        <v>15903</v>
      </c>
      <c r="H18" s="16">
        <v>46</v>
      </c>
      <c r="I18" s="12">
        <v>3391</v>
      </c>
      <c r="J18" s="16">
        <v>11</v>
      </c>
      <c r="K18" s="12">
        <v>3174</v>
      </c>
      <c r="L18" s="16">
        <v>9</v>
      </c>
      <c r="M18" s="12">
        <v>12015</v>
      </c>
      <c r="N18" s="16">
        <v>37</v>
      </c>
      <c r="O18" s="12">
        <v>5528</v>
      </c>
      <c r="P18" s="16">
        <v>18</v>
      </c>
      <c r="Q18" s="26"/>
      <c r="R18" s="16">
        <v>4437</v>
      </c>
      <c r="S18" s="16">
        <v>15</v>
      </c>
    </row>
    <row r="19" spans="1:22" x14ac:dyDescent="0.2">
      <c r="A19" s="17">
        <v>51</v>
      </c>
      <c r="B19" s="15">
        <v>200</v>
      </c>
      <c r="C19" s="12">
        <v>20608.8</v>
      </c>
      <c r="D19" s="12">
        <v>149</v>
      </c>
      <c r="E19" s="21">
        <f t="shared" si="0"/>
        <v>0.16073354908306364</v>
      </c>
      <c r="F19" s="12"/>
      <c r="G19" s="12">
        <v>5642</v>
      </c>
      <c r="H19" s="16">
        <v>42</v>
      </c>
      <c r="I19" s="12">
        <v>1875.8</v>
      </c>
      <c r="J19" s="16">
        <v>17</v>
      </c>
      <c r="K19" s="12">
        <v>7823</v>
      </c>
      <c r="L19" s="16">
        <v>43</v>
      </c>
      <c r="M19" s="12">
        <v>1900</v>
      </c>
      <c r="N19" s="16">
        <v>16</v>
      </c>
      <c r="O19" s="12">
        <v>1018</v>
      </c>
      <c r="P19" s="16">
        <v>11</v>
      </c>
      <c r="Q19" s="26"/>
      <c r="R19" s="16">
        <v>2350</v>
      </c>
      <c r="S19" s="16">
        <v>20</v>
      </c>
    </row>
    <row r="20" spans="1:22" x14ac:dyDescent="0.2">
      <c r="A20" s="17">
        <v>1</v>
      </c>
      <c r="B20" s="17">
        <v>50</v>
      </c>
      <c r="C20" s="14">
        <v>1360</v>
      </c>
      <c r="D20" s="14">
        <v>46</v>
      </c>
      <c r="E20" s="13">
        <f t="shared" si="0"/>
        <v>4.9622437971952538E-2</v>
      </c>
      <c r="F20" s="14"/>
      <c r="G20" s="14">
        <v>106</v>
      </c>
      <c r="H20" s="15">
        <v>5</v>
      </c>
      <c r="I20" s="14">
        <v>402</v>
      </c>
      <c r="J20" s="15">
        <v>14</v>
      </c>
      <c r="K20" s="14">
        <v>85</v>
      </c>
      <c r="L20" s="15">
        <v>2</v>
      </c>
      <c r="M20" s="14">
        <v>254</v>
      </c>
      <c r="N20" s="15">
        <v>10</v>
      </c>
      <c r="O20" s="14">
        <v>352</v>
      </c>
      <c r="P20" s="15">
        <v>10</v>
      </c>
      <c r="R20" s="15">
        <v>161</v>
      </c>
      <c r="S20" s="15">
        <v>5</v>
      </c>
    </row>
    <row r="21" spans="1:22" x14ac:dyDescent="0.2">
      <c r="C21" s="9"/>
      <c r="D21" s="9"/>
      <c r="E21" s="10"/>
      <c r="F21" s="9"/>
      <c r="G21" s="4"/>
      <c r="H21" s="4"/>
      <c r="I21" s="4"/>
      <c r="J21" s="4"/>
      <c r="K21" s="4"/>
      <c r="L21" s="4"/>
      <c r="M21" s="4"/>
      <c r="N21" s="4"/>
      <c r="O21" s="4"/>
      <c r="P21" s="4"/>
      <c r="Q21" s="23"/>
    </row>
    <row r="22" spans="1:22" x14ac:dyDescent="0.2">
      <c r="B22" s="3" t="s">
        <v>11</v>
      </c>
      <c r="C22" s="4">
        <f>SUM(C8:C20)</f>
        <v>3203343</v>
      </c>
      <c r="D22" s="10">
        <f>SUM(D8:D20)</f>
        <v>927</v>
      </c>
      <c r="E22" s="10">
        <f>SUM(E8:E20)</f>
        <v>1</v>
      </c>
      <c r="F22" s="10"/>
      <c r="G22" s="4">
        <f>SUM(G8:G21)</f>
        <v>438472.2</v>
      </c>
      <c r="H22" s="4">
        <f t="shared" ref="H22:S22" si="1">SUM(H8:H21)</f>
        <v>180</v>
      </c>
      <c r="I22" s="4">
        <f t="shared" si="1"/>
        <v>509252.8</v>
      </c>
      <c r="J22" s="4">
        <f t="shared" si="1"/>
        <v>262</v>
      </c>
      <c r="K22" s="4">
        <f t="shared" si="1"/>
        <v>362255</v>
      </c>
      <c r="L22" s="4">
        <f t="shared" si="1"/>
        <v>126</v>
      </c>
      <c r="M22" s="4">
        <f t="shared" si="1"/>
        <v>567698</v>
      </c>
      <c r="N22" s="4">
        <f t="shared" si="1"/>
        <v>154</v>
      </c>
      <c r="O22" s="4">
        <f t="shared" si="1"/>
        <v>1303531</v>
      </c>
      <c r="P22" s="4">
        <f t="shared" si="1"/>
        <v>153</v>
      </c>
      <c r="Q22" s="23"/>
      <c r="R22" s="4">
        <f t="shared" si="1"/>
        <v>22134</v>
      </c>
      <c r="S22" s="4">
        <f t="shared" si="1"/>
        <v>52</v>
      </c>
      <c r="U22" s="4">
        <f>G22+I22+K22+M22+O22+R22</f>
        <v>3203343</v>
      </c>
      <c r="V22" s="4">
        <f>H22+J22+L22+N22+P22+S22</f>
        <v>927</v>
      </c>
    </row>
    <row r="23" spans="1:22" x14ac:dyDescent="0.2">
      <c r="C23" s="4"/>
      <c r="D23" s="4"/>
      <c r="F23" s="4"/>
      <c r="G23" s="11">
        <f>G22/$C22</f>
        <v>0.13687956612826038</v>
      </c>
      <c r="H23" s="11">
        <f>H22/$D22</f>
        <v>0.1941747572815534</v>
      </c>
      <c r="I23" s="11">
        <f t="shared" ref="I23" si="2">I22/$C22</f>
        <v>0.15897542036553688</v>
      </c>
      <c r="J23" s="11">
        <f t="shared" ref="J23" si="3">J22/$D22</f>
        <v>0.28263214670981662</v>
      </c>
      <c r="K23" s="11">
        <f t="shared" ref="K23" si="4">K22/$C22</f>
        <v>0.11308654739751565</v>
      </c>
      <c r="L23" s="11">
        <f t="shared" ref="L23" si="5">L22/$D22</f>
        <v>0.13592233009708737</v>
      </c>
      <c r="M23" s="11">
        <f t="shared" ref="M23" si="6">M22/$C22</f>
        <v>0.1772204849746031</v>
      </c>
      <c r="N23" s="11">
        <f t="shared" ref="N23" si="7">N22/$D22</f>
        <v>0.16612729234088458</v>
      </c>
      <c r="O23" s="11">
        <f t="shared" ref="O23" si="8">O22/$C22</f>
        <v>0.40692832456593003</v>
      </c>
      <c r="P23" s="11">
        <f t="shared" ref="P23" si="9">P22/$D22</f>
        <v>0.1650485436893204</v>
      </c>
      <c r="Q23" s="27"/>
      <c r="R23" s="11">
        <f t="shared" ref="R23" si="10">R22/$C22</f>
        <v>6.9096565681539563E-3</v>
      </c>
      <c r="S23" s="11">
        <f t="shared" ref="S23" si="11">S22/$D22</f>
        <v>5.609492988133765E-2</v>
      </c>
    </row>
    <row r="24" spans="1:22" x14ac:dyDescent="0.2">
      <c r="C24" s="4" t="s">
        <v>1</v>
      </c>
      <c r="D24" s="4" t="s">
        <v>0</v>
      </c>
      <c r="F24" s="4"/>
    </row>
    <row r="25" spans="1:22" x14ac:dyDescent="0.2">
      <c r="A25" s="3" t="s">
        <v>2</v>
      </c>
      <c r="C25" s="4">
        <v>6032589</v>
      </c>
      <c r="D25" s="4">
        <v>1739</v>
      </c>
      <c r="F25" s="4"/>
    </row>
    <row r="26" spans="1:22" x14ac:dyDescent="0.2">
      <c r="A26" s="3" t="s">
        <v>5</v>
      </c>
      <c r="C26" s="4">
        <v>3203343</v>
      </c>
      <c r="D26" s="4">
        <v>927</v>
      </c>
      <c r="F26" s="4"/>
    </row>
    <row r="30" spans="1:22" x14ac:dyDescent="0.2">
      <c r="C30" s="4" t="s">
        <v>4</v>
      </c>
      <c r="D30" s="4"/>
      <c r="F30" s="4"/>
    </row>
    <row r="31" spans="1:22" x14ac:dyDescent="0.2">
      <c r="C31" s="4"/>
      <c r="D31" s="4"/>
      <c r="F31" s="4"/>
    </row>
    <row r="32" spans="1:22" x14ac:dyDescent="0.2">
      <c r="C32" s="4" t="s">
        <v>13</v>
      </c>
      <c r="D32" s="4"/>
      <c r="F32" s="4"/>
      <c r="G32" s="3" t="s">
        <v>7</v>
      </c>
      <c r="I32" s="3" t="s">
        <v>6</v>
      </c>
      <c r="K32" s="3" t="s">
        <v>8</v>
      </c>
      <c r="M32" s="3" t="s">
        <v>9</v>
      </c>
      <c r="O32" s="3" t="s">
        <v>10</v>
      </c>
      <c r="R32" s="28" t="s">
        <v>14</v>
      </c>
    </row>
    <row r="33" spans="1:23" x14ac:dyDescent="0.2">
      <c r="C33" s="4" t="s">
        <v>1</v>
      </c>
      <c r="D33" s="4" t="s">
        <v>0</v>
      </c>
      <c r="F33" s="4"/>
      <c r="G33" s="4" t="s">
        <v>1</v>
      </c>
      <c r="H33" s="4" t="s">
        <v>0</v>
      </c>
      <c r="I33" s="4" t="s">
        <v>1</v>
      </c>
      <c r="J33" s="4" t="s">
        <v>0</v>
      </c>
      <c r="K33" s="4" t="s">
        <v>1</v>
      </c>
      <c r="L33" s="4" t="s">
        <v>0</v>
      </c>
      <c r="M33" s="4" t="s">
        <v>1</v>
      </c>
      <c r="N33" s="4" t="s">
        <v>0</v>
      </c>
      <c r="O33" s="4" t="s">
        <v>1</v>
      </c>
      <c r="P33" s="4" t="s">
        <v>0</v>
      </c>
      <c r="Q33" s="23"/>
      <c r="R33" s="4" t="s">
        <v>1</v>
      </c>
      <c r="S33" s="4" t="s">
        <v>0</v>
      </c>
    </row>
    <row r="34" spans="1:23" x14ac:dyDescent="0.2">
      <c r="A34" s="2">
        <v>40001</v>
      </c>
      <c r="B34" s="1" t="s">
        <v>12</v>
      </c>
      <c r="C34" s="12">
        <v>47916.29</v>
      </c>
      <c r="D34" s="12">
        <v>1</v>
      </c>
      <c r="E34" s="13">
        <f t="shared" ref="E34:E46" si="12">D34/D$48</f>
        <v>1.4218683349921798E-4</v>
      </c>
      <c r="F34" s="14"/>
      <c r="G34" s="14">
        <v>0</v>
      </c>
      <c r="H34" s="15">
        <v>0</v>
      </c>
      <c r="I34" s="14">
        <v>0</v>
      </c>
      <c r="J34" s="15">
        <v>0</v>
      </c>
      <c r="K34" s="14">
        <v>0</v>
      </c>
      <c r="L34" s="15">
        <v>0</v>
      </c>
      <c r="M34" s="14">
        <v>47916.29</v>
      </c>
      <c r="N34" s="15">
        <v>1</v>
      </c>
      <c r="O34" s="14">
        <v>0</v>
      </c>
      <c r="P34" s="15">
        <v>0</v>
      </c>
      <c r="R34" s="14">
        <v>0</v>
      </c>
      <c r="S34" s="15">
        <v>0</v>
      </c>
      <c r="U34" s="4"/>
      <c r="V34" s="4"/>
      <c r="W34" s="4"/>
    </row>
    <row r="35" spans="1:23" x14ac:dyDescent="0.2">
      <c r="A35" s="2">
        <v>30001</v>
      </c>
      <c r="B35" s="2">
        <v>40000</v>
      </c>
      <c r="C35" s="12">
        <v>68219.26999999999</v>
      </c>
      <c r="D35" s="12">
        <v>2</v>
      </c>
      <c r="E35" s="13">
        <f t="shared" si="12"/>
        <v>2.8437366699843596E-4</v>
      </c>
      <c r="F35" s="14"/>
      <c r="G35" s="14">
        <v>0</v>
      </c>
      <c r="H35" s="15">
        <v>0</v>
      </c>
      <c r="I35" s="14">
        <v>0</v>
      </c>
      <c r="J35" s="15">
        <v>0</v>
      </c>
      <c r="K35" s="14">
        <v>0</v>
      </c>
      <c r="L35" s="15">
        <v>0</v>
      </c>
      <c r="M35" s="14">
        <v>30486.639999999999</v>
      </c>
      <c r="N35" s="15">
        <v>1</v>
      </c>
      <c r="O35" s="14">
        <v>37732.629999999997</v>
      </c>
      <c r="P35" s="15">
        <v>1</v>
      </c>
      <c r="R35" s="14">
        <v>0</v>
      </c>
      <c r="S35" s="15">
        <v>0</v>
      </c>
      <c r="U35" s="4"/>
      <c r="V35" s="4"/>
      <c r="W35" s="4"/>
    </row>
    <row r="36" spans="1:23" x14ac:dyDescent="0.2">
      <c r="A36" s="2">
        <v>20001</v>
      </c>
      <c r="B36" s="2">
        <v>30000</v>
      </c>
      <c r="C36" s="12">
        <v>157159.82</v>
      </c>
      <c r="D36" s="12">
        <v>6</v>
      </c>
      <c r="E36" s="13">
        <f t="shared" si="12"/>
        <v>8.5312100099530787E-4</v>
      </c>
      <c r="F36" s="14"/>
      <c r="G36" s="14">
        <v>0</v>
      </c>
      <c r="H36" s="15">
        <v>0</v>
      </c>
      <c r="I36" s="14">
        <v>0</v>
      </c>
      <c r="J36" s="15">
        <v>0</v>
      </c>
      <c r="K36" s="14">
        <v>78364.180000000008</v>
      </c>
      <c r="L36" s="15">
        <v>3</v>
      </c>
      <c r="M36" s="14">
        <v>29434.25</v>
      </c>
      <c r="N36" s="15">
        <v>1</v>
      </c>
      <c r="O36" s="14">
        <v>49361.39</v>
      </c>
      <c r="P36" s="15">
        <v>2</v>
      </c>
      <c r="R36" s="14">
        <v>0</v>
      </c>
      <c r="S36" s="15">
        <v>0</v>
      </c>
      <c r="U36" s="4"/>
      <c r="V36" s="4"/>
      <c r="W36" s="4"/>
    </row>
    <row r="37" spans="1:23" x14ac:dyDescent="0.2">
      <c r="A37" s="2">
        <v>15001</v>
      </c>
      <c r="B37" s="2">
        <v>20000</v>
      </c>
      <c r="C37" s="12">
        <v>81963.899999999994</v>
      </c>
      <c r="D37" s="12">
        <v>5</v>
      </c>
      <c r="E37" s="13">
        <f t="shared" si="12"/>
        <v>7.1093416749608989E-4</v>
      </c>
      <c r="F37" s="14"/>
      <c r="G37" s="14">
        <v>34345.14</v>
      </c>
      <c r="H37" s="15">
        <v>2</v>
      </c>
      <c r="I37" s="14">
        <v>0</v>
      </c>
      <c r="J37" s="15">
        <v>0</v>
      </c>
      <c r="K37" s="14">
        <v>0</v>
      </c>
      <c r="L37" s="15">
        <v>0</v>
      </c>
      <c r="M37" s="14">
        <v>32395.72</v>
      </c>
      <c r="N37" s="15">
        <v>2</v>
      </c>
      <c r="O37" s="14">
        <v>15223.04</v>
      </c>
      <c r="P37" s="15">
        <v>1</v>
      </c>
      <c r="R37" s="14">
        <v>0</v>
      </c>
      <c r="S37" s="15">
        <v>0</v>
      </c>
      <c r="U37" s="4"/>
      <c r="V37" s="4"/>
      <c r="W37" s="4"/>
    </row>
    <row r="38" spans="1:23" x14ac:dyDescent="0.2">
      <c r="A38" s="2">
        <v>10001</v>
      </c>
      <c r="B38" s="2">
        <v>15000</v>
      </c>
      <c r="C38" s="12">
        <v>221343.80000000002</v>
      </c>
      <c r="D38" s="12">
        <v>19</v>
      </c>
      <c r="E38" s="13">
        <f t="shared" si="12"/>
        <v>2.7015498364851413E-3</v>
      </c>
      <c r="F38" s="14"/>
      <c r="G38" s="14">
        <v>13323.39</v>
      </c>
      <c r="H38" s="15">
        <v>1</v>
      </c>
      <c r="I38" s="14">
        <v>36764.339999999997</v>
      </c>
      <c r="J38" s="15">
        <v>3</v>
      </c>
      <c r="K38" s="14">
        <v>81405.919999999998</v>
      </c>
      <c r="L38" s="15">
        <v>7</v>
      </c>
      <c r="M38" s="14">
        <v>78738.22</v>
      </c>
      <c r="N38" s="15">
        <v>7</v>
      </c>
      <c r="O38" s="14">
        <v>11111.93</v>
      </c>
      <c r="P38" s="15">
        <v>1</v>
      </c>
      <c r="R38" s="14">
        <v>0</v>
      </c>
      <c r="S38" s="15">
        <v>0</v>
      </c>
      <c r="U38" s="4"/>
      <c r="V38" s="4"/>
      <c r="W38" s="4"/>
    </row>
    <row r="39" spans="1:23" x14ac:dyDescent="0.2">
      <c r="A39" s="2">
        <v>7501</v>
      </c>
      <c r="B39" s="2">
        <v>10000</v>
      </c>
      <c r="C39" s="12">
        <v>171374.80000000002</v>
      </c>
      <c r="D39" s="12">
        <v>20</v>
      </c>
      <c r="E39" s="13">
        <f t="shared" si="12"/>
        <v>2.8437366699843596E-3</v>
      </c>
      <c r="F39" s="14"/>
      <c r="G39" s="14">
        <v>17978.400000000001</v>
      </c>
      <c r="H39" s="15">
        <v>2</v>
      </c>
      <c r="I39" s="14">
        <v>25663.9</v>
      </c>
      <c r="J39" s="15">
        <v>3</v>
      </c>
      <c r="K39" s="14">
        <v>40781.25</v>
      </c>
      <c r="L39" s="15">
        <v>5</v>
      </c>
      <c r="M39" s="14">
        <v>58830.31</v>
      </c>
      <c r="N39" s="15">
        <v>7</v>
      </c>
      <c r="O39" s="14">
        <v>28120.940000000002</v>
      </c>
      <c r="P39" s="15">
        <v>3</v>
      </c>
      <c r="R39" s="14">
        <v>0</v>
      </c>
      <c r="S39" s="15">
        <v>0</v>
      </c>
      <c r="U39" s="4"/>
      <c r="V39" s="4"/>
      <c r="W39" s="4"/>
    </row>
    <row r="40" spans="1:23" x14ac:dyDescent="0.2">
      <c r="A40" s="2">
        <v>5001</v>
      </c>
      <c r="B40" s="2">
        <v>7500</v>
      </c>
      <c r="C40" s="12">
        <v>417202.76000000013</v>
      </c>
      <c r="D40" s="12">
        <v>71</v>
      </c>
      <c r="E40" s="13">
        <f t="shared" si="12"/>
        <v>1.0095265178444475E-2</v>
      </c>
      <c r="F40" s="14"/>
      <c r="G40" s="14">
        <v>52590.989999999991</v>
      </c>
      <c r="H40" s="15">
        <v>9</v>
      </c>
      <c r="I40" s="14">
        <v>92187.360000000015</v>
      </c>
      <c r="J40" s="15">
        <v>16</v>
      </c>
      <c r="K40" s="14">
        <v>89518.069999999992</v>
      </c>
      <c r="L40" s="15">
        <v>16</v>
      </c>
      <c r="M40" s="14">
        <v>123163.29</v>
      </c>
      <c r="N40" s="15">
        <v>20</v>
      </c>
      <c r="O40" s="14">
        <v>59743.049999999996</v>
      </c>
      <c r="P40" s="15">
        <v>10</v>
      </c>
      <c r="R40" s="14">
        <v>0</v>
      </c>
      <c r="S40" s="15">
        <v>0</v>
      </c>
      <c r="U40" s="4"/>
      <c r="V40" s="4"/>
      <c r="W40" s="4"/>
    </row>
    <row r="41" spans="1:23" x14ac:dyDescent="0.2">
      <c r="A41" s="2">
        <v>3001</v>
      </c>
      <c r="B41" s="2">
        <v>5000</v>
      </c>
      <c r="C41" s="12">
        <v>825618.43999999983</v>
      </c>
      <c r="D41" s="12">
        <v>218</v>
      </c>
      <c r="E41" s="13">
        <f t="shared" si="12"/>
        <v>3.0996729702829517E-2</v>
      </c>
      <c r="F41" s="14"/>
      <c r="G41" s="14">
        <v>152487.52000000008</v>
      </c>
      <c r="H41" s="15">
        <v>41</v>
      </c>
      <c r="I41" s="14">
        <v>132098.54000000004</v>
      </c>
      <c r="J41" s="15">
        <v>35</v>
      </c>
      <c r="K41" s="14">
        <v>285318.21999999991</v>
      </c>
      <c r="L41" s="15">
        <v>76</v>
      </c>
      <c r="M41" s="14">
        <v>218930.09999999995</v>
      </c>
      <c r="N41" s="15">
        <v>57</v>
      </c>
      <c r="O41" s="14">
        <v>33646.439999999995</v>
      </c>
      <c r="P41" s="15">
        <v>8</v>
      </c>
      <c r="R41" s="14">
        <v>3137.62</v>
      </c>
      <c r="S41" s="15">
        <v>1</v>
      </c>
      <c r="U41" s="4"/>
      <c r="V41" s="4"/>
      <c r="W41" s="4"/>
    </row>
    <row r="42" spans="1:23" x14ac:dyDescent="0.2">
      <c r="A42" s="2">
        <v>1501</v>
      </c>
      <c r="B42" s="2">
        <v>3000</v>
      </c>
      <c r="C42" s="12">
        <v>716932.80999999994</v>
      </c>
      <c r="D42" s="12">
        <v>330</v>
      </c>
      <c r="E42" s="13">
        <f t="shared" si="12"/>
        <v>4.6921655054741933E-2</v>
      </c>
      <c r="F42" s="14"/>
      <c r="G42" s="14">
        <v>74463.210000000021</v>
      </c>
      <c r="H42" s="15">
        <v>37</v>
      </c>
      <c r="I42" s="14">
        <v>195488.37000000002</v>
      </c>
      <c r="J42" s="15">
        <v>88</v>
      </c>
      <c r="K42" s="14">
        <v>177474.61000000002</v>
      </c>
      <c r="L42" s="15">
        <v>82</v>
      </c>
      <c r="M42" s="14">
        <v>225050.86000000004</v>
      </c>
      <c r="N42" s="15">
        <v>102</v>
      </c>
      <c r="O42" s="14">
        <v>20233.370000000003</v>
      </c>
      <c r="P42" s="15">
        <v>9</v>
      </c>
      <c r="R42" s="14">
        <v>24222.39</v>
      </c>
      <c r="S42" s="15">
        <v>12</v>
      </c>
      <c r="U42" s="4"/>
      <c r="V42" s="4"/>
      <c r="W42" s="4"/>
    </row>
    <row r="43" spans="1:23" x14ac:dyDescent="0.2">
      <c r="A43" s="2">
        <v>501</v>
      </c>
      <c r="B43" s="2">
        <v>1500</v>
      </c>
      <c r="C43" s="12">
        <v>1041511.8700000016</v>
      </c>
      <c r="D43" s="12">
        <v>1277</v>
      </c>
      <c r="E43" s="13">
        <f t="shared" si="12"/>
        <v>0.18157258637850135</v>
      </c>
      <c r="F43" s="14"/>
      <c r="G43" s="12">
        <v>142940.06000000003</v>
      </c>
      <c r="H43" s="16">
        <v>181</v>
      </c>
      <c r="I43" s="12">
        <v>267505.61999999988</v>
      </c>
      <c r="J43" s="16">
        <v>332</v>
      </c>
      <c r="K43" s="12">
        <v>335722.26999999932</v>
      </c>
      <c r="L43" s="16">
        <v>416</v>
      </c>
      <c r="M43" s="12">
        <v>245694.87</v>
      </c>
      <c r="N43" s="16">
        <v>290</v>
      </c>
      <c r="O43" s="12">
        <v>35218.11</v>
      </c>
      <c r="P43" s="16">
        <v>42</v>
      </c>
      <c r="Q43" s="26"/>
      <c r="R43" s="12">
        <v>14430.94</v>
      </c>
      <c r="S43" s="16">
        <v>16</v>
      </c>
      <c r="T43" s="8"/>
      <c r="U43" s="4"/>
      <c r="V43" s="4"/>
      <c r="W43" s="4"/>
    </row>
    <row r="44" spans="1:23" x14ac:dyDescent="0.2">
      <c r="A44" s="17">
        <v>201</v>
      </c>
      <c r="B44" s="15">
        <v>500</v>
      </c>
      <c r="C44" s="12">
        <v>330127.40000000165</v>
      </c>
      <c r="D44" s="12">
        <v>1108</v>
      </c>
      <c r="E44" s="13">
        <f t="shared" si="12"/>
        <v>0.15754301151713351</v>
      </c>
      <c r="F44" s="14"/>
      <c r="G44" s="12">
        <v>93005.909999999814</v>
      </c>
      <c r="H44" s="16">
        <v>344</v>
      </c>
      <c r="I44" s="12">
        <v>65498.989999999991</v>
      </c>
      <c r="J44" s="18">
        <v>205</v>
      </c>
      <c r="K44" s="12">
        <v>93853.589999999909</v>
      </c>
      <c r="L44" s="16">
        <v>321</v>
      </c>
      <c r="M44" s="12">
        <v>61687.599999999962</v>
      </c>
      <c r="N44" s="16">
        <v>185</v>
      </c>
      <c r="O44" s="12">
        <v>7104.29</v>
      </c>
      <c r="P44" s="16">
        <v>24</v>
      </c>
      <c r="Q44" s="26"/>
      <c r="R44" s="12">
        <v>8977.02</v>
      </c>
      <c r="S44" s="16">
        <v>29</v>
      </c>
      <c r="T44" s="8"/>
      <c r="U44" s="4"/>
      <c r="V44" s="4"/>
      <c r="W44" s="4"/>
    </row>
    <row r="45" spans="1:23" x14ac:dyDescent="0.2">
      <c r="A45" s="17">
        <v>51</v>
      </c>
      <c r="B45" s="15">
        <v>200</v>
      </c>
      <c r="C45" s="12">
        <v>151243.91000000047</v>
      </c>
      <c r="D45" s="12">
        <v>1313</v>
      </c>
      <c r="E45" s="13">
        <f t="shared" si="12"/>
        <v>0.1866913123844732</v>
      </c>
      <c r="F45" s="14"/>
      <c r="G45" s="12">
        <v>31992.229999999952</v>
      </c>
      <c r="H45" s="16">
        <v>271</v>
      </c>
      <c r="I45" s="12">
        <v>26002.560000000067</v>
      </c>
      <c r="J45" s="18">
        <v>253</v>
      </c>
      <c r="K45" s="12">
        <v>39051.419999999984</v>
      </c>
      <c r="L45" s="16">
        <v>350</v>
      </c>
      <c r="M45" s="12">
        <v>24015.819999999978</v>
      </c>
      <c r="N45" s="16">
        <v>217</v>
      </c>
      <c r="O45" s="12">
        <v>7906.92</v>
      </c>
      <c r="P45" s="16">
        <v>61</v>
      </c>
      <c r="Q45" s="26"/>
      <c r="R45" s="12">
        <v>22274.959999999981</v>
      </c>
      <c r="S45" s="16">
        <v>161</v>
      </c>
      <c r="T45" s="8"/>
      <c r="U45" s="4"/>
      <c r="V45" s="4"/>
      <c r="W45" s="4"/>
    </row>
    <row r="46" spans="1:23" x14ac:dyDescent="0.2">
      <c r="A46" s="17">
        <v>1</v>
      </c>
      <c r="B46" s="17">
        <v>50</v>
      </c>
      <c r="C46" s="12">
        <v>42703.369999999668</v>
      </c>
      <c r="D46" s="12">
        <v>2663</v>
      </c>
      <c r="E46" s="13">
        <f t="shared" si="12"/>
        <v>0.37864353760841746</v>
      </c>
      <c r="F46" s="14"/>
      <c r="G46" s="14">
        <v>6845.43</v>
      </c>
      <c r="H46" s="15">
        <v>372</v>
      </c>
      <c r="I46" s="14">
        <v>8452.6300000000065</v>
      </c>
      <c r="J46" s="19">
        <v>455</v>
      </c>
      <c r="K46" s="14">
        <v>16475.469999999961</v>
      </c>
      <c r="L46" s="15">
        <v>1171</v>
      </c>
      <c r="M46" s="14">
        <v>7877.0400000000091</v>
      </c>
      <c r="N46" s="15">
        <v>443</v>
      </c>
      <c r="O46" s="14">
        <v>1589.6200000000006</v>
      </c>
      <c r="P46" s="15">
        <v>79</v>
      </c>
      <c r="R46" s="14">
        <v>1463.1800000000007</v>
      </c>
      <c r="S46" s="15">
        <v>143</v>
      </c>
      <c r="U46" s="4"/>
      <c r="V46" s="4"/>
      <c r="W46" s="4"/>
    </row>
    <row r="47" spans="1:23" x14ac:dyDescent="0.2">
      <c r="C47" s="4"/>
      <c r="D47" s="4"/>
      <c r="F47" s="4"/>
      <c r="J47" s="6"/>
      <c r="U47" s="4"/>
    </row>
    <row r="48" spans="1:23" x14ac:dyDescent="0.2">
      <c r="C48" s="4">
        <f>SUM(C34:C46)</f>
        <v>4273318.4400000041</v>
      </c>
      <c r="D48" s="4">
        <f>SUM(D34:D46)</f>
        <v>7033</v>
      </c>
      <c r="E48" s="4">
        <f>SUM(E34:E46)</f>
        <v>1</v>
      </c>
      <c r="F48" s="4"/>
      <c r="G48" s="4">
        <f t="shared" ref="G48:S48" si="13">SUM(G34:G46)</f>
        <v>619972.27999999991</v>
      </c>
      <c r="H48" s="4">
        <f t="shared" si="13"/>
        <v>1260</v>
      </c>
      <c r="I48" s="4">
        <f t="shared" si="13"/>
        <v>849662.30999999994</v>
      </c>
      <c r="J48" s="4">
        <f t="shared" si="13"/>
        <v>1390</v>
      </c>
      <c r="K48" s="4">
        <f t="shared" si="13"/>
        <v>1237964.9999999988</v>
      </c>
      <c r="L48" s="4">
        <f t="shared" si="13"/>
        <v>2447</v>
      </c>
      <c r="M48" s="4">
        <f t="shared" si="13"/>
        <v>1184221.0099999998</v>
      </c>
      <c r="N48" s="4">
        <f t="shared" si="13"/>
        <v>1333</v>
      </c>
      <c r="O48" s="4">
        <f t="shared" si="13"/>
        <v>306991.72999999992</v>
      </c>
      <c r="P48" s="4">
        <f t="shared" si="13"/>
        <v>241</v>
      </c>
      <c r="Q48" s="23"/>
      <c r="R48" s="4">
        <f t="shared" si="13"/>
        <v>74506.109999999986</v>
      </c>
      <c r="S48" s="4">
        <f t="shared" si="13"/>
        <v>362</v>
      </c>
      <c r="U48" s="4">
        <f>G48+I48+K48+M48+O48+R48</f>
        <v>4273318.4399999985</v>
      </c>
      <c r="V48" s="4">
        <f>H48+J48+L48+N48+P48+S48</f>
        <v>7033</v>
      </c>
    </row>
    <row r="49" spans="1:21" x14ac:dyDescent="0.2">
      <c r="C49" s="4"/>
      <c r="D49" s="4"/>
      <c r="F49" s="4"/>
      <c r="G49" s="11">
        <f>G48/$C48</f>
        <v>0.14507982232187669</v>
      </c>
      <c r="H49" s="11">
        <f>H48/$D48</f>
        <v>0.17915541020901465</v>
      </c>
      <c r="I49" s="11">
        <f t="shared" ref="I49" si="14">I48/$C48</f>
        <v>0.19882962665426804</v>
      </c>
      <c r="J49" s="11">
        <f t="shared" ref="J49" si="15">J48/$D48</f>
        <v>0.19763969856391297</v>
      </c>
      <c r="K49" s="11">
        <f t="shared" ref="K49" si="16">K48/$C48</f>
        <v>0.28969640745986569</v>
      </c>
      <c r="L49" s="11">
        <f t="shared" ref="L49" si="17">L48/$D48</f>
        <v>0.3479311815725864</v>
      </c>
      <c r="M49" s="11">
        <f t="shared" ref="M49" si="18">M48/$C48</f>
        <v>0.2771197669041483</v>
      </c>
      <c r="N49" s="11">
        <f t="shared" ref="N49" si="19">N48/$D48</f>
        <v>0.18953504905445756</v>
      </c>
      <c r="O49" s="11">
        <f t="shared" ref="O49" si="20">O48/$C48</f>
        <v>7.1839188749996272E-2</v>
      </c>
      <c r="P49" s="11">
        <f t="shared" ref="P49" si="21">P48/$D48</f>
        <v>3.4267026873311533E-2</v>
      </c>
      <c r="Q49" s="27"/>
      <c r="R49" s="11">
        <f t="shared" ref="R49" si="22">R48/$C48</f>
        <v>1.7435187909843646E-2</v>
      </c>
      <c r="S49" s="11">
        <f t="shared" ref="S49" si="23">S48/$D48</f>
        <v>5.1471633726716905E-2</v>
      </c>
      <c r="U49" s="4"/>
    </row>
    <row r="50" spans="1:21" x14ac:dyDescent="0.2">
      <c r="C50" s="4" t="s">
        <v>1</v>
      </c>
      <c r="D50" s="4" t="s">
        <v>0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23"/>
      <c r="R50" s="4"/>
      <c r="S50" s="4"/>
    </row>
    <row r="51" spans="1:21" x14ac:dyDescent="0.2">
      <c r="A51" s="8" t="s">
        <v>2</v>
      </c>
      <c r="B51" s="8"/>
      <c r="C51" s="7">
        <v>6026652.4999999395</v>
      </c>
      <c r="D51" s="7">
        <v>11082</v>
      </c>
      <c r="F51" s="4"/>
      <c r="G51" s="4"/>
      <c r="H51" s="4"/>
      <c r="R51" s="28" t="s">
        <v>16</v>
      </c>
    </row>
    <row r="52" spans="1:21" x14ac:dyDescent="0.2">
      <c r="A52" s="8" t="s">
        <v>5</v>
      </c>
      <c r="B52" s="8"/>
      <c r="C52" s="7">
        <v>4273318.4400000023</v>
      </c>
      <c r="D52" s="7">
        <v>7033</v>
      </c>
      <c r="G52" s="28" t="s">
        <v>29</v>
      </c>
      <c r="R52" s="28" t="s">
        <v>17</v>
      </c>
    </row>
    <row r="53" spans="1:21" x14ac:dyDescent="0.2">
      <c r="G53" s="28" t="s">
        <v>7</v>
      </c>
      <c r="H53" s="28"/>
      <c r="I53" s="28" t="s">
        <v>6</v>
      </c>
      <c r="J53" s="28"/>
      <c r="K53" s="28" t="s">
        <v>8</v>
      </c>
      <c r="L53" s="28"/>
      <c r="M53" s="28" t="s">
        <v>9</v>
      </c>
      <c r="N53" s="28"/>
      <c r="O53" s="28" t="s">
        <v>10</v>
      </c>
    </row>
    <row r="54" spans="1:21" x14ac:dyDescent="0.2">
      <c r="G54" s="28" t="s">
        <v>18</v>
      </c>
      <c r="H54" s="28"/>
      <c r="I54" s="28" t="s">
        <v>21</v>
      </c>
      <c r="J54" s="28"/>
      <c r="K54" s="28" t="s">
        <v>23</v>
      </c>
      <c r="L54" s="28"/>
      <c r="M54" s="28" t="s">
        <v>28</v>
      </c>
      <c r="N54" s="28"/>
      <c r="O54" s="28" t="s">
        <v>27</v>
      </c>
    </row>
    <row r="55" spans="1:21" x14ac:dyDescent="0.2">
      <c r="G55" s="28" t="s">
        <v>19</v>
      </c>
      <c r="H55" s="28"/>
      <c r="I55" s="28" t="s">
        <v>22</v>
      </c>
      <c r="J55" s="28"/>
      <c r="K55" s="28" t="s">
        <v>24</v>
      </c>
      <c r="L55" s="28"/>
      <c r="M55" s="28" t="s">
        <v>25</v>
      </c>
      <c r="N55" s="28"/>
      <c r="O55" s="28" t="s">
        <v>26</v>
      </c>
    </row>
    <row r="56" spans="1:21" x14ac:dyDescent="0.2">
      <c r="G56" s="28" t="s">
        <v>20</v>
      </c>
      <c r="H56" s="28"/>
      <c r="I56" s="28"/>
      <c r="J56" s="28"/>
      <c r="K56" s="28"/>
      <c r="L56" s="28"/>
      <c r="M56" s="28"/>
      <c r="N56" s="28"/>
      <c r="O56" s="28"/>
    </row>
  </sheetData>
  <pageMargins left="0.7" right="0.7" top="0.75" bottom="0.75" header="0.3" footer="0.3"/>
  <pageSetup paperSize="8" orientation="landscape" r:id="rId1"/>
  <ignoredErrors>
    <ignoredError sqref="R49:S49 H23:P23 H49:P49" formula="1"/>
  </ignoredError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E8440C060D224EAC16B28D6EC5FF1F" ma:contentTypeVersion="0" ma:contentTypeDescription="Een nieuw document maken." ma:contentTypeScope="" ma:versionID="4c71bb2acc230eb2f7a72bd4a654434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4DB4E1-502F-4A40-B24F-1FACF815C8F5}"/>
</file>

<file path=customXml/itemProps2.xml><?xml version="1.0" encoding="utf-8"?>
<ds:datastoreItem xmlns:ds="http://schemas.openxmlformats.org/officeDocument/2006/customXml" ds:itemID="{30D09EBA-9F44-4F53-8496-E2A6F08039AC}"/>
</file>

<file path=customXml/itemProps3.xml><?xml version="1.0" encoding="utf-8"?>
<ds:datastoreItem xmlns:ds="http://schemas.openxmlformats.org/officeDocument/2006/customXml" ds:itemID="{80D6023C-AA49-4700-B002-AB7E53A031A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Verdeling Regio's</vt:lpstr>
    </vt:vector>
  </TitlesOfParts>
  <Company>Rijksgebouwendienst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Tessa Klomp</dc:creator>
  <cp:lastModifiedBy>Beckers, Rufus</cp:lastModifiedBy>
  <cp:lastPrinted>2021-09-20T15:01:23Z</cp:lastPrinted>
  <dcterms:created xsi:type="dcterms:W3CDTF">2013-09-17T09:00:03Z</dcterms:created>
  <dcterms:modified xsi:type="dcterms:W3CDTF">2021-09-24T12:14:19Z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0x01010065E8440C060D224EAC16B28D6EC5FF1F</vt:lpwstr>
  </property>
</Properties>
</file>