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showInkAnnotation="0" autoCompressPictures="0"/>
  <mc:AlternateContent xmlns:mc="http://schemas.openxmlformats.org/markup-compatibility/2006">
    <mc:Choice Requires="x15">
      <x15ac:absPath xmlns:x15ac="http://schemas.microsoft.com/office/spreadsheetml/2010/11/ac" url="/Users/hans/Dropbox/shared folder met Joop Slim/Gemeente Ede/Verzendmap/"/>
    </mc:Choice>
  </mc:AlternateContent>
  <xr:revisionPtr revIDLastSave="0" documentId="13_ncr:1_{4D89A0DC-544E-A94C-A97C-8312FEEF1B6F}" xr6:coauthVersionLast="47" xr6:coauthVersionMax="47" xr10:uidLastSave="{00000000-0000-0000-0000-000000000000}"/>
  <bookViews>
    <workbookView xWindow="20200" yWindow="1140" windowWidth="36400" windowHeight="25880" tabRatio="928" activeTab="1" xr2:uid="{00000000-000D-0000-FFFF-FFFF00000000}"/>
  </bookViews>
  <sheets>
    <sheet name="Uitleg tabbladen" sheetId="46" r:id="rId1"/>
    <sheet name="Staat van eenheidsprijzen" sheetId="28" r:id="rId2"/>
    <sheet name="Verzamelblad" sheetId="34" r:id="rId3"/>
    <sheet name="Grote Raadzaal " sheetId="38" r:id="rId4"/>
    <sheet name="Kleine raadzaal" sheetId="29" r:id="rId5"/>
    <sheet name="Training" sheetId="42" r:id="rId6"/>
    <sheet name="Exploitatiekosten" sheetId="2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21" i="27" l="1"/>
  <c r="D22" i="27"/>
  <c r="D23" i="27"/>
  <c r="D24" i="27"/>
  <c r="D25" i="27"/>
  <c r="G214" i="29"/>
  <c r="G215" i="29"/>
  <c r="G216" i="29"/>
  <c r="G217" i="29"/>
  <c r="G218" i="29"/>
  <c r="G219" i="29"/>
  <c r="G220" i="29"/>
  <c r="G213" i="29"/>
  <c r="G196" i="29"/>
  <c r="G197" i="29"/>
  <c r="G198" i="29"/>
  <c r="G199" i="29"/>
  <c r="G200" i="29"/>
  <c r="G201" i="29"/>
  <c r="G202" i="29"/>
  <c r="G203" i="29"/>
  <c r="G204" i="29"/>
  <c r="G205" i="29"/>
  <c r="G206" i="29"/>
  <c r="G207" i="29"/>
  <c r="G208" i="29"/>
  <c r="G209" i="29"/>
  <c r="G210" i="29"/>
  <c r="G211" i="29"/>
  <c r="G195" i="29"/>
  <c r="G184" i="29"/>
  <c r="G185" i="29"/>
  <c r="G186" i="29"/>
  <c r="G187" i="29"/>
  <c r="G188" i="29"/>
  <c r="G189" i="29"/>
  <c r="G190" i="29"/>
  <c r="G191" i="29"/>
  <c r="G192" i="29"/>
  <c r="G193" i="29"/>
  <c r="G183" i="29"/>
  <c r="G145" i="29"/>
  <c r="G146" i="29"/>
  <c r="G147" i="29"/>
  <c r="G148" i="29"/>
  <c r="G149" i="29"/>
  <c r="G51" i="29"/>
  <c r="G52" i="29"/>
  <c r="G53" i="29"/>
  <c r="G54" i="29"/>
  <c r="G55" i="29"/>
  <c r="G56" i="29"/>
  <c r="G57" i="29"/>
  <c r="G58" i="29"/>
  <c r="G59" i="29"/>
  <c r="G60" i="29"/>
  <c r="G61" i="29"/>
  <c r="G62" i="29"/>
  <c r="G63" i="29"/>
  <c r="G64" i="29"/>
  <c r="G65" i="29"/>
  <c r="G66" i="29"/>
  <c r="G67" i="29"/>
  <c r="G68" i="29"/>
  <c r="G69" i="29"/>
  <c r="G70" i="29"/>
  <c r="G71" i="29"/>
  <c r="G72" i="29"/>
  <c r="G73" i="29"/>
  <c r="G74" i="29"/>
  <c r="G75" i="29"/>
  <c r="G34" i="29"/>
  <c r="G35" i="29"/>
  <c r="G36" i="29"/>
  <c r="G37" i="29"/>
  <c r="G15" i="29"/>
  <c r="G16" i="29"/>
  <c r="G17" i="29"/>
  <c r="G18" i="29"/>
  <c r="G19" i="29"/>
  <c r="G20" i="29"/>
  <c r="G21" i="29"/>
  <c r="G22" i="29"/>
  <c r="G23" i="29"/>
  <c r="G24" i="29"/>
  <c r="G25" i="29"/>
  <c r="G26" i="29"/>
  <c r="G27" i="29"/>
  <c r="G28" i="29"/>
  <c r="G272" i="38"/>
  <c r="G273" i="38"/>
  <c r="G274" i="38"/>
  <c r="G275" i="38"/>
  <c r="G276" i="38"/>
  <c r="G271" i="38"/>
  <c r="G265" i="38"/>
  <c r="G266" i="38"/>
  <c r="G267" i="38"/>
  <c r="G268" i="38"/>
  <c r="G269" i="38"/>
  <c r="G264" i="38"/>
  <c r="G207" i="38"/>
  <c r="G208" i="38"/>
  <c r="G209" i="38"/>
  <c r="G206" i="38"/>
  <c r="G210" i="38"/>
  <c r="G211" i="38"/>
  <c r="G212" i="38"/>
  <c r="G205" i="38"/>
  <c r="H211" i="29" l="1"/>
  <c r="H220" i="29"/>
  <c r="H276" i="38"/>
  <c r="H269" i="38"/>
  <c r="H193" i="29"/>
  <c r="H212" i="38"/>
  <c r="G123" i="38" l="1"/>
  <c r="G124" i="38"/>
  <c r="G125" i="38"/>
  <c r="G126" i="38"/>
  <c r="G127" i="38"/>
  <c r="G122" i="38"/>
  <c r="G91" i="38"/>
  <c r="G92" i="38"/>
  <c r="G93" i="38"/>
  <c r="G94" i="38"/>
  <c r="G95" i="38"/>
  <c r="G96" i="38"/>
  <c r="G97" i="38"/>
  <c r="G90" i="38"/>
  <c r="G33" i="38"/>
  <c r="G34" i="38"/>
  <c r="G35" i="38"/>
  <c r="G36" i="38"/>
  <c r="G37" i="38"/>
  <c r="G38" i="38"/>
  <c r="G39" i="38"/>
  <c r="G40" i="38"/>
  <c r="G41" i="38"/>
  <c r="G42" i="38"/>
  <c r="G43" i="38"/>
  <c r="G44" i="38"/>
  <c r="G45" i="38"/>
  <c r="G46" i="38"/>
  <c r="G47" i="38"/>
  <c r="G48" i="38"/>
  <c r="G49" i="38"/>
  <c r="G32" i="38"/>
  <c r="G27" i="38"/>
  <c r="G28" i="38"/>
  <c r="H127" i="38" l="1"/>
  <c r="H98" i="38"/>
  <c r="H50" i="38"/>
  <c r="B11" i="27"/>
  <c r="C53" i="27"/>
  <c r="D53" i="27" s="1"/>
  <c r="D20" i="27"/>
  <c r="G169" i="29"/>
  <c r="G170" i="29"/>
  <c r="G171" i="29"/>
  <c r="G172" i="29"/>
  <c r="G173" i="29"/>
  <c r="G175" i="29"/>
  <c r="G176" i="29"/>
  <c r="G177" i="29"/>
  <c r="G178" i="29"/>
  <c r="G179" i="29"/>
  <c r="G180" i="29"/>
  <c r="G181" i="29"/>
  <c r="G222" i="29"/>
  <c r="G223" i="29"/>
  <c r="G224" i="29"/>
  <c r="G225" i="29"/>
  <c r="G226" i="29"/>
  <c r="G227" i="29"/>
  <c r="G228" i="29"/>
  <c r="G229" i="29"/>
  <c r="G230" i="29"/>
  <c r="G231" i="29"/>
  <c r="G232" i="29"/>
  <c r="G233" i="29"/>
  <c r="G234" i="29"/>
  <c r="G235" i="29"/>
  <c r="G115" i="29"/>
  <c r="G117" i="29"/>
  <c r="G118" i="29"/>
  <c r="G119" i="29"/>
  <c r="G120" i="29"/>
  <c r="G121" i="29"/>
  <c r="G122" i="29"/>
  <c r="G123" i="29"/>
  <c r="G124" i="29"/>
  <c r="G125" i="29"/>
  <c r="G102" i="29"/>
  <c r="G103" i="29"/>
  <c r="G104" i="29"/>
  <c r="G105" i="29"/>
  <c r="G106" i="29"/>
  <c r="G107" i="29"/>
  <c r="G94" i="29"/>
  <c r="G95" i="29"/>
  <c r="G96" i="29"/>
  <c r="G13" i="29"/>
  <c r="G14" i="29"/>
  <c r="G30" i="29"/>
  <c r="G31" i="29"/>
  <c r="G285" i="38"/>
  <c r="G286" i="38"/>
  <c r="G281" i="38"/>
  <c r="G257" i="38"/>
  <c r="G258" i="38"/>
  <c r="G259" i="38"/>
  <c r="G260" i="38"/>
  <c r="G261" i="38"/>
  <c r="G249" i="38"/>
  <c r="G250" i="38"/>
  <c r="G251" i="38"/>
  <c r="G252" i="38"/>
  <c r="G253" i="38"/>
  <c r="G242" i="38"/>
  <c r="G243" i="38"/>
  <c r="G244" i="38"/>
  <c r="G245" i="38"/>
  <c r="G246" i="38"/>
  <c r="G248" i="38"/>
  <c r="G255" i="38"/>
  <c r="G256" i="38"/>
  <c r="G262" i="38"/>
  <c r="G278" i="38"/>
  <c r="G227" i="38"/>
  <c r="G228" i="38"/>
  <c r="G229" i="38"/>
  <c r="G230" i="38"/>
  <c r="G232" i="38"/>
  <c r="G233" i="38"/>
  <c r="G234" i="38"/>
  <c r="G235" i="38"/>
  <c r="G236" i="38"/>
  <c r="G237" i="38"/>
  <c r="G238" i="38"/>
  <c r="G240" i="38"/>
  <c r="G241" i="38"/>
  <c r="G279" i="38"/>
  <c r="G280" i="38"/>
  <c r="G216" i="38"/>
  <c r="G217" i="38"/>
  <c r="G218" i="38"/>
  <c r="G219" i="38"/>
  <c r="G220" i="38"/>
  <c r="G221" i="38"/>
  <c r="G222" i="38"/>
  <c r="G223" i="38"/>
  <c r="G194" i="38"/>
  <c r="G195" i="38"/>
  <c r="G196" i="38"/>
  <c r="G197" i="38"/>
  <c r="G198" i="38"/>
  <c r="G199" i="38"/>
  <c r="G200" i="38"/>
  <c r="G201" i="38"/>
  <c r="G202" i="38"/>
  <c r="G203" i="38"/>
  <c r="G214" i="38"/>
  <c r="G215" i="38"/>
  <c r="G192" i="38"/>
  <c r="G193" i="38"/>
  <c r="G225" i="38"/>
  <c r="G226" i="38"/>
  <c r="G166" i="38"/>
  <c r="G167" i="38"/>
  <c r="G159" i="38"/>
  <c r="G160" i="38"/>
  <c r="G161" i="38"/>
  <c r="G162" i="38"/>
  <c r="G163" i="38"/>
  <c r="G165" i="38"/>
  <c r="G168" i="38"/>
  <c r="G169" i="38"/>
  <c r="G170" i="38"/>
  <c r="G171" i="38"/>
  <c r="G172" i="38"/>
  <c r="G174" i="38"/>
  <c r="G175" i="38"/>
  <c r="G176" i="38"/>
  <c r="G142" i="38"/>
  <c r="G143" i="38"/>
  <c r="G144" i="38"/>
  <c r="G132" i="38"/>
  <c r="G72" i="38"/>
  <c r="G102" i="38"/>
  <c r="G103" i="38"/>
  <c r="G104" i="38"/>
  <c r="G105" i="38"/>
  <c r="G106" i="38"/>
  <c r="G58" i="38"/>
  <c r="G59" i="38"/>
  <c r="G60" i="38"/>
  <c r="G61" i="38"/>
  <c r="G62" i="38"/>
  <c r="G12" i="38"/>
  <c r="G13" i="38"/>
  <c r="G14" i="38"/>
  <c r="G15" i="38"/>
  <c r="G16" i="38"/>
  <c r="E261" i="29"/>
  <c r="G261" i="29" s="1"/>
  <c r="E260" i="29"/>
  <c r="G260" i="29" s="1"/>
  <c r="E259" i="29"/>
  <c r="G259" i="29" s="1"/>
  <c r="E258" i="29"/>
  <c r="G258" i="29" s="1"/>
  <c r="E257" i="29"/>
  <c r="G257" i="29" s="1"/>
  <c r="E256" i="29"/>
  <c r="G256" i="29" s="1"/>
  <c r="E315" i="38"/>
  <c r="E314" i="38"/>
  <c r="E313" i="38"/>
  <c r="E312" i="38"/>
  <c r="E311" i="38"/>
  <c r="E310" i="38"/>
  <c r="D27" i="27" l="1"/>
  <c r="B22" i="34" s="1"/>
  <c r="H235" i="29"/>
  <c r="H262" i="38"/>
  <c r="H230" i="38"/>
  <c r="B21" i="34"/>
  <c r="D55" i="27"/>
  <c r="H181" i="29"/>
  <c r="H253" i="38"/>
  <c r="H246" i="38"/>
  <c r="H238" i="38"/>
  <c r="H223" i="38"/>
  <c r="H172" i="38"/>
  <c r="B25" i="34" l="1"/>
  <c r="G101" i="38"/>
  <c r="G107" i="38"/>
  <c r="G111" i="38"/>
  <c r="G110" i="38"/>
  <c r="G109" i="38"/>
  <c r="G108" i="38"/>
  <c r="G100" i="38"/>
  <c r="G254" i="29"/>
  <c r="G253" i="29"/>
  <c r="G252" i="29"/>
  <c r="G249" i="29"/>
  <c r="G248" i="29"/>
  <c r="G247" i="29"/>
  <c r="G246" i="29"/>
  <c r="G245" i="29"/>
  <c r="G244" i="29"/>
  <c r="G243" i="29"/>
  <c r="G242" i="29"/>
  <c r="G241" i="29"/>
  <c r="G240" i="29"/>
  <c r="G239" i="29"/>
  <c r="G238" i="29"/>
  <c r="G237" i="29"/>
  <c r="G168" i="29"/>
  <c r="H173" i="29" s="1"/>
  <c r="G166" i="29"/>
  <c r="G165" i="29"/>
  <c r="G164" i="29"/>
  <c r="G163" i="29"/>
  <c r="G162" i="29"/>
  <c r="G161" i="29"/>
  <c r="G160" i="29"/>
  <c r="G159" i="29"/>
  <c r="G158" i="29"/>
  <c r="G157" i="29"/>
  <c r="G155" i="29"/>
  <c r="G154" i="29"/>
  <c r="G153" i="29"/>
  <c r="G152" i="29"/>
  <c r="G151" i="29"/>
  <c r="G150" i="29"/>
  <c r="G144" i="29"/>
  <c r="G143" i="29"/>
  <c r="G142" i="29"/>
  <c r="G140" i="29"/>
  <c r="G139" i="29"/>
  <c r="G138" i="29"/>
  <c r="G137" i="29"/>
  <c r="G136" i="29"/>
  <c r="G135" i="29"/>
  <c r="G134" i="29"/>
  <c r="G133" i="29"/>
  <c r="G132" i="29"/>
  <c r="G131" i="29"/>
  <c r="G130" i="29"/>
  <c r="G129" i="29"/>
  <c r="G128" i="29"/>
  <c r="G127" i="29"/>
  <c r="G126" i="29"/>
  <c r="G114" i="29"/>
  <c r="G113" i="29"/>
  <c r="G112" i="29"/>
  <c r="G111" i="29"/>
  <c r="G109" i="29"/>
  <c r="G108" i="29"/>
  <c r="G101" i="29"/>
  <c r="G99" i="29"/>
  <c r="G98" i="29"/>
  <c r="G97" i="29"/>
  <c r="G93" i="29"/>
  <c r="G91" i="29"/>
  <c r="G90" i="29"/>
  <c r="G89" i="29"/>
  <c r="G88" i="29"/>
  <c r="G87" i="29"/>
  <c r="G85" i="29"/>
  <c r="G84" i="29"/>
  <c r="G83" i="29"/>
  <c r="G82" i="29"/>
  <c r="G81" i="29"/>
  <c r="G80" i="29"/>
  <c r="G79" i="29"/>
  <c r="G78" i="29"/>
  <c r="G77" i="29"/>
  <c r="G50" i="29"/>
  <c r="G49" i="29"/>
  <c r="G48" i="29"/>
  <c r="G44" i="29"/>
  <c r="G43" i="29"/>
  <c r="G42" i="29"/>
  <c r="G41" i="29"/>
  <c r="G40" i="29"/>
  <c r="G39" i="29"/>
  <c r="G38" i="29"/>
  <c r="G33" i="29"/>
  <c r="G32" i="29"/>
  <c r="G12" i="29"/>
  <c r="G11" i="29"/>
  <c r="G10" i="29"/>
  <c r="G9" i="29"/>
  <c r="G293" i="38"/>
  <c r="G294" i="38"/>
  <c r="G295" i="38"/>
  <c r="G296" i="38"/>
  <c r="G297" i="38"/>
  <c r="G298" i="38"/>
  <c r="G189" i="38"/>
  <c r="G188" i="38"/>
  <c r="G187" i="38"/>
  <c r="G186" i="38"/>
  <c r="G185" i="38"/>
  <c r="G184" i="38"/>
  <c r="G183" i="38"/>
  <c r="G182" i="38"/>
  <c r="G181" i="38"/>
  <c r="G180" i="38"/>
  <c r="G179" i="38"/>
  <c r="G178" i="38"/>
  <c r="G177" i="38"/>
  <c r="G158" i="38"/>
  <c r="G157" i="38"/>
  <c r="G191" i="38"/>
  <c r="H203" i="38" s="1"/>
  <c r="G151" i="38"/>
  <c r="G152" i="38"/>
  <c r="G153" i="38"/>
  <c r="G155" i="38"/>
  <c r="G154" i="38"/>
  <c r="G150" i="38"/>
  <c r="G149" i="38"/>
  <c r="G147" i="38"/>
  <c r="G146" i="38"/>
  <c r="G145" i="38"/>
  <c r="G141" i="38"/>
  <c r="G57" i="38"/>
  <c r="G63" i="38"/>
  <c r="G64" i="38"/>
  <c r="G65" i="38"/>
  <c r="G73" i="38"/>
  <c r="G71" i="38"/>
  <c r="G70" i="38"/>
  <c r="G69" i="38"/>
  <c r="G68" i="38"/>
  <c r="G67" i="38"/>
  <c r="G66" i="38"/>
  <c r="G56" i="38"/>
  <c r="G55" i="38"/>
  <c r="G54" i="38"/>
  <c r="H91" i="29" l="1"/>
  <c r="G263" i="29"/>
  <c r="H85" i="29"/>
  <c r="H115" i="29"/>
  <c r="H75" i="29"/>
  <c r="H28" i="29"/>
  <c r="H44" i="29"/>
  <c r="H249" i="29"/>
  <c r="H140" i="29"/>
  <c r="H109" i="29"/>
  <c r="H189" i="38"/>
  <c r="H163" i="38"/>
  <c r="H155" i="38"/>
  <c r="H147" i="38"/>
  <c r="H155" i="29"/>
  <c r="H166" i="29"/>
  <c r="H99" i="29"/>
  <c r="H111" i="38"/>
  <c r="G264" i="29"/>
  <c r="B13" i="34" s="1"/>
  <c r="H73" i="38"/>
  <c r="H45" i="29" l="1"/>
  <c r="H250" i="29" s="1"/>
  <c r="B12" i="34" s="1"/>
  <c r="C14" i="34" s="1"/>
  <c r="G266" i="29" l="1"/>
  <c r="G282" i="38"/>
  <c r="G130" i="38"/>
  <c r="G129" i="38"/>
  <c r="H282" i="38" l="1"/>
  <c r="G300" i="38"/>
  <c r="G25" i="38"/>
  <c r="G24" i="38"/>
  <c r="G23" i="38"/>
  <c r="G22" i="38"/>
  <c r="G21" i="38"/>
  <c r="G20" i="38"/>
  <c r="G19" i="38"/>
  <c r="G18" i="38"/>
  <c r="G17" i="38"/>
  <c r="C44" i="27" l="1"/>
  <c r="B24" i="34" s="1"/>
  <c r="B44" i="27"/>
  <c r="B23" i="34" s="1"/>
  <c r="C26" i="34" l="1"/>
  <c r="C28" i="28" s="1"/>
  <c r="C8" i="42"/>
  <c r="D8" i="42" s="1"/>
  <c r="B16" i="34" s="1"/>
  <c r="C9" i="42"/>
  <c r="D9" i="42" s="1"/>
  <c r="B17" i="34" s="1"/>
  <c r="C18" i="34" l="1"/>
  <c r="D12" i="42"/>
  <c r="G115" i="38" l="1"/>
  <c r="G139" i="38" l="1"/>
  <c r="G138" i="38"/>
  <c r="G137" i="38"/>
  <c r="G136" i="38"/>
  <c r="G135" i="38"/>
  <c r="H139" i="38" l="1"/>
  <c r="G315" i="38"/>
  <c r="G314" i="38"/>
  <c r="G313" i="38"/>
  <c r="G312" i="38"/>
  <c r="G311" i="38"/>
  <c r="G310" i="38"/>
  <c r="G308" i="38"/>
  <c r="G307" i="38"/>
  <c r="G306" i="38"/>
  <c r="G303" i="38"/>
  <c r="G302" i="38"/>
  <c r="G301" i="38"/>
  <c r="G299" i="38"/>
  <c r="G292" i="38"/>
  <c r="G291" i="38"/>
  <c r="G289" i="38"/>
  <c r="G288" i="38"/>
  <c r="G287" i="38"/>
  <c r="G284" i="38"/>
  <c r="G133" i="38"/>
  <c r="G131" i="38"/>
  <c r="H133" i="38" s="1"/>
  <c r="G120" i="38"/>
  <c r="G119" i="38"/>
  <c r="G118" i="38"/>
  <c r="G117" i="38"/>
  <c r="G116" i="38"/>
  <c r="G114" i="38"/>
  <c r="G113" i="38"/>
  <c r="G88" i="38"/>
  <c r="G87" i="38"/>
  <c r="G86" i="38"/>
  <c r="G85" i="38"/>
  <c r="G84" i="38"/>
  <c r="G83" i="38"/>
  <c r="G81" i="38"/>
  <c r="G80" i="38"/>
  <c r="G79" i="38"/>
  <c r="G78" i="38"/>
  <c r="G77" i="38"/>
  <c r="G76" i="38"/>
  <c r="G75" i="38"/>
  <c r="G26" i="38"/>
  <c r="G11" i="38"/>
  <c r="G10" i="38"/>
  <c r="G9" i="38"/>
  <c r="G317" i="38" l="1"/>
  <c r="H29" i="38"/>
  <c r="H51" i="38" s="1"/>
  <c r="H88" i="38"/>
  <c r="H81" i="38"/>
  <c r="H303" i="38"/>
  <c r="H289" i="38"/>
  <c r="H120" i="38"/>
  <c r="G318" i="38"/>
  <c r="B9" i="34" s="1"/>
  <c r="H304" i="38" l="1"/>
  <c r="B8" i="34" s="1"/>
  <c r="C10" i="34" l="1"/>
  <c r="C27" i="28" s="1"/>
  <c r="G320" i="38"/>
  <c r="B46" i="27"/>
  <c r="B61" i="27" s="1"/>
  <c r="C29" i="34" l="1"/>
  <c r="C30"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hans</author>
  </authors>
  <commentList>
    <comment ref="B324" authorId="0" shapeId="0" xr:uid="{6B95A242-EF03-024C-BCDD-CCAAC5EDD7FE}">
      <text>
        <r>
          <rPr>
            <b/>
            <sz val="9"/>
            <color rgb="FF000000"/>
            <rFont val="Verdana"/>
            <family val="2"/>
          </rPr>
          <t>hans:</t>
        </r>
        <r>
          <rPr>
            <sz val="9"/>
            <color rgb="FF000000"/>
            <rFont val="Verdan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hans</author>
  </authors>
  <commentList>
    <comment ref="B270" authorId="0" shapeId="0" xr:uid="{872B5DAE-3992-B943-8826-F55E05E3D91C}">
      <text>
        <r>
          <rPr>
            <b/>
            <sz val="9"/>
            <color rgb="FF000000"/>
            <rFont val="Verdana"/>
            <family val="2"/>
          </rPr>
          <t>hans:</t>
        </r>
        <r>
          <rPr>
            <sz val="9"/>
            <color rgb="FF000000"/>
            <rFont val="Verdana"/>
            <family val="2"/>
          </rPr>
          <t xml:space="preserve">
</t>
        </r>
      </text>
    </comment>
  </commentList>
</comments>
</file>

<file path=xl/sharedStrings.xml><?xml version="1.0" encoding="utf-8"?>
<sst xmlns="http://schemas.openxmlformats.org/spreadsheetml/2006/main" count="238" uniqueCount="194">
  <si>
    <t>Omschrijving</t>
  </si>
  <si>
    <t xml:space="preserve"> </t>
  </si>
  <si>
    <t>Aantal</t>
  </si>
  <si>
    <t>Verzamelblad</t>
  </si>
  <si>
    <t>Merk</t>
  </si>
  <si>
    <t>Typenummer</t>
  </si>
  <si>
    <t>Totaal exclusief 21% BTW</t>
  </si>
  <si>
    <t>Kortings- percentage</t>
  </si>
  <si>
    <t>Bruto adviesprijs excl. 21% BTW</t>
  </si>
  <si>
    <t xml:space="preserve">Betreft: </t>
  </si>
  <si>
    <t xml:space="preserve">Invoer </t>
  </si>
  <si>
    <t>Ingevulde bedragen zijn exclusief 21% BTW</t>
  </si>
  <si>
    <t>Aanbiedingsprijs (alle bedragen zijn exclusief BTW):</t>
  </si>
  <si>
    <t>Naam (rechtsgeldig ondertekenaar)</t>
  </si>
  <si>
    <t>Functie (rechtsgeldig ondertekenaar)</t>
  </si>
  <si>
    <t>Bedrijfsnaam</t>
  </si>
  <si>
    <t>Handtekening</t>
  </si>
  <si>
    <t>Datum</t>
  </si>
  <si>
    <t>Totaal Netto prijs excl. 21% BTW</t>
  </si>
  <si>
    <t xml:space="preserve">Subtotaal installatiekosten </t>
  </si>
  <si>
    <t>Projectleider per uur</t>
  </si>
  <si>
    <t>Werkvoorbereider per uur</t>
  </si>
  <si>
    <t>Tekenaar (technische tekeningen) per uur</t>
  </si>
  <si>
    <t>Trainer per uur</t>
  </si>
  <si>
    <t>Uurtarieven (alle bedragen zijn netto-bedragen exclusief BTW)</t>
  </si>
  <si>
    <t>AV bekabeling (totaal)</t>
  </si>
  <si>
    <t>Klein materiaal (totaal)</t>
  </si>
  <si>
    <t>Goten en materialen (totaal)</t>
  </si>
  <si>
    <t>Uurtarieven</t>
  </si>
  <si>
    <t>Tabbladen</t>
  </si>
  <si>
    <t xml:space="preserve">Subtotaal </t>
  </si>
  <si>
    <t>Totaal aanbiedingsprijs voor de looptijd van de overeenkomst. (exclusief 21% BTW)</t>
  </si>
  <si>
    <t xml:space="preserve">Totaalprijs </t>
  </si>
  <si>
    <t>Spanningsloos maken installatie</t>
  </si>
  <si>
    <t>Subtotaal Netto prijs excl. 21% BTW</t>
  </si>
  <si>
    <t>Totaal revitalisering audiovisuele apparatuur raadzaal</t>
  </si>
  <si>
    <t>Mogelijke extra apparatuur:</t>
  </si>
  <si>
    <t>Betreft Netto uurprijzen</t>
  </si>
  <si>
    <t>Aantal uren</t>
  </si>
  <si>
    <t xml:space="preserve">Uurtarief trainer </t>
  </si>
  <si>
    <t>Netto prijs excl. BTW</t>
  </si>
  <si>
    <t>Totaal training</t>
  </si>
  <si>
    <t>Training eerstelijnsservice medewerkers</t>
  </si>
  <si>
    <t>Doel  tabblad:</t>
  </si>
  <si>
    <t>In dit tabblad "Staat van eenheidsprijzen" moeten de uurtarieven, tijdens de contractperiode, ingevuld worden. In dit tabblad wordt  o.a. ook de uiteindelijke aanbiedingsprijs weergegeven. Dit is de prijs die onderdeel wordt van de beoordeling op prijs/ kwaliteit. Op dit tabblad moet de inschrijver ook (middels een rechtgeldig ondertekenaar) tekenen voor deze eindprijzen en uurtarieven.</t>
  </si>
  <si>
    <t>! Niet invullen</t>
  </si>
  <si>
    <t xml:space="preserve">Doel tabblad: Dit tabblad is een verzamelblad waarin alle subtotalen van de diverse tabbladen verzameld  en indien nodig opgeteld worden. De eindprijs  komt overeen met de eindprijs in tabblad "Staat van eenheidsprijzen". </t>
  </si>
  <si>
    <t>! Zie invulinstructie onder aan tabblad.</t>
  </si>
  <si>
    <t>Doel tabblad:</t>
  </si>
  <si>
    <t>Doel van dit tabblad: Dit tabblad moet inzicht geven in de prijs die de inschrijver rekent voor het trainen van de medewerkers van de gemeente. De eindprijs telt mee bij de beoordeling op prijs.</t>
  </si>
  <si>
    <t>U dient alle onderstaande zandkleurige cellen in te vullen!</t>
  </si>
  <si>
    <t xml:space="preserve">De inschrijver vult onder 'uurtarieven' in de zandkleurige velden de uurtarieven in voor de diverse type medewerkers. De uurtarieven zijn marktconform.
De uurtarieven zijn o.a. inclusief reis, transport en verblijfkosten (zie PvE). De ingevulde bedragen zijn bindend voor de gehele contractduur (aanpassing na overleg op basis van CPI index zie aabestedingsdocumenten). De bedragen worden ook als uitgangspunt genomen voor de uren die u invult in de volgende tabbladen. </t>
  </si>
  <si>
    <t>Invulinstructie: De inschrijver vult onder 'uurtarieven' in de zandkleurigevelden de uurtarieven in voor de diverse type medewerkers.  De ingevulde bedragen zijn bindend voor de gehele contractduur, maar mogen na overleg gecorrigeerd worden op basis van de Consumenten Prijs Index (zie aanbestedingsdocument). De bedragen worden ook als uitgangspunt genomen voor de uren die u invult in de volgende tabbladen. De inschrijver vult de naam en functie van de rechtsgeldig ondertekenaar, de bedrijfsnaam, de handtekening en de datum in, in de zandkleurige velden. De Inschrijver zorgt tevens voor een scan (in PDF formaat) van dit tabblad met een officiële  handtekening van de rechtsgeldige functionaris als bijlage bij de aanbieding.</t>
  </si>
  <si>
    <t>Nadere uitleg tabbladen</t>
  </si>
  <si>
    <r>
      <rPr>
        <b/>
        <sz val="12"/>
        <rFont val="Verdana"/>
        <family val="2"/>
      </rPr>
      <t xml:space="preserve">Algemeen: </t>
    </r>
    <r>
      <rPr>
        <sz val="12"/>
        <rFont val="Verdana"/>
        <family val="2"/>
      </rPr>
      <t xml:space="preserve">
De inschrijver mag alleen bedragen/getallen invullen in de zandkleurige invulvelden. De inschrijver mag geen aanpassingen doen aan rekenformules (mocht dit mogelijk zijn). De inschrijver past marktconforme prijzen toe.</t>
    </r>
  </si>
  <si>
    <r>
      <rPr>
        <b/>
        <sz val="12"/>
        <rFont val="Verdana"/>
        <family val="2"/>
      </rPr>
      <t>Tabblad ‘Staat van eenheidsprijzen’:</t>
    </r>
    <r>
      <rPr>
        <sz val="12"/>
        <rFont val="Verdana"/>
        <family val="2"/>
      </rPr>
      <t xml:space="preserve">
Dit is het hoofdtabblad. De inschrijver vult onder de ‘uurtarieven’ in de zandkleurige velden de uurtarieven in voor de diverse type medewerkers. Deze tarieven gelden gedurende de gehele contractduur. Inflatiecorrectie mag, na overleg met de opdrachtgever, toegepast worden op basis van de eisen in het PvE. De uurtarieven zijn o.a. inclusief reis, transport en verblijfkosten.
De tarieven worden ook als uitgangspunt genomen voor de uren die u invult in de volgende tabbladen. De betreffende ingevulde uurtarieven komen geautomatiseerd terug in enkele vervolgtabbladen. Deze velden zijn dan groen gekleurd.
In de groene velden onder ‘Prijs excl. 21% BTW’ worden de subtotalen van een aantal tabbladen of samenvoegingen van tabbladen, geautomatiseerd weergegeven.
Bij totaal aanbiedingsprijs wordt in het rode veld onder de groene velden, de totale aanbiedingsprijs voor de looptijd van de overeenkomst, geautomatiseerd weergegeven.
De inschrijver vult, onder aan het tabblad, de naam en functie van de rechtsgeldig ondertekenaar, de bedrijfsnaam, de handtekening en de datum in, in de zandkleurige velden. De Inschrijver zorgt tevens voor een scan van dit tabblad met een officiële handtekening van de rechtsgeldige functionaris als bijlage bij de aanbieding.</t>
    </r>
  </si>
  <si>
    <r>
      <rPr>
        <b/>
        <sz val="12"/>
        <rFont val="Verdana"/>
        <family val="2"/>
      </rPr>
      <t>Tabblad ‘Verzamelblad’:</t>
    </r>
    <r>
      <rPr>
        <sz val="12"/>
        <rFont val="Verdana"/>
        <family val="2"/>
      </rPr>
      <t xml:space="preserve">
Dit tabblad is een verzamelblad waarin alle subtotalen van de diverse tabbladen geautomatiseerd verzameld en indien nodig opgeteld of vermenigvuldigd worden. De eindprijs komt overeen met de eindprijs in tabblad "Staat van eenheidsprijzen". De inschrijver hoeft hier en mag hier niets invullen (mocht dit mogelijk zijn).</t>
    </r>
  </si>
  <si>
    <t>Projectleider (wordt alleen ingezet bij uitbreidingen die projectmatig moeten worden opgepakt en niet voor kleinschalige opdrachten):</t>
  </si>
  <si>
    <t>Installatietechnicus (wordt niet ingezet voor preventieve en correctieve onderhoudswerkzaamheden):</t>
  </si>
  <si>
    <t>Programmeur (wordt niet ingezet voor preventieve en correctieve onderhoudswerkzaamheden):</t>
  </si>
  <si>
    <t>Werkvoorbereider (wordt niet ingezet voor preventieve en correctieve onderhoudswerkzaamheden):</t>
  </si>
  <si>
    <t>Tekenaar (wordt niet ingezet voor preventieve en correctieve onderhoudswerkzaamheden):</t>
  </si>
  <si>
    <t>Trainer (wordt ingezet als opdrachtgever aangeeft dat training nodig is):</t>
  </si>
  <si>
    <t>Servicetechnicus (wordt alleen ingezet voor correctief onderhoud):</t>
  </si>
  <si>
    <t>Bedieningstechnicus (wordt alleen ingezet ter ondersteuning van evenementen en vergaderingen):</t>
  </si>
  <si>
    <t>Onderhoudstechnicus (wordt alleen ingezet voor preventief onderhoud):</t>
  </si>
  <si>
    <t>Installatie technicus per uur</t>
  </si>
  <si>
    <t>Programmeur  per uur</t>
  </si>
  <si>
    <t>De audio DSP</t>
  </si>
  <si>
    <t>De audio DSP 1x</t>
  </si>
  <si>
    <t>De mogelijke bediening van vergadermanagementsysteem</t>
  </si>
  <si>
    <t>Actieve luidspreker en analoge audio aansluitingen voor technische bedienpositie</t>
  </si>
  <si>
    <t>De PC en laptop aansluitingen</t>
  </si>
  <si>
    <t>Touchpanel bedieningssysteem</t>
  </si>
  <si>
    <t>De aansluitng voor de webcast encoder</t>
  </si>
  <si>
    <t>Opname van beeld, geluid en metadata van vergaderingen</t>
  </si>
  <si>
    <t>Eventuele netwerkswitches voor AV toepassingen</t>
  </si>
  <si>
    <t>Totaal audiovisuele apparatuur nieuwe raadzaal inclusief opties</t>
  </si>
  <si>
    <t>! Zie invulinstructie onder berekening exploitatiekosten per onderdeel.</t>
  </si>
  <si>
    <t>Netto prijs excl. 21% BTW</t>
  </si>
  <si>
    <t>Aantal malen correctief oplossen stroringen per jaar</t>
  </si>
  <si>
    <t>Drempelbedrag storingsafkoop per storing i.v.m. correctief onderhoud per jaar</t>
  </si>
  <si>
    <t xml:space="preserve">Prijs maintenance overeenkomst t.b.v. Vergadermanagement systemen voor jaar 1 </t>
  </si>
  <si>
    <t xml:space="preserve">Prijs maintenance overeenkomst t.b.v. Vergadermanagement systemen voor  jaar 2 </t>
  </si>
  <si>
    <t xml:space="preserve">Prijs maintenance overeenkomst t.b.v. Vergadermanagement systemen voor  jaar 3 </t>
  </si>
  <si>
    <t>Prijs maintenance overeenkomst t.b.v. Vergadermanagement systemen voor  jaar 5 (optiejaar)</t>
  </si>
  <si>
    <t>Prijs maintenance overeenkomst t.b.v. Vergadermanagement systemen voor  jaar 6 (optiejaar)</t>
  </si>
  <si>
    <t xml:space="preserve">Prijs maintenance overeenkomst t.b.v. Vergadermanagement systemen voor  jaar 4 </t>
  </si>
  <si>
    <t>Inschrijver geeft hiermee, geautomatiseerd, een prijs voor technische ondersteuning door bedieningstechnici bij vergaderingen en speciale evenementen. Het aantal geraamde uren per jaar is ingevuld door de aanbestedende dienst. Het uurtarief voor de bedieningstechnicus heeft u al ingevuld in het tabblad 'Staat van eenheidsprijzen'. Het eindbedrag wordt meegeteld bij de beoordeling op prijs. Aan de uren en de bedragen mogen geen rechten ontleend worden.</t>
  </si>
  <si>
    <t>Netto uurprijs excl. 21% BTW</t>
  </si>
  <si>
    <t>Het eindbedrag telt mee mee bij de beoordeling op prijs. Het aantal opgegeven uren betreft een realistische indicatie. Opdrachtgever heeft geen afnameverplichting van het aantal uren. Meer- of minderuren worden conform het opgegeven uurtarief afgerekend.</t>
  </si>
  <si>
    <r>
      <rPr>
        <sz val="12"/>
        <rFont val="Verdana"/>
        <family val="2"/>
      </rPr>
      <t>Invul instructie: U hoeft geen aantallen uren en tarieven in te vullen. Het aantal uren is al ingevuld door de aanbestedende dienst. De uurtarieven  heeft u al ingevuld in het tabblad "Staat van eenheidsprijzen".</t>
    </r>
    <r>
      <rPr>
        <b/>
        <sz val="12"/>
        <rFont val="Verdana"/>
        <family val="2"/>
      </rPr>
      <t xml:space="preserve"> Het eindbedrag is onderdeel van de beoordeling op prijs. Er mogen geen rechten ontleend worden aan het aantal ingevulde uren en het eindbedrag.</t>
    </r>
  </si>
  <si>
    <t>Totaal bedieningskosten tijdens eerste half jaar na oplevering exclusief 21% BTW</t>
  </si>
  <si>
    <t>Training Griffiemedewerkers en andere medewerkers</t>
  </si>
  <si>
    <t>Exploitatiekosten</t>
  </si>
  <si>
    <t>Maintenance overeenkomst  t.b.v. mogelijke vergadermanagement systemen</t>
  </si>
  <si>
    <t>Subtotaal maintenance kosten t.b.v.  Vergadermanagement systeem</t>
  </si>
  <si>
    <r>
      <t>Maintenance kosten vergadermanagement systeem totaal voor</t>
    </r>
    <r>
      <rPr>
        <b/>
        <sz val="12"/>
        <color rgb="FFFF0000"/>
        <rFont val="Verdana"/>
        <family val="2"/>
      </rPr>
      <t xml:space="preserve"> 6 jaar</t>
    </r>
  </si>
  <si>
    <r>
      <rPr>
        <b/>
        <sz val="12"/>
        <rFont val="Verdana"/>
        <family val="2"/>
      </rPr>
      <t>Invulinstructie:</t>
    </r>
    <r>
      <rPr>
        <sz val="12"/>
        <rFont val="Verdana"/>
        <family val="2"/>
      </rPr>
      <t xml:space="preserve"> In de zandkleurige velden vult u uw aanbiedingsprijs in voor de maintenance kosten op basis van het mogelijk door u aangeboden vergadermanagement/cameraregie systeem. U vult een prijs in per jaar. </t>
    </r>
  </si>
  <si>
    <r>
      <t xml:space="preserve">Bijlage 'Staat van eenheidsprijzen bij prijzenbladen </t>
    </r>
    <r>
      <rPr>
        <b/>
        <i/>
        <sz val="12"/>
        <color theme="1"/>
        <rFont val="Verdana"/>
        <family val="2"/>
      </rPr>
      <t xml:space="preserve">' </t>
    </r>
  </si>
  <si>
    <r>
      <rPr>
        <b/>
        <sz val="12"/>
        <rFont val="Verdana"/>
        <family val="2"/>
      </rPr>
      <t>Tabblad ‘Training medewerkers’:</t>
    </r>
    <r>
      <rPr>
        <sz val="12"/>
        <rFont val="Verdana"/>
        <family val="2"/>
      </rPr>
      <t xml:space="preserve">
Dit tabblad moet inzicht geven in de prijs die de inschrijver rekent voor het trainen van de medewerkers van de gemeente Ede. Het totaalbedrag training medewerkers telt mee bij de beoordeling op prijs.
In de zandkleurige velden vult u het aantal uren in dat u nodig heeft voor de training van de medewerkers van de gemeente Ede t.b.v. eerste lijns correctief onderhoud.In het tweede zandkleurige veld vult u het aantal uren in dat u nodig heeft voor het trainen van medewerkers van de Griffie en andere medwerkers van de Gemeente Ede in het gebruik van het totale AV-systeem inclusief opties. Het uurtarief van de trainer heeft u al ingevuld in het tabblad 'Staat van eenheidsprijzen'.</t>
    </r>
  </si>
  <si>
    <t xml:space="preserve">Maintenance overeenkomst  t.b.v. mogelijke vergadermanagement systemen voor Grote Raadzaal en Kleine Raadzaal.   In de zandkleurige velden vult u uw aanbiedingsprijs in voor de maintenance kosten op basis van het mogelijk door u aangeboden vergadermanagement/cameraregie systeem. U vult een prijs in per jaar. </t>
  </si>
  <si>
    <t>Ondersteuning bij bediening: Inschrijver geeft hiermee, geautomatiseerd, een prijs voor technische ondersteuning door een bedieningstechnicus bij vergaderingen. Het aantal geraamde uren is ingevuld door de aanbestedende dienst. Het uurtarief voor de bedieningstechnicus heeft u al ingevuld in het tabblad 'Staat van eenheidsprijzen'. Het eindbedrag wordt meegeteld bij de beoordeling op prijs. Aan de uren en de bedragen mogen geen rechten ontleend worden.</t>
  </si>
  <si>
    <r>
      <t xml:space="preserve">Van alle  </t>
    </r>
    <r>
      <rPr>
        <b/>
        <sz val="12"/>
        <color rgb="FFFF0000"/>
        <rFont val="Verdana"/>
        <family val="2"/>
      </rPr>
      <t xml:space="preserve">7 </t>
    </r>
    <r>
      <rPr>
        <b/>
        <sz val="12"/>
        <rFont val="Verdana"/>
        <family val="2"/>
      </rPr>
      <t xml:space="preserve"> tabbladen dient u er </t>
    </r>
    <r>
      <rPr>
        <b/>
        <sz val="12"/>
        <color rgb="FFFF0000"/>
        <rFont val="Verdana"/>
        <family val="2"/>
      </rPr>
      <t xml:space="preserve">5 </t>
    </r>
    <r>
      <rPr>
        <b/>
        <sz val="12"/>
        <color theme="1"/>
        <rFont val="Verdana"/>
        <family val="2"/>
      </rPr>
      <t>in</t>
    </r>
    <r>
      <rPr>
        <b/>
        <sz val="12"/>
        <rFont val="Verdana"/>
        <family val="2"/>
      </rPr>
      <t xml:space="preserve"> te vullen. Het andere tabblad wordt geautomatiseerd ingevuld of  is een uitleg tabblad.</t>
    </r>
  </si>
  <si>
    <t xml:space="preserve">NB. Inschrijver verzorgt een concrete aanbieding voor de audiovisuele inrichting van de Grote Raadzaal, de Kleine Raadzaal voor de gemeente Ede op basis van audiovisuele apparatuur, randapparatuur en installatie, alsmede implementatie, programmering, training, etc., middels een korting op de bruto prijs (marktconform en verifieerbaar in de markt). Verder verzorgt de inschrijver een aanbieding voor een SLA. De aanbiedingen kunnen gerealiseerd worden door het invullen van de volgende invulcalculatiesheets (men hoeft het verzamelbald niet in te vullen). Inschrijver vult alleen prijzen in op de zandkleurige velden in de betreffende tabbladen. De inschrijver is verplicht om per merk in diverse tabbladen dezelfde kortingspercentages te hanteren. Negative kortingen zijn niet toegestaan. Inschrijver dient bij het bepalen van zijn prijs zelf rekening te houden met indexering. De aanbieding voor dit project is bindend. Indien wijzigingen in de opgegeven eenheidsprijzen noodzakelijk zijn, bijvoorbeeld als gevolg van het niet meer leverbaar zijn van bepaalde apparatuur, moeten de nieuwe prijzen gebaseerd zijn op de kortingsstructuur zoals bij inschrijving aangeboden. Jaarlijkse bedragen voor mogelijke licenties moeten voor de gehele looptijd van het contract opgenomen worden. U dient het jaarlijkse bedrag te vermenigvuldigen met het aantal jaren contractduur.
De inschrijfprijs voor de uitvoering van de totale opdracht moet zijn gebaseerd op informatie neergelegd in het bestek, het PvE (inclusief de bijbehorende bijlagen) en eventuele Nota(‘s) van Inlichtingen. Van Inschrijver wordt tevens verwacht dat hij/zij op basis van zijn/haar kennis en ervaring bij het bepalen van zijn inschrijfprijs rekening houdt met alle mogelijke risico’s die zich kunnen voordoen bij de uitvoering van de opdracht en hiervoor beheersmaatregelen bedenkt. Het gaat daarbij om risico’s die binnen zijn invloedssfeer liggen (‘technische risico’s’) en risico’s die buiten zijn invloedssfeer liggen (‘risico’s van buitenaf’). Indien de beheersmaatregelen kosten met zich meebrengen, dient Inschrijver deze kosten mee te nemen in zijn Inschrijfprijs. Inschrijver mag geen wijzigingen aanbrengen aan de rekenformules betreffende  de calculaties in de tabbladen. De ingevulde prijzen, subtotalen, kortingen per merk en eindprijs zijn bindend. Er mogen geen rechten ontleend worden aan de totale aanbiedingsprijs.
</t>
  </si>
  <si>
    <t>Audiovisuele apparatuur Grote Raadzaal (nettoprijs)</t>
  </si>
  <si>
    <t xml:space="preserve">Installatiekosten Grote Raadzaal </t>
  </si>
  <si>
    <t xml:space="preserve">Totaal aanbieding Grote Raadzaal  </t>
  </si>
  <si>
    <t>Audiovisuele apparatuur Kleine Raadzaal (nettoprijs)</t>
  </si>
  <si>
    <t>Installatiekosten Kleine Raadzaal</t>
  </si>
  <si>
    <t>Totaal aanbieding Kleine raadzaal</t>
  </si>
  <si>
    <t>Bedieningskosten gedurende eerste periode na oplevering.</t>
  </si>
  <si>
    <t>Prijs invulformulier voor ''Grote Raadzaal''</t>
  </si>
  <si>
    <r>
      <t xml:space="preserve">Draadloos discussiesysteem op basis van o.a. </t>
    </r>
    <r>
      <rPr>
        <b/>
        <sz val="12"/>
        <color rgb="FFFF0000"/>
        <rFont val="Verdana"/>
        <family val="2"/>
      </rPr>
      <t>2</t>
    </r>
    <r>
      <rPr>
        <b/>
        <sz val="12"/>
        <rFont val="Verdana"/>
        <family val="2"/>
      </rPr>
      <t xml:space="preserve"> tabletop draadloze discussieposten, WAP, inclusief microfoons,  </t>
    </r>
    <r>
      <rPr>
        <b/>
        <sz val="12"/>
        <color rgb="FFFF0000"/>
        <rFont val="Verdana"/>
        <family val="2"/>
      </rPr>
      <t xml:space="preserve">2 </t>
    </r>
    <r>
      <rPr>
        <b/>
        <sz val="12"/>
        <rFont val="Verdana"/>
        <family val="2"/>
      </rPr>
      <t xml:space="preserve"> licenties voor ID pas identificatie en </t>
    </r>
    <r>
      <rPr>
        <b/>
        <sz val="12"/>
        <color rgb="FFFF0000"/>
        <rFont val="Verdana"/>
        <family val="2"/>
      </rPr>
      <t>2</t>
    </r>
    <r>
      <rPr>
        <b/>
        <sz val="12"/>
        <rFont val="Verdana"/>
        <family val="2"/>
      </rPr>
      <t xml:space="preserve"> voor voting . Plus wat verder nodig is op basis van het PvE.</t>
    </r>
  </si>
  <si>
    <t>Subtotaal  discussie systeem Grote Raadzaal</t>
  </si>
  <si>
    <t xml:space="preserve">HD overzichtscamera 1 x </t>
  </si>
  <si>
    <t xml:space="preserve">PTZ camera's (8x) </t>
  </si>
  <si>
    <t xml:space="preserve">Projector (1x) inclusief randapparatuur </t>
  </si>
  <si>
    <t>Het luidsprekersysteem (3 x luidspreker en versterkers )</t>
  </si>
  <si>
    <t>De gong</t>
  </si>
  <si>
    <t>Randapparatuur t.b.v. de bestaande preview monitoren voor voorzitter en griffie</t>
  </si>
  <si>
    <t xml:space="preserve">Randapparatuur t.b.v. preview monitoren op technische bedienpositie </t>
  </si>
  <si>
    <t xml:space="preserve">De draadloze presentatieoplossing </t>
  </si>
  <si>
    <t>HDBT georienteerde matrix of virtuele matrix switcher voor AV over IP systeem (inclusief randapparatuur)</t>
  </si>
  <si>
    <t>De beeld- en geluidsverbinding met de foyer en het restaurant</t>
  </si>
  <si>
    <t>De zendermicrofoons (4x) + accessoires</t>
  </si>
  <si>
    <t>Apparatuur in raadzaal geschikt maken voor webconference</t>
  </si>
  <si>
    <t>HDMI uitgang voor lokale omroep + HDMI verdeler</t>
  </si>
  <si>
    <t>On-Air borden boven toegangsdeur raadzaal</t>
  </si>
  <si>
    <t>UPS noodstroomvoorziening</t>
  </si>
  <si>
    <t>De 19 inch apparatuurkasten voor de techniekruimte hergebruik (mogelijke accessoire)</t>
  </si>
  <si>
    <r>
      <t xml:space="preserve">Draadgebonden discussiesysteem op basis van o.a. </t>
    </r>
    <r>
      <rPr>
        <b/>
        <sz val="12"/>
        <color rgb="FFFF0000"/>
        <rFont val="Verdana"/>
        <family val="2"/>
      </rPr>
      <t>28</t>
    </r>
    <r>
      <rPr>
        <b/>
        <sz val="12"/>
        <rFont val="Verdana"/>
        <family val="2"/>
      </rPr>
      <t xml:space="preserve"> tabletop discussieposten inclusief voorzitterspost, inclusief centrale unit, inclusief microfoons,  28 licenties voor ID pas identificatie. Plus wat verder nodig is op basis van het PvE.</t>
    </r>
  </si>
  <si>
    <r>
      <t xml:space="preserve">Prijsinvulformulier:  Exploitatiekosten  op basis van </t>
    </r>
    <r>
      <rPr>
        <b/>
        <sz val="12"/>
        <color rgb="FFFF0000"/>
        <rFont val="Verdana"/>
        <family val="2"/>
      </rPr>
      <t>2  jaar en 2 x 2 optiejaren</t>
    </r>
    <r>
      <rPr>
        <b/>
        <sz val="12"/>
        <rFont val="Verdana"/>
        <family val="2"/>
      </rPr>
      <t>).</t>
    </r>
  </si>
  <si>
    <r>
      <t xml:space="preserve">Draadloos discussiesysteem op basis van o.a. </t>
    </r>
    <r>
      <rPr>
        <b/>
        <sz val="12"/>
        <color rgb="FFFF0000"/>
        <rFont val="Verdana"/>
        <family val="2"/>
      </rPr>
      <t>2</t>
    </r>
    <r>
      <rPr>
        <b/>
        <sz val="12"/>
        <rFont val="Verdana"/>
        <family val="2"/>
      </rPr>
      <t xml:space="preserve"> tabletop draadloze discussieposten, WAP, inclusief microfoons en  </t>
    </r>
    <r>
      <rPr>
        <b/>
        <sz val="12"/>
        <color rgb="FFFF0000"/>
        <rFont val="Verdana"/>
        <family val="2"/>
      </rPr>
      <t xml:space="preserve">2 </t>
    </r>
    <r>
      <rPr>
        <b/>
        <sz val="12"/>
        <rFont val="Verdana"/>
        <family val="2"/>
      </rPr>
      <t xml:space="preserve"> licenties voor ID pas identificatie . Plus wat verder nodig is op basis van het PvE.</t>
    </r>
  </si>
  <si>
    <t>Subtotaal  discussie systeem kleine  raadzaal</t>
  </si>
  <si>
    <t>Vergadermanagement systeem t.b.v. specifieke functionaliteit bij raadsvergaderingen en commissievergaderingen inclusief camera regie systeem</t>
  </si>
  <si>
    <t>Vergadermanagement systeem t.b.v. specifieke functionaliteit bij raadsvergaderingen en commissievergaderingen inclusief camera regiesysteem</t>
  </si>
  <si>
    <t>De PTZ camera's (4x)</t>
  </si>
  <si>
    <t>De HD overzichtscamera's (1x)</t>
  </si>
  <si>
    <t>Randapparatuur t.b.v. bestaande monitoren</t>
  </si>
  <si>
    <t>De luidsprekers (2 x) en versterker (1x)</t>
  </si>
  <si>
    <t>Een HDBT matrix of een virtuele matrix van het AV over IP systeem inclusief randapparatuur.</t>
  </si>
  <si>
    <t>Touchpanel bedieningssysteem.</t>
  </si>
  <si>
    <t>De zendermicrofoons (2x) inclusief accessoires</t>
  </si>
  <si>
    <t>Beeld-, audio- en metadata aansluiting voor de webcast encoder</t>
  </si>
  <si>
    <t>Beeld en geluid voor lokale omroep inclusief 1 x HDMI verdeler em 1 x HDMI switcher</t>
  </si>
  <si>
    <t>Het geschikt maken van deze zaal voor webconference</t>
  </si>
  <si>
    <t>On-air borden boven de toegangsdeuren van de kleine raadzaal</t>
  </si>
  <si>
    <t>De 19 inch apparatuurkast hergebruik (mogelijke accessoires)</t>
  </si>
  <si>
    <t xml:space="preserve">Prijzenblad: Training medewerkers  t.b.v. Eerstelijnsservice  en bediening systeem (raadzalen gemeente Ede) </t>
  </si>
  <si>
    <t>Totaal training medewerkers gemeente Ede exclusief BTW</t>
  </si>
  <si>
    <t>Prijs training medewerkers Griffie en andere medewerkers van de gemeente Ede in het gebruik van het totale AV-systeem inclusief opties</t>
  </si>
  <si>
    <t>Prijs training medewerkers gemeente Ede t.b.v. eerste lijns correctief onderhoud en bediening installatie inclusief opties</t>
  </si>
  <si>
    <t>Subtotaal preventief onderhoud voor 2 jaar + 2 x 2  optiejaren (exclusief opties) en exclusief 21% BTW</t>
  </si>
  <si>
    <t>Subtotaal correctief onderhoud voor 2 jaar + 2 x 2 optiejaren (exclusief opties) en exclusief 21% BTW</t>
  </si>
  <si>
    <t>Bedieningstechnicus per uur gedurende eerste periode na oplevering</t>
  </si>
  <si>
    <t>Maintenance kosten t.b.v. Vergadermanagement systeem voor grote raadzaal</t>
  </si>
  <si>
    <t>Maintenance kosten t.b.v. Vergadermanagement systeem voor kleine raadzaal</t>
  </si>
  <si>
    <r>
      <rPr>
        <b/>
        <sz val="12"/>
        <rFont val="Verdana"/>
        <family val="2"/>
      </rPr>
      <t>Tabblad ‘Grote raadzaal’:</t>
    </r>
    <r>
      <rPr>
        <sz val="12"/>
        <rFont val="Verdana"/>
        <family val="2"/>
      </rPr>
      <t xml:space="preserve">
Dit tabblad moet inzicht geven in de prijs die de inschrijver rekent voor levering en installatie van apparatuur en software voor de Grote Raadzaal. Het eindbedrag telt mee bij de beoordeling op prijs. De inschrijver vult prijzen in voor de betreffende apparatuur en geeft aan hoeveel uren men per techniscus nodig heeft voor de installatie.
U vult onder de productgroep in alle zandkleurige velden de diverse apparatuur in op basis van aantallen, merk, omschrijving, bruto adviesprijs en korting. Bij de opties vult u dezelfde velden in, alleen voegt u de installatiekosten voor die optie toe. De netto prijs na korting wordt onderdeel van de eindprijs voor deze zaal.  Bij AV-bekabeling, klein materiaal en goten en materialen vult u de bruto prijs in (mogelijk met korting) voor de producten uitgezonderd de opties.. U geeft in de kolom aantallen het aantal in (mogelijk ook 1). Bij uurtarieven vult u het aantal uren per type technicus in. De totaal prijs voor deze zaal zal onderdeel uitmaken van de totale beoordeling op prijs. De uurtarieven heeft u al ingevuld in het tabblad "Staat van eenheidsprijzen". </t>
    </r>
    <r>
      <rPr>
        <sz val="12"/>
        <color theme="1"/>
        <rFont val="Verdana"/>
        <family val="2"/>
      </rPr>
      <t>Voor eventuele jaarlijkse kosten vermenigvuldigt u het jaarbedrag maal 6. U dient deze jaarlijkse kosten in principe in te vullen in het tabblad Exploitatiekosten tenzij daar geen mogelijkheid voor is.</t>
    </r>
  </si>
  <si>
    <r>
      <t xml:space="preserve">Tabblad ‘Kleine raadzaal’:
</t>
    </r>
    <r>
      <rPr>
        <sz val="12"/>
        <rFont val="Verdana"/>
        <family val="2"/>
      </rPr>
      <t xml:space="preserve">Dit tabblad moet inzicht geven in de prijs die de inschrijver rekent voor levering en installatie van apparatuur en software voor de Kleine Raadzaal. Het eindbedrag telt mee bij de beoordeling op prijs. De inschrijver vult prijzen in voor de betreffende apparatuur en geeft aan hoeveel uren men per techniscus nodig heeft voor de installatie. 
U vult onder de productgroep in alle zandkleurige velden de diverse apparatuur in op basis van aantallen, merk, omschrijving, bruto adviesprijs en korting. Bij de opties vult u dezelfde velden in, alleen voegt u de installatiekosten voor die optie toe. De netto prijs na korting wordt onderdeel van de eindprijs voor deze zaal.  Bij AV-bekabeling, klein materiaal en goten en materialen vult u de bruto prijs in (mogelijk met korting) voor de producten uitgezonderd de opties.. U geeft in de kolom aantallen het aantal in (mogelijk ook 1). Bij uurtarieven vult u het aantal uren per type technicus in. De totaal prijs voor deze zaal zal onderdeel uitmaken van de totale beoordeling op prijs. De uurtarieven heeft u al ingevuld in het tabblad "Staat van eenheidsprijzen". </t>
    </r>
    <r>
      <rPr>
        <sz val="12"/>
        <color theme="1"/>
        <rFont val="Verdana"/>
        <family val="2"/>
      </rPr>
      <t>Voor eventuele jaarlijkse kosten vermenigvuldigt u het jaarbedrag maal 6. U dient deze jaarlijkse kosten in principe in te vullen in het tabblad Exploitatiekosten tenzij daar geen mogelijkheid voor is.</t>
    </r>
  </si>
  <si>
    <r>
      <t xml:space="preserve">Totaal exploitatiekosten gedurende </t>
    </r>
    <r>
      <rPr>
        <b/>
        <sz val="12"/>
        <color rgb="FFFF0000"/>
        <rFont val="Verdana"/>
        <family val="2"/>
      </rPr>
      <t>6 jaar</t>
    </r>
  </si>
  <si>
    <t xml:space="preserve">Prijzen preventief onderhoud voor alle apparatuur en software </t>
  </si>
  <si>
    <t xml:space="preserve">Prijzen correctief onderhoud voor alle apparatuur en software </t>
  </si>
  <si>
    <t>Prijs maintenance overeenkomt per jaar t.b.v. Vergadermanagementsysteem voor grote raadzaal Netto prijs excl. 21% BTW</t>
  </si>
  <si>
    <t>Grote Raadzaal</t>
  </si>
  <si>
    <t>Prijs maintenance overeenkomt per jaar t.b.v. Vergadermanagementsysteem voor kleine raadzaal. Netto prijs excl. 21% BTW</t>
  </si>
  <si>
    <t>Kleine Raadzaal</t>
  </si>
  <si>
    <t xml:space="preserve">Preventief onderhoud voor 2 jaar + 2 x 2 optiejaren </t>
  </si>
  <si>
    <t xml:space="preserve">Correctief onderhoud voor 2 jaar + 2 x 2 optiejaren </t>
  </si>
  <si>
    <r>
      <rPr>
        <b/>
        <sz val="12"/>
        <rFont val="Verdana"/>
        <family val="2"/>
      </rPr>
      <t>Tabblad ‘Exploitatiekosten’:</t>
    </r>
    <r>
      <rPr>
        <sz val="12"/>
        <rFont val="Verdana"/>
        <family val="2"/>
      </rPr>
      <t xml:space="preserve">
Dit tabblad dient ervoor om de prijs van de inschrijver m.b.t. de exploitatiekosten vast te leggen. Dit betreft de totaalprijs voor onderhoud, de prijs voor een maintenance overeenkomst t.b.v. het vergadermanagementsysteem, een prijs voor ondersteuning bij raads en commissievergaderingen in de eerste periode na oplevering </t>
    </r>
    <r>
      <rPr>
        <sz val="12"/>
        <color theme="1"/>
        <rFont val="Verdana"/>
        <family val="2"/>
      </rPr>
      <t>en de jaarlijkse kosten t.b.v. de oplossing voor vergaderen op afstand of hybride vergaderen.</t>
    </r>
    <r>
      <rPr>
        <sz val="12"/>
        <rFont val="Verdana"/>
        <family val="2"/>
      </rPr>
      <t xml:space="preserve"> Het betreft een prijs voor alle apparatuur zonder opties en apart een prijs voor onderhoud t.b.v.alle opties. De inschrijver dient hierbij rekening te houden met alle mogelijke werkzaamheden zoals omschreven in het PvE.  De totaalprijs voor de exploitatiekosten telt mee bij de beoordeling op prijs.
Prijzen preventief onderhoud voor alle apparatuur en software zonder de opties: In de zandkleurige velden vult u uw aanbiedingsprijs in voor preventief onderhoud  t.b.v. de Gemeente Ede. U vult een prijs in per jaar. De ingevulde prijs is inclusief alle voorkomende werkzaamheden zoals omschreven in het PvE m.b.t. de onderhoudsovereenkomst.                                                                
                                                                              </t>
    </r>
  </si>
  <si>
    <t xml:space="preserve">Prijzen correctief onderhoud voor alle apparatuur en software.  In de zandkleurige velden vult u het te verwachten aantal op te lossen storingen voor alle apparatuur en software exclusief opties per jaar in voor correctief onderhoud t.b.v. de Gemeente Ede. De groene velden zijn vaststaande bedragen die door de opdrachtgever zijn bepaald.          </t>
  </si>
  <si>
    <t xml:space="preserve">Prijs preventief onderhoud per jaar </t>
  </si>
  <si>
    <t>Prijs correctief onderhoud per jaar voor jaar 1</t>
  </si>
  <si>
    <t>Prijs correctief onderhoud per jaar voor jaar 2</t>
  </si>
  <si>
    <t>Prijs correctief onderhoud per jaar voor jaar 3</t>
  </si>
  <si>
    <t>Prijs correctief onderhoud per jaar voor jaar 4</t>
  </si>
  <si>
    <t>Prijs correctief onderhoud per jaar voor jaar 5</t>
  </si>
  <si>
    <t>Prijs correctief onderhoud per jaar voor jaar 6</t>
  </si>
  <si>
    <r>
      <t xml:space="preserve">Draadgebonden discussiesysteem op basis van o.a. </t>
    </r>
    <r>
      <rPr>
        <b/>
        <sz val="12"/>
        <color rgb="FFFF0000"/>
        <rFont val="Verdana"/>
        <family val="2"/>
      </rPr>
      <t>44</t>
    </r>
    <r>
      <rPr>
        <b/>
        <sz val="12"/>
        <rFont val="Verdana"/>
        <family val="2"/>
      </rPr>
      <t xml:space="preserve"> tabletop discussieposten inclusief voorzitterspost, </t>
    </r>
    <r>
      <rPr>
        <b/>
        <sz val="12"/>
        <color rgb="FFFF0000"/>
        <rFont val="Verdana"/>
        <family val="2"/>
      </rPr>
      <t>2</t>
    </r>
    <r>
      <rPr>
        <b/>
        <sz val="12"/>
        <rFont val="Verdana"/>
        <family val="2"/>
      </rPr>
      <t xml:space="preserve"> inbouw discussieposten voor de interruptie posities,  centrale unit (s), inclusief microfoons,  </t>
    </r>
    <r>
      <rPr>
        <b/>
        <sz val="12"/>
        <color rgb="FFFF0000"/>
        <rFont val="Verdana"/>
        <family val="2"/>
      </rPr>
      <t>46</t>
    </r>
    <r>
      <rPr>
        <b/>
        <sz val="12"/>
        <rFont val="Verdana"/>
        <family val="2"/>
      </rPr>
      <t xml:space="preserve"> licenties voor ID pas identificatie en </t>
    </r>
    <r>
      <rPr>
        <b/>
        <sz val="12"/>
        <color rgb="FFFF0000"/>
        <rFont val="Verdana"/>
        <family val="2"/>
      </rPr>
      <t>39</t>
    </r>
    <r>
      <rPr>
        <b/>
        <sz val="12"/>
        <rFont val="Verdana"/>
        <family val="2"/>
      </rPr>
      <t xml:space="preserve"> voor voting . Plus wat verder nodig is op basis van het PvE.</t>
    </r>
  </si>
  <si>
    <t xml:space="preserve">Subtotaal apparatuur </t>
  </si>
  <si>
    <t>Totaal exploitatiekosten</t>
  </si>
  <si>
    <r>
      <rPr>
        <b/>
        <sz val="12"/>
        <rFont val="Verdana"/>
        <family val="2"/>
      </rPr>
      <t>Invul instructie:</t>
    </r>
    <r>
      <rPr>
        <sz val="12"/>
        <rFont val="Verdana"/>
        <family val="2"/>
      </rPr>
      <t xml:space="preserve"> U vult onder de productgroep in alle zandkleurige velden de diverse apparatuur in op basis van aantallen, merk, omschrijving, </t>
    </r>
    <r>
      <rPr>
        <b/>
        <sz val="12"/>
        <rFont val="Verdana"/>
        <family val="2"/>
      </rPr>
      <t>bruto adviesprijs</t>
    </r>
    <r>
      <rPr>
        <sz val="12"/>
        <rFont val="Verdana"/>
        <family val="2"/>
      </rPr>
      <t xml:space="preserve"> en korting. De netto prijs na korting wordt onderdeel van de eindprijs voor deze zaal.  Bij AV-bekabeling, klein materiaal en goten en materialen vult u de bruto prijs in (mogelijk met korting) voor de producten. U geeft in de kolom aantallen het aantal in (mogelijk ook 1). Bij uurtarieven vult u het aantal uren per type technicus in. De totaal prijs voor deze zaal zal onderdeel uitmaken van de totale beoordeling op prijs. De uurtarieven heeft u al ingevuld in het tabblad "Staat van eenheidsprijzen". </t>
    </r>
    <r>
      <rPr>
        <b/>
        <sz val="12"/>
        <color rgb="FFFF0000"/>
        <rFont val="Verdana"/>
        <family val="2"/>
      </rPr>
      <t>Voor eventuele jaarlijkse kosten vermenigvuldigt u het jaarbedrag maal 6. U dient deze jaarlijkse kosten in principe in te vullen in het tabblad Exploitatiekosten tenzij daar geen mogelijkheid voor is.</t>
    </r>
  </si>
  <si>
    <t>Prijs invulformulier voor 'Kleine Raadzaal''</t>
  </si>
  <si>
    <r>
      <rPr>
        <b/>
        <sz val="12"/>
        <rFont val="Verdana"/>
        <family val="2"/>
      </rPr>
      <t>Invul instructie:</t>
    </r>
    <r>
      <rPr>
        <sz val="12"/>
        <rFont val="Verdana"/>
        <family val="2"/>
      </rPr>
      <t xml:space="preserve"> U vult onder de productgroep in alle zandkleurige velden de diverse apparatuur in op basis van aantallen, merk, omschrijving, </t>
    </r>
    <r>
      <rPr>
        <b/>
        <sz val="12"/>
        <rFont val="Verdana"/>
        <family val="2"/>
      </rPr>
      <t xml:space="preserve">bruto adviesprijs </t>
    </r>
    <r>
      <rPr>
        <sz val="12"/>
        <rFont val="Verdana"/>
        <family val="2"/>
      </rPr>
      <t xml:space="preserve">en korting. De netto prijs na korting wordt onderdeel van de eindprijs voor deze zaal. Bij AV-bekabeling, klein materiaal en goten en materialen vult u de bruto prijs in (mogelijk met korting). U geeft in de kolom aantallen het aantal in (mogelijk ook 1). Bij uurtarieven vult u het aantal uren per type technicus in. De totaal prijs voor deze zaal zal onderdeel uitmaken van de totale beoordeling op prijs. De uurtarieven heeft u al ingevuld in het tabblad "Staat van eenheidsprijzen". </t>
    </r>
    <r>
      <rPr>
        <b/>
        <sz val="12"/>
        <color rgb="FFFF0000"/>
        <rFont val="Verdana"/>
        <family val="2"/>
      </rPr>
      <t>Voor eventuele jaarlijkse kosten vermenigvuldigt u het jaarbedrag maal 6. U dient deze jaarlijkse kosten in principe in te vullen in het tabblad Exploitatiekosten tenzij daar geen mogelijkheid voor is.</t>
    </r>
  </si>
  <si>
    <t>Doel tabblad: Dit tabblad dient ervoor om de prijs van de inschrijver m.b.t. de exploitatiekosten vast te leggen. Dit betreft de totaalprijs voor onderhoud, de prijs voor een maintenance overeenkomst t.b.v. het vergadermanagementsysteem, een prijs voor ondersteuning bij raads en commissievergaderingen in de eerste periode na oplevering . Het betreft een prijs voor alle apparatuur. De inschrijver dient hierbij rekening te houden met alle mogelijke werkzaamheden zoals omschreven in het PvE.  De totaalprijs voor de exploitatiekosten telt mee bij de beoordeling op prijs.</t>
  </si>
  <si>
    <t>Dit tabblad moet inzicht geven in de prijs die de inschrijver rekent voor levering en installatie van apparatuur en software voor de kleine Raadzaal. Het eindbedrag telt mee bij de beoordeling op prijs. De inschrijver vult prijzen in voor de betreffende apparatuur en geeft aan hoeveel uren men per techniscus nodig heeft voor de installatie. De eindprijs telt mee bij de beoordeling op prijs.</t>
  </si>
  <si>
    <t>Dit tabblad moet inzicht geven in de prijs die de inschrijver rekent voor levering en installatie van apparatuur en software voor de Grote Raadzaal . Het eindbedrag telt mee bij de beoordeling op prijs. De inschrijver vult prijzen in voor de betreffende apparatuur en geeft aan hoeveel uren men per techniscus nodig heeft voor de installatie. De eindprijs telt mee bij de beoordeling op prijs.</t>
  </si>
  <si>
    <t>Invulinstructie: In de zandkleurige velden vult u het aantal uren in dat u nodig heeft voor de training van de medewerkers van de gemeente Ede t.b.v. eerste lijns correctief onderhoud. In het tweede zandkleurige veld vult u het aantal uren in dat u nodig heeft voor het trainen van medewerkers van de Griffie en andere medwerkers van de Gemeente Ede in het gebruik van het totale AV-systeem. Het uurtarief van de trainer heeft u al ingevuld in het tabblad 'Staat van eenheidsprijzen'.</t>
  </si>
  <si>
    <t>Invulinstructie: In de zandkleurige velden vult u uw aanbiedingsprijs in voor preventief onderhoud  t.b.v. de gemeente Ede. U vult een prijs in per jaar. De ingevulde prijs is inclusief alle voorkomende werkzaamheden zoals omschreven in het PvE m.b.t. de onderhoudsovereenkomst.</t>
  </si>
  <si>
    <t>Invulinstructie: In de zandkleurige velden vult u het te verwachten aantal op te lossen storingen voor alle apparatuur en software per jaar in voor correctief onderhoud t.b.v. de gemeente Ede. De groene velden zijn vaststaande bedragen die door de opdrachtgever zijn bepaald.</t>
  </si>
  <si>
    <r>
      <t xml:space="preserve">Aanbesteding Audiovisuele middelen raadzalen gemeente Ede </t>
    </r>
    <r>
      <rPr>
        <sz val="12"/>
        <color theme="1"/>
        <rFont val="Verdana"/>
        <family val="2"/>
      </rPr>
      <t xml:space="preserve">(zaaknummer </t>
    </r>
    <r>
      <rPr>
        <sz val="12"/>
        <color rgb="FFFF0000"/>
        <rFont val="Verdana"/>
        <family val="2"/>
      </rPr>
      <t>I220600003)</t>
    </r>
  </si>
  <si>
    <r>
      <t xml:space="preserve">Aanbesteding Audiovisuele middelen raadzalen gemeente Ede </t>
    </r>
    <r>
      <rPr>
        <sz val="14"/>
        <color theme="1"/>
        <rFont val="Verdana"/>
        <family val="2"/>
      </rPr>
      <t>(zaaknummer I220600003)</t>
    </r>
  </si>
  <si>
    <t>Prijs voor audiovisuele apparatuur t.b.v. grote raadzaal en kleine raadzaal inclusief randapparatuur, installatie en training .</t>
  </si>
  <si>
    <r>
      <t>Totaal Exploitatiekosten voor een periode van</t>
    </r>
    <r>
      <rPr>
        <sz val="12"/>
        <color rgb="FFFF0000"/>
        <rFont val="Verdana"/>
        <family val="2"/>
      </rPr>
      <t xml:space="preserve"> 2 jaar na oplevering en 2 x 2 optiejaren</t>
    </r>
    <r>
      <rPr>
        <sz val="12"/>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</si>
</sst>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_ ;_ &quot;€&quot;\ * \-#,##0_ ;_ &quot;€&quot;\ * &quot;-&quot;_ ;_ @_ "/>
    <numFmt numFmtId="165" formatCode="&quot;€&quot;\ #,##0.00_-;&quot;€&quot;\ #,##0.00\-"/>
    <numFmt numFmtId="166" formatCode="_-&quot;€&quot;\ * #,##0.00_-;_-&quot;€&quot;\ * #,##0.00\-;_-&quot;€&quot;\ * &quot;-&quot;??_-;_-@_-"/>
    <numFmt numFmtId="167" formatCode="&quot;€&quot;\ #,##0.00_-"/>
    <numFmt numFmtId="168" formatCode="&quot;€&quot;\ #,##0.00"/>
    <numFmt numFmtId="169" formatCode="&quot;€&quot;\ #,##0"/>
  </numFmts>
  <fonts count="43" x14ac:knownFonts="1">
    <font>
      <sz val="12"/>
      <name val="Verdana"/>
    </font>
    <font>
      <sz val="10"/>
      <name val="Arial"/>
      <family val="2"/>
    </font>
    <font>
      <b/>
      <sz val="11"/>
      <name val="Arial"/>
      <family val="2"/>
    </font>
    <font>
      <sz val="12"/>
      <name val="Arial"/>
      <family val="2"/>
    </font>
    <font>
      <u/>
      <sz val="10"/>
      <color theme="10"/>
      <name val="Arial"/>
      <family val="2"/>
    </font>
    <font>
      <u/>
      <sz val="10"/>
      <color theme="11"/>
      <name val="Arial"/>
      <family val="2"/>
    </font>
    <font>
      <b/>
      <sz val="12"/>
      <name val="Verdana"/>
      <family val="2"/>
    </font>
    <font>
      <u/>
      <sz val="12"/>
      <color theme="10"/>
      <name val="Verdana"/>
      <family val="2"/>
    </font>
    <font>
      <u/>
      <sz val="12"/>
      <color theme="11"/>
      <name val="Verdana"/>
      <family val="2"/>
    </font>
    <font>
      <i/>
      <sz val="12"/>
      <name val="Verdana"/>
      <family val="2"/>
    </font>
    <font>
      <sz val="12"/>
      <name val="Verdana"/>
      <family val="2"/>
    </font>
    <font>
      <sz val="12"/>
      <color rgb="FF3F3F76"/>
      <name val="Calibri"/>
      <family val="2"/>
      <scheme val="minor"/>
    </font>
    <font>
      <b/>
      <i/>
      <sz val="12"/>
      <name val="Verdana"/>
      <family val="2"/>
    </font>
    <font>
      <b/>
      <i/>
      <sz val="12"/>
      <color indexed="8"/>
      <name val="Verdana"/>
      <family val="2"/>
    </font>
    <font>
      <sz val="12"/>
      <color indexed="8"/>
      <name val="Calibri"/>
      <family val="2"/>
    </font>
    <font>
      <sz val="12"/>
      <color indexed="8"/>
      <name val="Verdana"/>
      <family val="2"/>
    </font>
    <font>
      <b/>
      <sz val="12"/>
      <color indexed="9"/>
      <name val="Univers"/>
      <family val="2"/>
    </font>
    <font>
      <b/>
      <sz val="12"/>
      <color indexed="47"/>
      <name val="Univers"/>
      <family val="2"/>
    </font>
    <font>
      <i/>
      <sz val="12"/>
      <color indexed="9"/>
      <name val="Univers"/>
      <family val="2"/>
    </font>
    <font>
      <sz val="12"/>
      <name val="Univers"/>
      <family val="2"/>
    </font>
    <font>
      <b/>
      <sz val="12"/>
      <color indexed="8"/>
      <name val="Verdana"/>
      <family val="2"/>
    </font>
    <font>
      <sz val="14"/>
      <color rgb="FF3F3F76"/>
      <name val="Calibri"/>
      <family val="2"/>
      <scheme val="minor"/>
    </font>
    <font>
      <i/>
      <sz val="10"/>
      <color indexed="8"/>
      <name val="Verdana"/>
      <family val="2"/>
    </font>
    <font>
      <sz val="10"/>
      <color indexed="8"/>
      <name val="Verdana"/>
      <family val="2"/>
    </font>
    <font>
      <sz val="12"/>
      <color indexed="8"/>
      <name val="Arial"/>
      <family val="2"/>
    </font>
    <font>
      <b/>
      <sz val="12"/>
      <color theme="0"/>
      <name val="Univers"/>
    </font>
    <font>
      <b/>
      <sz val="12"/>
      <color theme="0"/>
      <name val="Verdana"/>
      <family val="2"/>
    </font>
    <font>
      <b/>
      <sz val="9"/>
      <color rgb="FF000000"/>
      <name val="Verdana"/>
      <family val="2"/>
    </font>
    <font>
      <sz val="9"/>
      <color rgb="FF000000"/>
      <name val="Verdana"/>
      <family val="2"/>
    </font>
    <font>
      <b/>
      <sz val="12"/>
      <color theme="1"/>
      <name val="Calibri"/>
      <family val="2"/>
      <scheme val="minor"/>
    </font>
    <font>
      <sz val="12"/>
      <color theme="1"/>
      <name val="Verdana"/>
      <family val="2"/>
    </font>
    <font>
      <sz val="12"/>
      <color rgb="FFFF0000"/>
      <name val="Verdana"/>
      <family val="2"/>
    </font>
    <font>
      <b/>
      <sz val="12"/>
      <color rgb="FFFF0000"/>
      <name val="Verdana"/>
      <family val="2"/>
    </font>
    <font>
      <sz val="8"/>
      <name val="Verdana"/>
      <family val="2"/>
    </font>
    <font>
      <sz val="10"/>
      <name val="Verdana"/>
      <family val="2"/>
    </font>
    <font>
      <b/>
      <sz val="12"/>
      <color theme="1"/>
      <name val="Verdana"/>
      <family val="2"/>
    </font>
    <font>
      <sz val="16"/>
      <color rgb="FF000000"/>
      <name val="Calibri"/>
      <family val="2"/>
    </font>
    <font>
      <sz val="14"/>
      <name val="Verdana"/>
      <family val="2"/>
    </font>
    <font>
      <b/>
      <sz val="11"/>
      <name val="Verdana"/>
      <family val="2"/>
    </font>
    <font>
      <b/>
      <i/>
      <sz val="12"/>
      <color theme="1"/>
      <name val="Verdana"/>
      <family val="2"/>
    </font>
    <font>
      <sz val="18"/>
      <name val="Arial"/>
      <family val="2"/>
    </font>
    <font>
      <sz val="18"/>
      <name val="Verdana"/>
      <family val="2"/>
    </font>
    <font>
      <sz val="14"/>
      <color theme="1"/>
      <name val="Verdana"/>
      <family val="2"/>
    </font>
  </fonts>
  <fills count="15">
    <fill>
      <patternFill patternType="none"/>
    </fill>
    <fill>
      <patternFill patternType="gray125"/>
    </fill>
    <fill>
      <patternFill patternType="solid">
        <fgColor rgb="FFFFCC99"/>
      </patternFill>
    </fill>
    <fill>
      <patternFill patternType="solid">
        <fgColor theme="5" tint="0.39997558519241921"/>
        <bgColor indexed="64"/>
      </patternFill>
    </fill>
    <fill>
      <patternFill patternType="solid">
        <fgColor indexed="2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CD5B4"/>
        <bgColor rgb="FF000000"/>
      </patternFill>
    </fill>
    <fill>
      <patternFill patternType="solid">
        <fgColor theme="5" tint="0.59999389629810485"/>
        <bgColor indexed="64"/>
      </patternFill>
    </fill>
    <fill>
      <patternFill patternType="solid">
        <fgColor theme="9" tint="0.59996337778862885"/>
        <bgColor indexed="64"/>
      </patternFill>
    </fill>
    <fill>
      <patternFill patternType="solid">
        <fgColor theme="9" tint="0.59996337778862885"/>
        <bgColor rgb="FF000000"/>
      </patternFill>
    </fill>
  </fills>
  <borders count="15">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medium">
        <color auto="1"/>
      </top>
      <bottom style="medium">
        <color auto="1"/>
      </bottom>
      <diagonal/>
    </border>
    <border>
      <left style="thin">
        <color rgb="FF7F7F7F"/>
      </left>
      <right style="thin">
        <color rgb="FF7F7F7F"/>
      </right>
      <top style="thin">
        <color auto="1"/>
      </top>
      <bottom style="thin">
        <color rgb="FF7F7F7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647">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1"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302">
    <xf numFmtId="0" fontId="0" fillId="0" borderId="0" xfId="0"/>
    <xf numFmtId="0" fontId="2" fillId="0" borderId="0" xfId="0" applyFont="1"/>
    <xf numFmtId="0" fontId="6" fillId="0" borderId="2" xfId="0" applyFont="1" applyBorder="1"/>
    <xf numFmtId="165" fontId="6" fillId="0" borderId="0" xfId="0" applyNumberFormat="1" applyFont="1" applyAlignment="1">
      <alignment horizontal="right"/>
    </xf>
    <xf numFmtId="167" fontId="6" fillId="0" borderId="0" xfId="0" applyNumberFormat="1" applyFont="1" applyAlignment="1">
      <alignment horizontal="right"/>
    </xf>
    <xf numFmtId="167" fontId="6" fillId="0" borderId="2" xfId="0" applyNumberFormat="1" applyFont="1" applyBorder="1" applyAlignment="1">
      <alignment horizontal="right"/>
    </xf>
    <xf numFmtId="0" fontId="1" fillId="0" borderId="0" xfId="1"/>
    <xf numFmtId="0" fontId="1" fillId="0" borderId="0" xfId="1" applyAlignment="1">
      <alignment horizontal="left" vertical="top"/>
    </xf>
    <xf numFmtId="0" fontId="14" fillId="0" borderId="0" xfId="0" applyFont="1" applyProtection="1">
      <protection hidden="1"/>
    </xf>
    <xf numFmtId="0" fontId="14" fillId="0" borderId="0" xfId="0" applyFont="1"/>
    <xf numFmtId="0" fontId="6" fillId="0" borderId="0" xfId="0" applyFont="1"/>
    <xf numFmtId="0" fontId="15" fillId="0" borderId="0" xfId="0" applyFont="1"/>
    <xf numFmtId="0" fontId="13" fillId="0" borderId="0" xfId="0" applyFont="1"/>
    <xf numFmtId="0" fontId="19" fillId="0" borderId="0" xfId="0" applyFont="1" applyAlignment="1">
      <alignment horizontal="left" indent="1"/>
    </xf>
    <xf numFmtId="0" fontId="20" fillId="0" borderId="0" xfId="0" applyFont="1"/>
    <xf numFmtId="166" fontId="11" fillId="0" borderId="4" xfId="148" applyNumberFormat="1" applyFill="1" applyProtection="1">
      <protection locked="0"/>
    </xf>
    <xf numFmtId="0" fontId="22" fillId="0" borderId="0" xfId="0" applyFont="1"/>
    <xf numFmtId="167" fontId="6" fillId="5" borderId="2" xfId="0" applyNumberFormat="1" applyFont="1" applyFill="1" applyBorder="1" applyAlignment="1">
      <alignment horizontal="center" wrapText="1"/>
    </xf>
    <xf numFmtId="167" fontId="6" fillId="5" borderId="2" xfId="0" applyNumberFormat="1" applyFont="1" applyFill="1" applyBorder="1" applyAlignment="1">
      <alignment horizontal="right"/>
    </xf>
    <xf numFmtId="0" fontId="3" fillId="0" borderId="2" xfId="1" applyFont="1" applyBorder="1"/>
    <xf numFmtId="0" fontId="6" fillId="5" borderId="2" xfId="0" applyFont="1" applyFill="1" applyBorder="1" applyAlignment="1">
      <alignment horizontal="left"/>
    </xf>
    <xf numFmtId="0" fontId="6" fillId="5" borderId="2" xfId="0" applyFont="1" applyFill="1" applyBorder="1"/>
    <xf numFmtId="165" fontId="6" fillId="0" borderId="2" xfId="0" applyNumberFormat="1" applyFont="1" applyBorder="1" applyAlignment="1">
      <alignment horizontal="right"/>
    </xf>
    <xf numFmtId="0" fontId="16" fillId="7" borderId="5" xfId="0" applyFont="1" applyFill="1" applyBorder="1"/>
    <xf numFmtId="0" fontId="18" fillId="7" borderId="5" xfId="0" applyFont="1" applyFill="1" applyBorder="1"/>
    <xf numFmtId="0" fontId="25" fillId="7" borderId="5" xfId="0" applyFont="1" applyFill="1" applyBorder="1"/>
    <xf numFmtId="165" fontId="6" fillId="8" borderId="2" xfId="0" applyNumberFormat="1" applyFont="1" applyFill="1" applyBorder="1" applyAlignment="1">
      <alignment horizontal="right"/>
    </xf>
    <xf numFmtId="0" fontId="10" fillId="0" borderId="2" xfId="0" applyFont="1" applyBorder="1" applyAlignment="1">
      <alignment horizontal="left" vertical="top"/>
    </xf>
    <xf numFmtId="0" fontId="6" fillId="0" borderId="2" xfId="0" applyFont="1" applyBorder="1" applyAlignment="1">
      <alignment vertical="top" wrapText="1"/>
    </xf>
    <xf numFmtId="166" fontId="11" fillId="0" borderId="0" xfId="148" applyNumberFormat="1" applyFill="1" applyBorder="1" applyProtection="1">
      <protection locked="0"/>
    </xf>
    <xf numFmtId="166" fontId="11" fillId="6" borderId="4" xfId="148" applyNumberFormat="1" applyFill="1" applyProtection="1">
      <protection locked="0"/>
    </xf>
    <xf numFmtId="0" fontId="15" fillId="0" borderId="0" xfId="0" applyFont="1" applyAlignment="1">
      <alignment wrapText="1"/>
    </xf>
    <xf numFmtId="167" fontId="6" fillId="10" borderId="2" xfId="0" applyNumberFormat="1" applyFont="1" applyFill="1" applyBorder="1" applyAlignment="1">
      <alignment vertical="top" wrapText="1"/>
    </xf>
    <xf numFmtId="0" fontId="6" fillId="0" borderId="2" xfId="0" applyFont="1" applyBorder="1" applyAlignment="1">
      <alignment horizontal="left" vertical="top" wrapText="1"/>
    </xf>
    <xf numFmtId="0" fontId="6" fillId="0" borderId="3" xfId="0" applyFont="1" applyBorder="1" applyAlignment="1">
      <alignment vertical="top" wrapText="1"/>
    </xf>
    <xf numFmtId="0" fontId="1" fillId="0" borderId="0" xfId="1" applyAlignment="1">
      <alignment horizontal="left" vertical="top" wrapText="1"/>
    </xf>
    <xf numFmtId="165" fontId="6" fillId="0" borderId="12" xfId="0" applyNumberFormat="1" applyFont="1" applyBorder="1" applyAlignment="1">
      <alignment horizontal="right"/>
    </xf>
    <xf numFmtId="165" fontId="6" fillId="5" borderId="12" xfId="0" applyNumberFormat="1" applyFont="1" applyFill="1" applyBorder="1" applyAlignment="1">
      <alignment horizontal="right"/>
    </xf>
    <xf numFmtId="165" fontId="6" fillId="10" borderId="12" xfId="0" applyNumberFormat="1" applyFont="1" applyFill="1" applyBorder="1" applyAlignment="1">
      <alignment horizontal="right"/>
    </xf>
    <xf numFmtId="165" fontId="6" fillId="8" borderId="12" xfId="0" applyNumberFormat="1" applyFont="1" applyFill="1" applyBorder="1" applyAlignment="1">
      <alignment horizontal="right"/>
    </xf>
    <xf numFmtId="165" fontId="6" fillId="3" borderId="12" xfId="0" applyNumberFormat="1" applyFont="1" applyFill="1" applyBorder="1" applyAlignment="1">
      <alignment horizontal="right"/>
    </xf>
    <xf numFmtId="0" fontId="10" fillId="0" borderId="2" xfId="0" applyFont="1" applyBorder="1" applyAlignment="1">
      <alignment vertical="top" wrapText="1"/>
    </xf>
    <xf numFmtId="0" fontId="17" fillId="7" borderId="5" xfId="0" applyFont="1" applyFill="1" applyBorder="1" applyAlignment="1">
      <alignment horizontal="left"/>
    </xf>
    <xf numFmtId="0" fontId="10" fillId="0" borderId="0" xfId="0" applyFont="1"/>
    <xf numFmtId="0" fontId="23" fillId="0" borderId="0" xfId="0" applyFont="1" applyAlignment="1">
      <alignment vertical="top" wrapText="1"/>
    </xf>
    <xf numFmtId="0" fontId="6" fillId="0" borderId="3" xfId="0" applyFont="1" applyBorder="1" applyAlignment="1">
      <alignment vertical="top"/>
    </xf>
    <xf numFmtId="0" fontId="6" fillId="0" borderId="2" xfId="0" applyFont="1" applyBorder="1" applyAlignment="1">
      <alignment vertical="top"/>
    </xf>
    <xf numFmtId="0" fontId="6" fillId="0" borderId="0" xfId="0" applyFont="1" applyAlignment="1">
      <alignment vertical="top"/>
    </xf>
    <xf numFmtId="0" fontId="6" fillId="5" borderId="2" xfId="0" applyFont="1" applyFill="1" applyBorder="1" applyAlignment="1">
      <alignment horizontal="center" vertical="top"/>
    </xf>
    <xf numFmtId="0" fontId="6" fillId="5" borderId="3" xfId="0" applyFont="1" applyFill="1" applyBorder="1" applyAlignment="1">
      <alignment horizontal="center" vertical="top"/>
    </xf>
    <xf numFmtId="0" fontId="6" fillId="5" borderId="2" xfId="0" applyFont="1" applyFill="1" applyBorder="1" applyAlignment="1">
      <alignment horizontal="center" vertical="top" wrapText="1"/>
    </xf>
    <xf numFmtId="167" fontId="6" fillId="5" borderId="2" xfId="0" applyNumberFormat="1" applyFont="1" applyFill="1" applyBorder="1" applyAlignment="1">
      <alignment horizontal="center" vertical="top" wrapText="1"/>
    </xf>
    <xf numFmtId="4" fontId="6" fillId="5" borderId="2" xfId="0" applyNumberFormat="1" applyFont="1" applyFill="1" applyBorder="1" applyAlignment="1">
      <alignment horizontal="center" vertical="top" wrapText="1"/>
    </xf>
    <xf numFmtId="0" fontId="10" fillId="0" borderId="2" xfId="0" applyFont="1" applyBorder="1" applyAlignment="1">
      <alignment vertical="top" wrapText="1" shrinkToFit="1"/>
    </xf>
    <xf numFmtId="0" fontId="6" fillId="0" borderId="2" xfId="0" applyFont="1" applyBorder="1" applyAlignment="1">
      <alignment vertical="top" wrapText="1" shrinkToFit="1"/>
    </xf>
    <xf numFmtId="167" fontId="6" fillId="0" borderId="2" xfId="0" applyNumberFormat="1" applyFont="1" applyBorder="1" applyAlignment="1">
      <alignment horizontal="center" vertical="top"/>
    </xf>
    <xf numFmtId="4" fontId="6" fillId="0" borderId="2" xfId="0" applyNumberFormat="1" applyFont="1" applyBorder="1" applyAlignment="1">
      <alignment horizontal="center" vertical="top"/>
    </xf>
    <xf numFmtId="167" fontId="6" fillId="3" borderId="2" xfId="0" applyNumberFormat="1" applyFont="1" applyFill="1" applyBorder="1" applyAlignment="1">
      <alignment vertical="top"/>
    </xf>
    <xf numFmtId="0" fontId="10" fillId="0" borderId="2" xfId="0" applyFont="1" applyBorder="1" applyAlignment="1">
      <alignment vertical="top"/>
    </xf>
    <xf numFmtId="167" fontId="10" fillId="0" borderId="2" xfId="0" applyNumberFormat="1" applyFont="1" applyBorder="1" applyAlignment="1">
      <alignment horizontal="center" vertical="top"/>
    </xf>
    <xf numFmtId="4" fontId="10" fillId="0" borderId="2" xfId="0" applyNumberFormat="1" applyFont="1" applyBorder="1" applyAlignment="1">
      <alignment horizontal="center" vertical="top"/>
    </xf>
    <xf numFmtId="167" fontId="10" fillId="0" borderId="2" xfId="0" applyNumberFormat="1" applyFont="1" applyBorder="1" applyAlignment="1">
      <alignment vertical="top"/>
    </xf>
    <xf numFmtId="0" fontId="10" fillId="0" borderId="0" xfId="0" applyFont="1" applyAlignment="1">
      <alignment vertical="top"/>
    </xf>
    <xf numFmtId="0" fontId="10" fillId="0" borderId="2" xfId="0" applyFont="1" applyBorder="1" applyAlignment="1">
      <alignment horizontal="center" vertical="top"/>
    </xf>
    <xf numFmtId="0" fontId="10" fillId="0" borderId="3" xfId="0" applyFont="1" applyBorder="1" applyAlignment="1">
      <alignment vertical="top"/>
    </xf>
    <xf numFmtId="167" fontId="10" fillId="10" borderId="2" xfId="0" applyNumberFormat="1" applyFont="1" applyFill="1" applyBorder="1" applyAlignment="1">
      <alignment vertical="top"/>
    </xf>
    <xf numFmtId="167" fontId="10" fillId="8" borderId="2" xfId="0" applyNumberFormat="1" applyFont="1" applyFill="1" applyBorder="1" applyAlignment="1">
      <alignment vertical="top"/>
    </xf>
    <xf numFmtId="164" fontId="10" fillId="0" borderId="0" xfId="0" applyNumberFormat="1" applyFont="1" applyAlignment="1">
      <alignment vertical="top"/>
    </xf>
    <xf numFmtId="167" fontId="10" fillId="8" borderId="2" xfId="0" applyNumberFormat="1" applyFont="1" applyFill="1" applyBorder="1" applyAlignment="1">
      <alignment horizontal="center" vertical="top"/>
    </xf>
    <xf numFmtId="4" fontId="10" fillId="8" borderId="2" xfId="0" applyNumberFormat="1" applyFont="1" applyFill="1" applyBorder="1" applyAlignment="1">
      <alignment horizontal="center" vertical="top"/>
    </xf>
    <xf numFmtId="167" fontId="10" fillId="10" borderId="2" xfId="0" applyNumberFormat="1" applyFont="1" applyFill="1" applyBorder="1" applyAlignment="1">
      <alignment horizontal="center" vertical="top"/>
    </xf>
    <xf numFmtId="167" fontId="10" fillId="9" borderId="2" xfId="0" applyNumberFormat="1" applyFont="1" applyFill="1" applyBorder="1" applyAlignment="1">
      <alignment vertical="top"/>
    </xf>
    <xf numFmtId="0" fontId="10" fillId="0" borderId="0" xfId="0" applyFont="1" applyAlignment="1">
      <alignment vertical="top" wrapText="1"/>
    </xf>
    <xf numFmtId="167" fontId="10" fillId="0" borderId="0" xfId="0" applyNumberFormat="1" applyFont="1" applyAlignment="1">
      <alignment horizontal="center" vertical="top"/>
    </xf>
    <xf numFmtId="4" fontId="10" fillId="0" borderId="0" xfId="0" applyNumberFormat="1" applyFont="1" applyAlignment="1">
      <alignment horizontal="center" vertical="top"/>
    </xf>
    <xf numFmtId="167" fontId="10" fillId="0" borderId="0" xfId="0" applyNumberFormat="1" applyFont="1" applyAlignment="1">
      <alignment vertical="top"/>
    </xf>
    <xf numFmtId="0" fontId="0" fillId="0" borderId="0" xfId="0" applyAlignment="1">
      <alignment vertical="top"/>
    </xf>
    <xf numFmtId="164" fontId="0" fillId="0" borderId="0" xfId="0" applyNumberFormat="1" applyAlignment="1">
      <alignment vertical="top"/>
    </xf>
    <xf numFmtId="167" fontId="6" fillId="0" borderId="0" xfId="0" applyNumberFormat="1" applyFont="1" applyAlignment="1">
      <alignment vertical="top"/>
    </xf>
    <xf numFmtId="164" fontId="6" fillId="0" borderId="0" xfId="0" applyNumberFormat="1" applyFont="1" applyAlignment="1">
      <alignment vertical="top"/>
    </xf>
    <xf numFmtId="0" fontId="9" fillId="0" borderId="2" xfId="0" applyFont="1" applyBorder="1" applyAlignment="1">
      <alignment vertical="top" wrapText="1"/>
    </xf>
    <xf numFmtId="4" fontId="9" fillId="0" borderId="2" xfId="0" applyNumberFormat="1" applyFont="1" applyBorder="1" applyAlignment="1">
      <alignment horizontal="center" vertical="top"/>
    </xf>
    <xf numFmtId="0" fontId="9" fillId="0" borderId="0" xfId="0" applyFont="1" applyAlignment="1">
      <alignment vertical="top"/>
    </xf>
    <xf numFmtId="164" fontId="12" fillId="0" borderId="0" xfId="0" applyNumberFormat="1" applyFont="1" applyAlignment="1">
      <alignment vertical="top"/>
    </xf>
    <xf numFmtId="0" fontId="0" fillId="0" borderId="3" xfId="0" applyBorder="1" applyAlignment="1">
      <alignment vertical="top" wrapText="1"/>
    </xf>
    <xf numFmtId="4" fontId="0" fillId="0" borderId="3" xfId="0" applyNumberFormat="1" applyBorder="1" applyAlignment="1">
      <alignment horizontal="center" vertical="top"/>
    </xf>
    <xf numFmtId="0" fontId="0" fillId="12" borderId="2" xfId="0" applyFill="1" applyBorder="1" applyAlignment="1">
      <alignment vertical="top"/>
    </xf>
    <xf numFmtId="0" fontId="6" fillId="12" borderId="3" xfId="0" applyFont="1" applyFill="1" applyBorder="1" applyAlignment="1">
      <alignment vertical="top" wrapText="1"/>
    </xf>
    <xf numFmtId="0" fontId="9" fillId="12" borderId="2" xfId="0" applyFont="1" applyFill="1" applyBorder="1" applyAlignment="1">
      <alignment vertical="top"/>
    </xf>
    <xf numFmtId="0" fontId="9" fillId="12" borderId="2" xfId="0" applyFont="1" applyFill="1" applyBorder="1" applyAlignment="1">
      <alignment vertical="top" wrapText="1"/>
    </xf>
    <xf numFmtId="167" fontId="10" fillId="12" borderId="2" xfId="0" applyNumberFormat="1" applyFont="1" applyFill="1" applyBorder="1" applyAlignment="1">
      <alignment horizontal="center" vertical="top"/>
    </xf>
    <xf numFmtId="4" fontId="9" fillId="12" borderId="2" xfId="0" applyNumberFormat="1" applyFont="1" applyFill="1" applyBorder="1" applyAlignment="1">
      <alignment horizontal="center" vertical="top"/>
    </xf>
    <xf numFmtId="167" fontId="10" fillId="12" borderId="2" xfId="0" applyNumberFormat="1" applyFont="1" applyFill="1" applyBorder="1" applyAlignment="1">
      <alignment vertical="top"/>
    </xf>
    <xf numFmtId="0" fontId="0" fillId="0" borderId="2" xfId="0" applyBorder="1" applyAlignment="1">
      <alignment vertical="top" wrapText="1"/>
    </xf>
    <xf numFmtId="168" fontId="6" fillId="0" borderId="0" xfId="0" applyNumberFormat="1" applyFont="1" applyAlignment="1">
      <alignment vertical="top"/>
    </xf>
    <xf numFmtId="169" fontId="12" fillId="12" borderId="0" xfId="0" applyNumberFormat="1" applyFont="1" applyFill="1" applyAlignment="1">
      <alignment vertical="top"/>
    </xf>
    <xf numFmtId="167" fontId="0" fillId="10" borderId="2" xfId="0" applyNumberFormat="1" applyFill="1" applyBorder="1"/>
    <xf numFmtId="0" fontId="0" fillId="0" borderId="2" xfId="0" applyBorder="1"/>
    <xf numFmtId="0" fontId="10" fillId="0" borderId="2" xfId="0" applyFont="1" applyBorder="1"/>
    <xf numFmtId="167" fontId="0" fillId="5" borderId="2" xfId="0" applyNumberFormat="1" applyFill="1" applyBorder="1" applyAlignment="1">
      <alignment horizontal="right"/>
    </xf>
    <xf numFmtId="167" fontId="0" fillId="0" borderId="2" xfId="0" applyNumberFormat="1" applyBorder="1" applyAlignment="1">
      <alignment horizontal="right"/>
    </xf>
    <xf numFmtId="165" fontId="26" fillId="0" borderId="12" xfId="0" applyNumberFormat="1" applyFont="1" applyBorder="1" applyAlignment="1">
      <alignment horizontal="right"/>
    </xf>
    <xf numFmtId="165" fontId="26" fillId="0" borderId="2" xfId="0" applyNumberFormat="1" applyFont="1" applyBorder="1" applyAlignment="1">
      <alignment horizontal="right"/>
    </xf>
    <xf numFmtId="0" fontId="6" fillId="0" borderId="2" xfId="0" applyFont="1" applyBorder="1" applyAlignment="1">
      <alignment horizontal="left" vertical="top"/>
    </xf>
    <xf numFmtId="167" fontId="10" fillId="3" borderId="2" xfId="0" applyNumberFormat="1" applyFont="1" applyFill="1" applyBorder="1" applyAlignment="1">
      <alignment horizontal="center"/>
    </xf>
    <xf numFmtId="167" fontId="10" fillId="0" borderId="2" xfId="0" applyNumberFormat="1" applyFont="1" applyBorder="1" applyAlignment="1">
      <alignment horizontal="center"/>
    </xf>
    <xf numFmtId="0" fontId="10" fillId="0" borderId="0" xfId="1" applyFont="1"/>
    <xf numFmtId="0" fontId="10" fillId="0" borderId="0" xfId="1" applyFont="1" applyAlignment="1">
      <alignment horizontal="left" vertical="top" wrapText="1"/>
    </xf>
    <xf numFmtId="167" fontId="10" fillId="0" borderId="0" xfId="0" applyNumberFormat="1" applyFont="1" applyAlignment="1">
      <alignment horizontal="center"/>
    </xf>
    <xf numFmtId="167" fontId="0" fillId="0" borderId="2" xfId="0" applyNumberFormat="1" applyBorder="1"/>
    <xf numFmtId="0" fontId="34" fillId="0" borderId="0" xfId="0" applyFont="1"/>
    <xf numFmtId="4" fontId="0" fillId="0" borderId="2" xfId="0" applyNumberFormat="1" applyBorder="1" applyAlignment="1">
      <alignment horizontal="center"/>
    </xf>
    <xf numFmtId="0" fontId="6" fillId="0" borderId="2" xfId="0" applyFont="1" applyBorder="1" applyAlignment="1">
      <alignment wrapText="1"/>
    </xf>
    <xf numFmtId="0" fontId="0" fillId="0" borderId="2" xfId="0" applyBorder="1" applyAlignment="1">
      <alignment wrapText="1"/>
    </xf>
    <xf numFmtId="167" fontId="0" fillId="0" borderId="2" xfId="0" applyNumberFormat="1" applyBorder="1" applyAlignment="1">
      <alignment horizontal="center"/>
    </xf>
    <xf numFmtId="0" fontId="10" fillId="0" borderId="2" xfId="1" applyFont="1" applyBorder="1"/>
    <xf numFmtId="0" fontId="6" fillId="5" borderId="2" xfId="0" applyFont="1" applyFill="1" applyBorder="1" applyAlignment="1">
      <alignment horizontal="left" wrapText="1"/>
    </xf>
    <xf numFmtId="167" fontId="6" fillId="0" borderId="2" xfId="0" applyNumberFormat="1" applyFont="1" applyBorder="1" applyAlignment="1">
      <alignment horizontal="center" wrapText="1"/>
    </xf>
    <xf numFmtId="166" fontId="10" fillId="10" borderId="2" xfId="0" applyNumberFormat="1" applyFont="1" applyFill="1" applyBorder="1" applyAlignment="1">
      <alignment wrapText="1"/>
    </xf>
    <xf numFmtId="167" fontId="10" fillId="10" borderId="2" xfId="0" applyNumberFormat="1" applyFont="1" applyFill="1" applyBorder="1" applyAlignment="1">
      <alignment horizontal="center"/>
    </xf>
    <xf numFmtId="167" fontId="10" fillId="8" borderId="2" xfId="0" applyNumberFormat="1" applyFont="1" applyFill="1" applyBorder="1" applyAlignment="1">
      <alignment horizontal="center"/>
    </xf>
    <xf numFmtId="167" fontId="6" fillId="9" borderId="2" xfId="0" applyNumberFormat="1" applyFont="1" applyFill="1" applyBorder="1" applyAlignment="1">
      <alignment horizontal="center"/>
    </xf>
    <xf numFmtId="0" fontId="10" fillId="0" borderId="0" xfId="1" applyFont="1" applyAlignment="1">
      <alignment horizontal="left" vertical="top"/>
    </xf>
    <xf numFmtId="0" fontId="14" fillId="0" borderId="0" xfId="0" applyFont="1" applyAlignment="1" applyProtection="1">
      <alignment wrapText="1"/>
      <protection hidden="1"/>
    </xf>
    <xf numFmtId="0" fontId="14" fillId="0" borderId="0" xfId="0" applyFont="1" applyAlignment="1">
      <alignment wrapText="1"/>
    </xf>
    <xf numFmtId="0" fontId="32" fillId="0" borderId="2" xfId="0" applyFont="1" applyBorder="1"/>
    <xf numFmtId="0" fontId="35" fillId="0" borderId="2" xfId="0" applyFont="1" applyBorder="1" applyAlignment="1">
      <alignment wrapText="1"/>
    </xf>
    <xf numFmtId="0" fontId="34" fillId="0" borderId="2" xfId="0" applyFont="1" applyBorder="1"/>
    <xf numFmtId="0" fontId="32" fillId="0" borderId="3" xfId="0" applyFont="1" applyBorder="1"/>
    <xf numFmtId="0" fontId="35" fillId="0" borderId="3" xfId="0" applyFont="1" applyBorder="1" applyAlignment="1">
      <alignment vertical="top" wrapText="1"/>
    </xf>
    <xf numFmtId="0" fontId="35" fillId="0" borderId="0" xfId="0" applyFont="1" applyAlignment="1">
      <alignment horizontal="left" vertical="top" wrapText="1"/>
    </xf>
    <xf numFmtId="0" fontId="32" fillId="0" borderId="2" xfId="0" applyFont="1" applyBorder="1" applyAlignment="1">
      <alignment horizontal="left" vertical="top" wrapText="1"/>
    </xf>
    <xf numFmtId="0" fontId="35" fillId="0" borderId="2" xfId="0" applyFont="1" applyBorder="1" applyAlignment="1">
      <alignment horizontal="left" vertical="top" wrapText="1"/>
    </xf>
    <xf numFmtId="0" fontId="12" fillId="0" borderId="0" xfId="0" applyFont="1"/>
    <xf numFmtId="0" fontId="20" fillId="0" borderId="0" xfId="0" applyFont="1" applyAlignment="1">
      <alignment vertical="top" wrapText="1"/>
    </xf>
    <xf numFmtId="0" fontId="6" fillId="0" borderId="0" xfId="0" applyFont="1" applyAlignment="1">
      <alignment vertical="top" wrapText="1"/>
    </xf>
    <xf numFmtId="165" fontId="11" fillId="10" borderId="6" xfId="148" applyNumberFormat="1" applyFill="1" applyBorder="1" applyProtection="1"/>
    <xf numFmtId="166" fontId="11" fillId="0" borderId="4" xfId="148" applyNumberFormat="1" applyFill="1" applyProtection="1"/>
    <xf numFmtId="165" fontId="21" fillId="3" borderId="4" xfId="148" applyNumberFormat="1" applyFont="1" applyFill="1" applyProtection="1"/>
    <xf numFmtId="0" fontId="10" fillId="6" borderId="2" xfId="0" applyFont="1" applyFill="1" applyBorder="1" applyAlignment="1" applyProtection="1">
      <alignment vertical="top"/>
      <protection locked="0"/>
    </xf>
    <xf numFmtId="0" fontId="10" fillId="6" borderId="2" xfId="0" applyFont="1" applyFill="1" applyBorder="1" applyAlignment="1" applyProtection="1">
      <alignment vertical="top" wrapText="1"/>
      <protection locked="0"/>
    </xf>
    <xf numFmtId="167" fontId="10" fillId="6" borderId="2" xfId="0" applyNumberFormat="1" applyFont="1" applyFill="1" applyBorder="1" applyAlignment="1" applyProtection="1">
      <alignment horizontal="center" vertical="top"/>
      <protection locked="0"/>
    </xf>
    <xf numFmtId="4" fontId="10" fillId="6" borderId="2" xfId="0" applyNumberFormat="1" applyFont="1" applyFill="1" applyBorder="1" applyAlignment="1" applyProtection="1">
      <alignment horizontal="center" vertical="top"/>
      <protection locked="0"/>
    </xf>
    <xf numFmtId="4" fontId="0" fillId="6" borderId="2" xfId="0" applyNumberFormat="1" applyFill="1" applyBorder="1" applyAlignment="1" applyProtection="1">
      <alignment horizontal="center"/>
      <protection locked="0"/>
    </xf>
    <xf numFmtId="0" fontId="10" fillId="6" borderId="2" xfId="0" applyFont="1" applyFill="1" applyBorder="1" applyAlignment="1" applyProtection="1">
      <alignment wrapText="1"/>
      <protection locked="0"/>
    </xf>
    <xf numFmtId="167" fontId="30" fillId="6" borderId="2" xfId="0" applyNumberFormat="1" applyFont="1" applyFill="1" applyBorder="1" applyAlignment="1" applyProtection="1">
      <alignment horizontal="center"/>
      <protection locked="0"/>
    </xf>
    <xf numFmtId="0" fontId="10" fillId="6" borderId="3" xfId="0" applyFont="1" applyFill="1" applyBorder="1" applyAlignment="1" applyProtection="1">
      <alignment vertical="top" wrapText="1"/>
      <protection locked="0"/>
    </xf>
    <xf numFmtId="0" fontId="0" fillId="13" borderId="3" xfId="0" applyFill="1" applyBorder="1" applyAlignment="1" applyProtection="1">
      <alignment vertical="top" wrapText="1"/>
      <protection locked="0"/>
    </xf>
    <xf numFmtId="4" fontId="10" fillId="13" borderId="3" xfId="0" applyNumberFormat="1" applyFont="1" applyFill="1" applyBorder="1" applyAlignment="1" applyProtection="1">
      <alignment horizontal="center" vertical="top"/>
      <protection locked="0"/>
    </xf>
    <xf numFmtId="0" fontId="0" fillId="13" borderId="2" xfId="0" applyFill="1" applyBorder="1" applyAlignment="1" applyProtection="1">
      <alignment vertical="top" wrapText="1"/>
      <protection locked="0"/>
    </xf>
    <xf numFmtId="4" fontId="10" fillId="13" borderId="2" xfId="0" applyNumberFormat="1" applyFont="1" applyFill="1" applyBorder="1" applyAlignment="1" applyProtection="1">
      <alignment horizontal="center" vertical="top"/>
      <protection locked="0"/>
    </xf>
    <xf numFmtId="0" fontId="10" fillId="13" borderId="3" xfId="0" applyFont="1" applyFill="1" applyBorder="1" applyAlignment="1" applyProtection="1">
      <alignment vertical="top" wrapText="1"/>
      <protection locked="0"/>
    </xf>
    <xf numFmtId="0" fontId="10" fillId="13" borderId="2" xfId="0" applyFont="1" applyFill="1" applyBorder="1" applyAlignment="1" applyProtection="1">
      <alignment vertical="top" wrapText="1"/>
      <protection locked="0"/>
    </xf>
    <xf numFmtId="0" fontId="10" fillId="14" borderId="3" xfId="0" applyFont="1" applyFill="1" applyBorder="1" applyAlignment="1" applyProtection="1">
      <alignment vertical="top" wrapText="1"/>
      <protection locked="0"/>
    </xf>
    <xf numFmtId="4" fontId="0" fillId="14" borderId="3" xfId="0" applyNumberFormat="1" applyFill="1" applyBorder="1" applyAlignment="1" applyProtection="1">
      <alignment horizontal="center" vertical="top"/>
      <protection locked="0"/>
    </xf>
    <xf numFmtId="0" fontId="10" fillId="11" borderId="3" xfId="0" applyFont="1" applyFill="1" applyBorder="1" applyAlignment="1" applyProtection="1">
      <alignment vertical="top" wrapText="1"/>
      <protection locked="0"/>
    </xf>
    <xf numFmtId="4" fontId="0" fillId="11" borderId="3" xfId="0" applyNumberFormat="1" applyFill="1" applyBorder="1" applyAlignment="1" applyProtection="1">
      <alignment horizontal="center" vertical="top"/>
      <protection locked="0"/>
    </xf>
    <xf numFmtId="0" fontId="0" fillId="11" borderId="3" xfId="0" applyFill="1" applyBorder="1" applyAlignment="1" applyProtection="1">
      <alignment vertical="top" wrapText="1"/>
      <protection locked="0"/>
    </xf>
    <xf numFmtId="0" fontId="30" fillId="11" borderId="3" xfId="0" applyFont="1" applyFill="1" applyBorder="1" applyAlignment="1" applyProtection="1">
      <alignment vertical="top" wrapText="1"/>
      <protection locked="0"/>
    </xf>
    <xf numFmtId="0" fontId="31" fillId="11" borderId="3" xfId="0" applyFont="1" applyFill="1" applyBorder="1" applyAlignment="1" applyProtection="1">
      <alignment vertical="top" wrapText="1"/>
      <protection locked="0"/>
    </xf>
    <xf numFmtId="0" fontId="0" fillId="6" borderId="3" xfId="0" applyFill="1" applyBorder="1" applyAlignment="1" applyProtection="1">
      <alignment vertical="top" wrapText="1"/>
      <protection locked="0"/>
    </xf>
    <xf numFmtId="0" fontId="0" fillId="6" borderId="2" xfId="0" applyFill="1" applyBorder="1" applyAlignment="1" applyProtection="1">
      <alignment vertical="top" wrapText="1"/>
      <protection locked="0"/>
    </xf>
    <xf numFmtId="167" fontId="10" fillId="6" borderId="2" xfId="0" applyNumberFormat="1" applyFont="1" applyFill="1" applyBorder="1" applyAlignment="1" applyProtection="1">
      <alignment horizontal="center"/>
      <protection locked="0"/>
    </xf>
    <xf numFmtId="0" fontId="36" fillId="0" borderId="0" xfId="0" applyFont="1"/>
    <xf numFmtId="0" fontId="10" fillId="0" borderId="0" xfId="0" applyFont="1" applyAlignment="1">
      <alignment wrapText="1"/>
    </xf>
    <xf numFmtId="0" fontId="0" fillId="0" borderId="3" xfId="0" applyBorder="1" applyAlignment="1" applyProtection="1">
      <alignment vertical="top" wrapText="1"/>
      <protection locked="0"/>
    </xf>
    <xf numFmtId="4" fontId="0" fillId="0" borderId="3" xfId="0" applyNumberFormat="1" applyBorder="1" applyAlignment="1" applyProtection="1">
      <alignment horizontal="center" vertical="top"/>
      <protection locked="0"/>
    </xf>
    <xf numFmtId="0" fontId="0" fillId="0" borderId="2" xfId="0" applyBorder="1" applyAlignment="1">
      <alignment horizontal="left" vertical="top"/>
    </xf>
    <xf numFmtId="0" fontId="6" fillId="5" borderId="2" xfId="1" applyFont="1" applyFill="1" applyBorder="1" applyAlignment="1">
      <alignment wrapText="1"/>
    </xf>
    <xf numFmtId="0" fontId="1" fillId="0" borderId="2" xfId="1" applyBorder="1"/>
    <xf numFmtId="0" fontId="10" fillId="6" borderId="2" xfId="1" applyFont="1" applyFill="1" applyBorder="1" applyAlignment="1" applyProtection="1">
      <alignment horizontal="center"/>
      <protection locked="0"/>
    </xf>
    <xf numFmtId="168" fontId="10" fillId="10" borderId="2" xfId="1" applyNumberFormat="1" applyFont="1" applyFill="1" applyBorder="1" applyAlignment="1">
      <alignment horizontal="center"/>
    </xf>
    <xf numFmtId="0" fontId="6" fillId="0" borderId="2" xfId="1" applyFont="1" applyBorder="1" applyAlignment="1">
      <alignment horizontal="center" vertical="top" wrapText="1"/>
    </xf>
    <xf numFmtId="0" fontId="6" fillId="5" borderId="2" xfId="0" applyFont="1" applyFill="1" applyBorder="1" applyAlignment="1">
      <alignment horizontal="center"/>
    </xf>
    <xf numFmtId="0" fontId="6" fillId="5" borderId="2" xfId="0" applyFont="1" applyFill="1" applyBorder="1" applyAlignment="1">
      <alignment horizontal="center" wrapText="1"/>
    </xf>
    <xf numFmtId="0" fontId="0" fillId="0" borderId="0" xfId="0" applyAlignment="1">
      <alignment horizontal="center"/>
    </xf>
    <xf numFmtId="0" fontId="0" fillId="10" borderId="14" xfId="0" applyFill="1" applyBorder="1"/>
    <xf numFmtId="0" fontId="10" fillId="0" borderId="14" xfId="0" applyFont="1" applyBorder="1" applyAlignment="1">
      <alignment wrapText="1" shrinkToFit="1"/>
    </xf>
    <xf numFmtId="167" fontId="0" fillId="10" borderId="14" xfId="0" applyNumberFormat="1" applyFill="1" applyBorder="1" applyAlignment="1">
      <alignment horizontal="center"/>
    </xf>
    <xf numFmtId="167" fontId="0" fillId="8" borderId="14" xfId="0" applyNumberFormat="1" applyFill="1" applyBorder="1"/>
    <xf numFmtId="167" fontId="0" fillId="8" borderId="2" xfId="0" applyNumberFormat="1" applyFill="1" applyBorder="1"/>
    <xf numFmtId="0" fontId="0" fillId="0" borderId="2" xfId="0" applyBorder="1" applyAlignment="1">
      <alignment wrapText="1" shrinkToFit="1"/>
    </xf>
    <xf numFmtId="167" fontId="0" fillId="8" borderId="2" xfId="0" applyNumberFormat="1" applyFill="1" applyBorder="1" applyAlignment="1">
      <alignment horizontal="center"/>
    </xf>
    <xf numFmtId="167" fontId="6" fillId="0" borderId="2" xfId="0" applyNumberFormat="1" applyFont="1" applyBorder="1" applyAlignment="1">
      <alignment horizontal="center"/>
    </xf>
    <xf numFmtId="0" fontId="38" fillId="0" borderId="0" xfId="0" applyFont="1"/>
    <xf numFmtId="0" fontId="9" fillId="0" borderId="3" xfId="0" applyFont="1" applyBorder="1" applyAlignment="1">
      <alignment wrapText="1"/>
    </xf>
    <xf numFmtId="0" fontId="0" fillId="0" borderId="0" xfId="0" applyAlignment="1">
      <alignment wrapText="1"/>
    </xf>
    <xf numFmtId="167" fontId="0" fillId="0" borderId="0" xfId="0" applyNumberFormat="1" applyAlignment="1">
      <alignment horizontal="center"/>
    </xf>
    <xf numFmtId="167" fontId="0" fillId="0" borderId="0" xfId="0" applyNumberFormat="1"/>
    <xf numFmtId="0" fontId="6" fillId="0" borderId="0" xfId="1" applyFont="1" applyAlignment="1">
      <alignment wrapText="1"/>
    </xf>
    <xf numFmtId="167" fontId="10" fillId="9" borderId="2" xfId="0" applyNumberFormat="1" applyFont="1" applyFill="1" applyBorder="1" applyAlignment="1">
      <alignment horizontal="center"/>
    </xf>
    <xf numFmtId="167" fontId="6" fillId="9" borderId="2" xfId="0" applyNumberFormat="1" applyFont="1" applyFill="1" applyBorder="1"/>
    <xf numFmtId="168" fontId="10" fillId="9" borderId="0" xfId="1" applyNumberFormat="1" applyFont="1" applyFill="1"/>
    <xf numFmtId="167" fontId="6" fillId="10" borderId="12" xfId="0" applyNumberFormat="1" applyFont="1" applyFill="1" applyBorder="1" applyAlignment="1">
      <alignment horizontal="right"/>
    </xf>
    <xf numFmtId="0" fontId="6" fillId="0" borderId="0" xfId="0" applyFont="1" applyAlignment="1">
      <alignment wrapText="1"/>
    </xf>
    <xf numFmtId="0" fontId="6" fillId="0" borderId="3" xfId="0" applyFont="1" applyBorder="1" applyAlignment="1" applyProtection="1">
      <alignment vertical="top" wrapText="1"/>
      <protection locked="0"/>
    </xf>
    <xf numFmtId="0" fontId="40" fillId="0" borderId="0" xfId="1" applyFont="1"/>
    <xf numFmtId="0" fontId="41" fillId="0" borderId="0" xfId="0" applyFont="1"/>
    <xf numFmtId="0" fontId="30" fillId="0" borderId="0" xfId="0" applyFont="1" applyAlignment="1">
      <alignment wrapText="1"/>
    </xf>
    <xf numFmtId="0" fontId="37" fillId="0" borderId="0" xfId="0" applyFont="1"/>
    <xf numFmtId="0" fontId="37" fillId="0" borderId="0" xfId="0" applyFont="1" applyAlignment="1">
      <alignment vertical="top"/>
    </xf>
    <xf numFmtId="0" fontId="37" fillId="0" borderId="2" xfId="0" applyFont="1" applyBorder="1" applyAlignment="1">
      <alignment horizontal="left" vertical="top"/>
    </xf>
    <xf numFmtId="0" fontId="30" fillId="6" borderId="2" xfId="0" applyFont="1" applyFill="1" applyBorder="1" applyAlignment="1" applyProtection="1">
      <alignment vertical="top" wrapText="1"/>
      <protection locked="0"/>
    </xf>
    <xf numFmtId="0" fontId="10" fillId="6" borderId="3" xfId="0" applyFont="1" applyFill="1" applyBorder="1" applyAlignment="1" applyProtection="1">
      <alignment wrapText="1"/>
      <protection locked="0"/>
    </xf>
    <xf numFmtId="0" fontId="6" fillId="6" borderId="2" xfId="0" applyFont="1" applyFill="1" applyBorder="1" applyAlignment="1" applyProtection="1">
      <alignment wrapText="1"/>
      <protection locked="0"/>
    </xf>
    <xf numFmtId="167" fontId="10" fillId="6" borderId="2" xfId="0" applyNumberFormat="1" applyFont="1" applyFill="1" applyBorder="1" applyAlignment="1" applyProtection="1">
      <alignment wrapText="1"/>
      <protection locked="0"/>
    </xf>
    <xf numFmtId="0" fontId="0" fillId="6" borderId="2" xfId="0" applyFill="1" applyBorder="1" applyAlignment="1" applyProtection="1">
      <alignment wrapText="1"/>
      <protection locked="0"/>
    </xf>
    <xf numFmtId="167" fontId="0" fillId="6" borderId="2" xfId="0" applyNumberFormat="1" applyFill="1" applyBorder="1" applyAlignment="1" applyProtection="1">
      <alignment wrapText="1"/>
      <protection locked="0"/>
    </xf>
    <xf numFmtId="0" fontId="30" fillId="6" borderId="2" xfId="0" applyFont="1" applyFill="1" applyBorder="1" applyAlignment="1" applyProtection="1">
      <alignment wrapText="1"/>
      <protection locked="0"/>
    </xf>
    <xf numFmtId="167" fontId="30" fillId="6" borderId="2" xfId="0" applyNumberFormat="1" applyFont="1" applyFill="1" applyBorder="1" applyAlignment="1" applyProtection="1">
      <alignment wrapText="1"/>
      <protection locked="0"/>
    </xf>
    <xf numFmtId="0" fontId="0" fillId="6" borderId="3" xfId="0" applyFill="1" applyBorder="1" applyAlignment="1" applyProtection="1">
      <alignment wrapText="1"/>
      <protection locked="0"/>
    </xf>
    <xf numFmtId="0" fontId="10" fillId="0" borderId="2" xfId="0" applyFont="1" applyBorder="1" applyAlignment="1">
      <alignment wrapText="1"/>
    </xf>
    <xf numFmtId="0" fontId="6" fillId="0" borderId="3" xfId="0" applyFont="1" applyBorder="1" applyAlignment="1">
      <alignment wrapText="1"/>
    </xf>
    <xf numFmtId="167" fontId="10" fillId="0" borderId="2" xfId="0" applyNumberFormat="1" applyFont="1" applyBorder="1" applyAlignment="1">
      <alignment wrapText="1"/>
    </xf>
    <xf numFmtId="0" fontId="0" fillId="12" borderId="2" xfId="0" applyFill="1" applyBorder="1" applyAlignment="1">
      <alignment wrapText="1"/>
    </xf>
    <xf numFmtId="0" fontId="6" fillId="12" borderId="3" xfId="0" applyFont="1" applyFill="1" applyBorder="1" applyAlignment="1">
      <alignment wrapText="1"/>
    </xf>
    <xf numFmtId="0" fontId="9" fillId="12" borderId="2" xfId="0" applyFont="1" applyFill="1" applyBorder="1" applyAlignment="1">
      <alignment wrapText="1"/>
    </xf>
    <xf numFmtId="167" fontId="10" fillId="12" borderId="2" xfId="0" applyNumberFormat="1" applyFont="1" applyFill="1" applyBorder="1" applyAlignment="1">
      <alignment wrapText="1"/>
    </xf>
    <xf numFmtId="0" fontId="9" fillId="0" borderId="2" xfId="0" applyFont="1" applyBorder="1" applyAlignment="1">
      <alignment wrapText="1"/>
    </xf>
    <xf numFmtId="0" fontId="0" fillId="11" borderId="2" xfId="0" applyFill="1" applyBorder="1" applyAlignment="1" applyProtection="1">
      <alignment wrapText="1"/>
      <protection locked="0"/>
    </xf>
    <xf numFmtId="0" fontId="0" fillId="11" borderId="3" xfId="0" applyFill="1" applyBorder="1" applyAlignment="1" applyProtection="1">
      <alignment wrapText="1"/>
      <protection locked="0"/>
    </xf>
    <xf numFmtId="0" fontId="6" fillId="11" borderId="3" xfId="0" applyFont="1" applyFill="1" applyBorder="1" applyAlignment="1" applyProtection="1">
      <alignment wrapText="1"/>
      <protection locked="0"/>
    </xf>
    <xf numFmtId="167" fontId="0" fillId="11" borderId="3" xfId="0" applyNumberFormat="1" applyFill="1" applyBorder="1" applyAlignment="1" applyProtection="1">
      <alignment wrapText="1"/>
      <protection locked="0"/>
    </xf>
    <xf numFmtId="0" fontId="10" fillId="13" borderId="2" xfId="0" applyFont="1" applyFill="1" applyBorder="1" applyAlignment="1" applyProtection="1">
      <alignment wrapText="1"/>
      <protection locked="0"/>
    </xf>
    <xf numFmtId="0" fontId="29" fillId="13" borderId="3" xfId="0" applyFont="1" applyFill="1" applyBorder="1" applyAlignment="1" applyProtection="1">
      <alignment wrapText="1"/>
      <protection locked="0"/>
    </xf>
    <xf numFmtId="0" fontId="6" fillId="13" borderId="3" xfId="0" applyFont="1" applyFill="1" applyBorder="1" applyAlignment="1" applyProtection="1">
      <alignment wrapText="1"/>
      <protection locked="0"/>
    </xf>
    <xf numFmtId="0" fontId="0" fillId="13" borderId="3" xfId="0" applyFill="1" applyBorder="1" applyAlignment="1" applyProtection="1">
      <alignment wrapText="1"/>
      <protection locked="0"/>
    </xf>
    <xf numFmtId="167" fontId="10" fillId="13" borderId="3" xfId="0" applyNumberFormat="1" applyFont="1" applyFill="1" applyBorder="1" applyAlignment="1" applyProtection="1">
      <alignment wrapText="1"/>
      <protection locked="0"/>
    </xf>
    <xf numFmtId="0" fontId="10" fillId="13" borderId="3" xfId="0" applyFont="1" applyFill="1" applyBorder="1" applyAlignment="1" applyProtection="1">
      <alignment wrapText="1"/>
      <protection locked="0"/>
    </xf>
    <xf numFmtId="0" fontId="6" fillId="13" borderId="2" xfId="0" applyFont="1" applyFill="1" applyBorder="1" applyAlignment="1" applyProtection="1">
      <alignment wrapText="1"/>
      <protection locked="0"/>
    </xf>
    <xf numFmtId="0" fontId="0" fillId="13" borderId="2" xfId="0" applyFill="1" applyBorder="1" applyAlignment="1" applyProtection="1">
      <alignment wrapText="1"/>
      <protection locked="0"/>
    </xf>
    <xf numFmtId="167" fontId="10" fillId="13" borderId="2" xfId="0" applyNumberFormat="1" applyFont="1" applyFill="1" applyBorder="1" applyAlignment="1" applyProtection="1">
      <alignment wrapText="1"/>
      <protection locked="0"/>
    </xf>
    <xf numFmtId="167" fontId="0" fillId="14" borderId="3" xfId="0" applyNumberFormat="1" applyFill="1" applyBorder="1" applyAlignment="1" applyProtection="1">
      <alignment wrapText="1"/>
      <protection locked="0"/>
    </xf>
    <xf numFmtId="0" fontId="10" fillId="11" borderId="2" xfId="0" applyFont="1" applyFill="1" applyBorder="1" applyAlignment="1" applyProtection="1">
      <alignment wrapText="1"/>
      <protection locked="0"/>
    </xf>
    <xf numFmtId="0" fontId="10" fillId="11" borderId="3" xfId="0" applyFont="1" applyFill="1" applyBorder="1" applyAlignment="1" applyProtection="1">
      <alignment wrapText="1"/>
      <protection locked="0"/>
    </xf>
    <xf numFmtId="167" fontId="10" fillId="11" borderId="3" xfId="0" applyNumberFormat="1" applyFont="1" applyFill="1" applyBorder="1" applyAlignment="1" applyProtection="1">
      <alignment wrapText="1"/>
      <protection locked="0"/>
    </xf>
    <xf numFmtId="0" fontId="0" fillId="0" borderId="3" xfId="0" applyBorder="1" applyAlignment="1">
      <alignment wrapText="1"/>
    </xf>
    <xf numFmtId="167" fontId="0" fillId="0" borderId="3" xfId="0" applyNumberFormat="1" applyBorder="1" applyAlignment="1">
      <alignment wrapText="1"/>
    </xf>
    <xf numFmtId="0" fontId="30" fillId="11" borderId="3" xfId="0" applyFont="1" applyFill="1" applyBorder="1" applyAlignment="1" applyProtection="1">
      <alignment wrapText="1"/>
      <protection locked="0"/>
    </xf>
    <xf numFmtId="167" fontId="30" fillId="11" borderId="3" xfId="0" applyNumberFormat="1" applyFont="1" applyFill="1" applyBorder="1" applyAlignment="1" applyProtection="1">
      <alignment wrapText="1"/>
      <protection locked="0"/>
    </xf>
    <xf numFmtId="0" fontId="31" fillId="11" borderId="3" xfId="0" applyFont="1" applyFill="1" applyBorder="1" applyAlignment="1" applyProtection="1">
      <alignment wrapText="1"/>
      <protection locked="0"/>
    </xf>
    <xf numFmtId="0" fontId="32" fillId="11" borderId="3" xfId="0" applyFont="1" applyFill="1" applyBorder="1" applyAlignment="1" applyProtection="1">
      <alignment wrapText="1"/>
      <protection locked="0"/>
    </xf>
    <xf numFmtId="167" fontId="31" fillId="11" borderId="3" xfId="0" applyNumberFormat="1" applyFont="1" applyFill="1" applyBorder="1" applyAlignment="1" applyProtection="1">
      <alignment wrapText="1"/>
      <protection locked="0"/>
    </xf>
    <xf numFmtId="0" fontId="0" fillId="14" borderId="2" xfId="0" applyFill="1" applyBorder="1" applyAlignment="1" applyProtection="1">
      <alignment wrapText="1"/>
      <protection locked="0"/>
    </xf>
    <xf numFmtId="0" fontId="6" fillId="14" borderId="3" xfId="0" applyFont="1" applyFill="1" applyBorder="1" applyAlignment="1" applyProtection="1">
      <alignment wrapText="1"/>
      <protection locked="0"/>
    </xf>
    <xf numFmtId="0" fontId="10" fillId="14" borderId="3" xfId="0" applyFont="1" applyFill="1" applyBorder="1" applyAlignment="1" applyProtection="1">
      <alignment wrapText="1"/>
      <protection locked="0"/>
    </xf>
    <xf numFmtId="0" fontId="6" fillId="6" borderId="2" xfId="0" applyFont="1" applyFill="1" applyBorder="1" applyAlignment="1" applyProtection="1">
      <alignment vertical="top" wrapText="1"/>
      <protection locked="0"/>
    </xf>
    <xf numFmtId="167" fontId="10" fillId="6" borderId="2" xfId="0" applyNumberFormat="1" applyFont="1" applyFill="1" applyBorder="1" applyAlignment="1" applyProtection="1">
      <alignment vertical="top" wrapText="1"/>
      <protection locked="0"/>
    </xf>
    <xf numFmtId="167" fontId="0" fillId="6" borderId="2" xfId="0" applyNumberFormat="1" applyFill="1" applyBorder="1" applyAlignment="1" applyProtection="1">
      <alignment vertical="top" wrapText="1"/>
      <protection locked="0"/>
    </xf>
    <xf numFmtId="167" fontId="10" fillId="0" borderId="2" xfId="0" applyNumberFormat="1" applyFont="1" applyBorder="1" applyAlignment="1">
      <alignment vertical="top" wrapText="1"/>
    </xf>
    <xf numFmtId="167" fontId="30" fillId="6" borderId="2" xfId="0" applyNumberFormat="1" applyFont="1" applyFill="1" applyBorder="1" applyAlignment="1" applyProtection="1">
      <alignment vertical="top" wrapText="1"/>
      <protection locked="0"/>
    </xf>
    <xf numFmtId="0" fontId="0" fillId="12" borderId="2" xfId="0" applyFill="1" applyBorder="1" applyAlignment="1">
      <alignment vertical="top" wrapText="1"/>
    </xf>
    <xf numFmtId="167" fontId="10" fillId="12" borderId="2" xfId="0" applyNumberFormat="1" applyFont="1" applyFill="1" applyBorder="1" applyAlignment="1">
      <alignment vertical="top" wrapText="1"/>
    </xf>
    <xf numFmtId="0" fontId="0" fillId="0" borderId="2" xfId="0" applyBorder="1" applyAlignment="1" applyProtection="1">
      <alignment vertical="top" wrapText="1"/>
      <protection locked="0"/>
    </xf>
    <xf numFmtId="167" fontId="0" fillId="0" borderId="3" xfId="0" applyNumberFormat="1" applyBorder="1" applyAlignment="1" applyProtection="1">
      <alignment vertical="top" wrapText="1"/>
      <protection locked="0"/>
    </xf>
    <xf numFmtId="0" fontId="0" fillId="11" borderId="2" xfId="0" applyFill="1" applyBorder="1" applyAlignment="1" applyProtection="1">
      <alignment vertical="top" wrapText="1"/>
      <protection locked="0"/>
    </xf>
    <xf numFmtId="0" fontId="6" fillId="11" borderId="3" xfId="0" applyFont="1" applyFill="1" applyBorder="1" applyAlignment="1" applyProtection="1">
      <alignment vertical="top" wrapText="1"/>
      <protection locked="0"/>
    </xf>
    <xf numFmtId="167" fontId="0" fillId="11" borderId="3" xfId="0" applyNumberFormat="1" applyFill="1" applyBorder="1" applyAlignment="1" applyProtection="1">
      <alignment vertical="top" wrapText="1"/>
      <protection locked="0"/>
    </xf>
    <xf numFmtId="167" fontId="0" fillId="0" borderId="3" xfId="0" applyNumberFormat="1" applyBorder="1" applyAlignment="1">
      <alignment vertical="top" wrapText="1"/>
    </xf>
    <xf numFmtId="0" fontId="29" fillId="13" borderId="3" xfId="0" applyFont="1" applyFill="1" applyBorder="1" applyAlignment="1" applyProtection="1">
      <alignment vertical="top" wrapText="1"/>
      <protection locked="0"/>
    </xf>
    <xf numFmtId="0" fontId="6" fillId="13" borderId="3" xfId="0" applyFont="1" applyFill="1" applyBorder="1" applyAlignment="1" applyProtection="1">
      <alignment vertical="top" wrapText="1"/>
      <protection locked="0"/>
    </xf>
    <xf numFmtId="167" fontId="10" fillId="13" borderId="3" xfId="0" applyNumberFormat="1" applyFont="1" applyFill="1" applyBorder="1" applyAlignment="1" applyProtection="1">
      <alignment vertical="top" wrapText="1"/>
      <protection locked="0"/>
    </xf>
    <xf numFmtId="0" fontId="6" fillId="13" borderId="2" xfId="0" applyFont="1" applyFill="1" applyBorder="1" applyAlignment="1" applyProtection="1">
      <alignment vertical="top" wrapText="1"/>
      <protection locked="0"/>
    </xf>
    <xf numFmtId="167" fontId="10" fillId="13" borderId="2" xfId="0" applyNumberFormat="1" applyFont="1" applyFill="1" applyBorder="1" applyAlignment="1" applyProtection="1">
      <alignment vertical="top" wrapText="1"/>
      <protection locked="0"/>
    </xf>
    <xf numFmtId="0" fontId="0" fillId="14" borderId="2" xfId="0" applyFill="1" applyBorder="1" applyAlignment="1" applyProtection="1">
      <alignment vertical="top" wrapText="1"/>
      <protection locked="0"/>
    </xf>
    <xf numFmtId="0" fontId="6" fillId="14" borderId="3" xfId="0" applyFont="1" applyFill="1" applyBorder="1" applyAlignment="1" applyProtection="1">
      <alignment vertical="top" wrapText="1"/>
      <protection locked="0"/>
    </xf>
    <xf numFmtId="167" fontId="0" fillId="14" borderId="3" xfId="0" applyNumberFormat="1" applyFill="1" applyBorder="1" applyAlignment="1" applyProtection="1">
      <alignment vertical="top" wrapText="1"/>
      <protection locked="0"/>
    </xf>
    <xf numFmtId="0" fontId="10" fillId="11" borderId="2" xfId="0" applyFont="1" applyFill="1" applyBorder="1" applyAlignment="1" applyProtection="1">
      <alignment vertical="top" wrapText="1"/>
      <protection locked="0"/>
    </xf>
    <xf numFmtId="167" fontId="10" fillId="11" borderId="3" xfId="0" applyNumberFormat="1" applyFont="1" applyFill="1" applyBorder="1" applyAlignment="1" applyProtection="1">
      <alignment vertical="top" wrapText="1"/>
      <protection locked="0"/>
    </xf>
    <xf numFmtId="167" fontId="30" fillId="11" borderId="3" xfId="0" applyNumberFormat="1" applyFont="1" applyFill="1" applyBorder="1" applyAlignment="1" applyProtection="1">
      <alignment vertical="top" wrapText="1"/>
      <protection locked="0"/>
    </xf>
    <xf numFmtId="0" fontId="32" fillId="11" borderId="3" xfId="0" applyFont="1" applyFill="1" applyBorder="1" applyAlignment="1" applyProtection="1">
      <alignment vertical="top" wrapText="1"/>
      <protection locked="0"/>
    </xf>
    <xf numFmtId="167" fontId="31" fillId="11" borderId="3" xfId="0" applyNumberFormat="1" applyFont="1" applyFill="1" applyBorder="1" applyAlignment="1" applyProtection="1">
      <alignment vertical="top" wrapText="1"/>
      <protection locked="0"/>
    </xf>
    <xf numFmtId="0" fontId="10" fillId="0" borderId="2" xfId="0" applyFont="1" applyBorder="1" applyAlignment="1" applyProtection="1">
      <alignment wrapText="1"/>
      <protection locked="0"/>
    </xf>
    <xf numFmtId="0" fontId="10" fillId="0" borderId="3" xfId="0" applyFont="1" applyBorder="1" applyAlignment="1" applyProtection="1">
      <alignment wrapText="1"/>
      <protection locked="0"/>
    </xf>
    <xf numFmtId="0" fontId="6" fillId="0" borderId="2" xfId="0" applyFont="1" applyBorder="1" applyAlignment="1" applyProtection="1">
      <alignment wrapText="1"/>
      <protection locked="0"/>
    </xf>
    <xf numFmtId="167" fontId="10" fillId="0" borderId="2" xfId="0" applyNumberFormat="1" applyFont="1" applyBorder="1" applyAlignment="1" applyProtection="1">
      <alignment wrapText="1"/>
      <protection locked="0"/>
    </xf>
    <xf numFmtId="4" fontId="10" fillId="6" borderId="2" xfId="0" applyNumberFormat="1" applyFont="1" applyFill="1" applyBorder="1" applyAlignment="1" applyProtection="1">
      <alignment wrapText="1"/>
      <protection locked="0"/>
    </xf>
    <xf numFmtId="4" fontId="0" fillId="6" borderId="2" xfId="0" applyNumberFormat="1" applyFill="1" applyBorder="1" applyAlignment="1" applyProtection="1">
      <alignment wrapText="1"/>
      <protection locked="0"/>
    </xf>
    <xf numFmtId="4" fontId="10" fillId="0" borderId="2" xfId="0" applyNumberFormat="1" applyFont="1" applyBorder="1" applyAlignment="1" applyProtection="1">
      <alignment wrapText="1"/>
      <protection locked="0"/>
    </xf>
    <xf numFmtId="4" fontId="10" fillId="0" borderId="2" xfId="0" applyNumberFormat="1" applyFont="1" applyBorder="1" applyAlignment="1">
      <alignment wrapText="1"/>
    </xf>
    <xf numFmtId="4" fontId="9" fillId="12" borderId="2" xfId="0" applyNumberFormat="1" applyFont="1" applyFill="1" applyBorder="1" applyAlignment="1">
      <alignment wrapText="1"/>
    </xf>
    <xf numFmtId="4" fontId="9" fillId="0" borderId="2" xfId="0" applyNumberFormat="1" applyFont="1" applyBorder="1" applyAlignment="1">
      <alignment wrapText="1"/>
    </xf>
    <xf numFmtId="4" fontId="0" fillId="11" borderId="3" xfId="0" applyNumberFormat="1" applyFill="1" applyBorder="1" applyAlignment="1" applyProtection="1">
      <alignment wrapText="1"/>
      <protection locked="0"/>
    </xf>
    <xf numFmtId="4" fontId="10" fillId="13" borderId="3" xfId="0" applyNumberFormat="1" applyFont="1" applyFill="1" applyBorder="1" applyAlignment="1" applyProtection="1">
      <alignment wrapText="1"/>
      <protection locked="0"/>
    </xf>
    <xf numFmtId="4" fontId="10" fillId="13" borderId="2" xfId="0" applyNumberFormat="1" applyFont="1" applyFill="1" applyBorder="1" applyAlignment="1" applyProtection="1">
      <alignment wrapText="1"/>
      <protection locked="0"/>
    </xf>
    <xf numFmtId="4" fontId="0" fillId="0" borderId="3" xfId="0" applyNumberFormat="1" applyBorder="1" applyAlignment="1">
      <alignment wrapText="1"/>
    </xf>
    <xf numFmtId="4" fontId="0" fillId="14" borderId="3" xfId="0" applyNumberFormat="1" applyFill="1" applyBorder="1" applyAlignment="1" applyProtection="1">
      <alignment wrapText="1"/>
      <protection locked="0"/>
    </xf>
    <xf numFmtId="4" fontId="10" fillId="0" borderId="2" xfId="0" applyNumberFormat="1" applyFont="1" applyBorder="1" applyAlignment="1">
      <alignment vertical="top" wrapText="1"/>
    </xf>
    <xf numFmtId="0" fontId="30" fillId="0" borderId="0" xfId="0" applyFont="1" applyAlignment="1">
      <alignment vertical="top" wrapText="1"/>
    </xf>
    <xf numFmtId="167" fontId="10" fillId="10" borderId="2" xfId="0" applyNumberFormat="1" applyFont="1" applyFill="1" applyBorder="1"/>
    <xf numFmtId="167" fontId="10" fillId="0" borderId="2" xfId="0" applyNumberFormat="1" applyFont="1" applyBorder="1"/>
    <xf numFmtId="167" fontId="10" fillId="12" borderId="2" xfId="0" applyNumberFormat="1" applyFont="1" applyFill="1" applyBorder="1"/>
    <xf numFmtId="167" fontId="10" fillId="8" borderId="2" xfId="0" applyNumberFormat="1" applyFont="1" applyFill="1" applyBorder="1"/>
    <xf numFmtId="0" fontId="20" fillId="4" borderId="7" xfId="0" applyFont="1" applyFill="1" applyBorder="1" applyAlignment="1">
      <alignment horizontal="left" vertical="center" wrapText="1"/>
    </xf>
    <xf numFmtId="0" fontId="20" fillId="4" borderId="10" xfId="0" applyFont="1" applyFill="1" applyBorder="1" applyAlignment="1">
      <alignment horizontal="left" vertical="center" wrapText="1"/>
    </xf>
    <xf numFmtId="0" fontId="24" fillId="6" borderId="8" xfId="0" applyFont="1" applyFill="1" applyBorder="1" applyAlignment="1" applyProtection="1">
      <alignment horizontal="left" vertical="top" wrapText="1"/>
      <protection locked="0"/>
    </xf>
    <xf numFmtId="0" fontId="24" fillId="6" borderId="9" xfId="0" applyFont="1" applyFill="1" applyBorder="1" applyAlignment="1" applyProtection="1">
      <alignment horizontal="left" vertical="top" wrapText="1"/>
      <protection locked="0"/>
    </xf>
    <xf numFmtId="0" fontId="24" fillId="6" borderId="1" xfId="0" applyFont="1" applyFill="1" applyBorder="1" applyAlignment="1" applyProtection="1">
      <alignment horizontal="left" vertical="top" wrapText="1"/>
      <protection locked="0"/>
    </xf>
    <xf numFmtId="0" fontId="24" fillId="6" borderId="11" xfId="0" applyFont="1" applyFill="1" applyBorder="1" applyAlignment="1" applyProtection="1">
      <alignment horizontal="left" vertical="top" wrapText="1"/>
      <protection locked="0"/>
    </xf>
    <xf numFmtId="15" fontId="24" fillId="6" borderId="8" xfId="0" applyNumberFormat="1" applyFont="1" applyFill="1" applyBorder="1" applyAlignment="1" applyProtection="1">
      <alignment horizontal="left" vertical="top" wrapText="1"/>
      <protection locked="0"/>
    </xf>
    <xf numFmtId="0" fontId="6" fillId="0" borderId="13" xfId="0" applyFont="1" applyBorder="1" applyAlignment="1">
      <alignment horizontal="left" vertical="top" wrapText="1"/>
    </xf>
    <xf numFmtId="0" fontId="6" fillId="0" borderId="3" xfId="0" applyFont="1" applyBorder="1" applyAlignment="1">
      <alignment horizontal="left" vertical="top" wrapText="1"/>
    </xf>
  </cellXfs>
  <cellStyles count="647">
    <cellStyle name="Gevolgde hyperlink" xfId="3" builtinId="9" hidden="1"/>
    <cellStyle name="Gevolgde hyperlink" xfId="5" builtinId="9" hidden="1"/>
    <cellStyle name="Gevolgde hyperlink" xfId="7" builtinId="9" hidden="1"/>
    <cellStyle name="Gevolgde hyperlink" xfId="9"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21" builtinId="9" hidden="1"/>
    <cellStyle name="Gevolgde hyperlink" xfId="23" builtinId="9" hidden="1"/>
    <cellStyle name="Gevolgde hyperlink" xfId="25" builtinId="9" hidden="1"/>
    <cellStyle name="Gevolgde hyperlink" xfId="27" builtinId="9" hidden="1"/>
    <cellStyle name="Gevolgde hyperlink" xfId="29" builtinId="9" hidden="1"/>
    <cellStyle name="Gevolgde hyperlink" xfId="31" builtinId="9" hidden="1"/>
    <cellStyle name="Gevolgde hyperlink" xfId="33" builtinId="9" hidden="1"/>
    <cellStyle name="Gevolgde hyperlink" xfId="35" builtinId="9" hidden="1"/>
    <cellStyle name="Gevolgde hyperlink" xfId="37" builtinId="9" hidden="1"/>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50" builtinId="9" hidden="1"/>
    <cellStyle name="Gevolgde hyperlink" xfId="152" builtinId="9" hidden="1"/>
    <cellStyle name="Gevolgde hyperlink" xfId="154" builtinId="9" hidden="1"/>
    <cellStyle name="Gevolgde hyperlink" xfId="156" builtinId="9" hidden="1"/>
    <cellStyle name="Gevolgde hyperlink" xfId="158" builtinId="9" hidden="1"/>
    <cellStyle name="Gevolgde hyperlink" xfId="160" builtinId="9" hidden="1"/>
    <cellStyle name="Gevolgde hyperlink" xfId="162" builtinId="9" hidden="1"/>
    <cellStyle name="Gevolgde hyperlink" xfId="164" builtinId="9" hidden="1"/>
    <cellStyle name="Gevolgde hyperlink" xfId="166" builtinId="9" hidden="1"/>
    <cellStyle name="Gevolgde hyperlink" xfId="168" builtinId="9" hidden="1"/>
    <cellStyle name="Gevolgde hyperlink" xfId="170" builtinId="9" hidden="1"/>
    <cellStyle name="Gevolgde hyperlink" xfId="172" builtinId="9" hidden="1"/>
    <cellStyle name="Gevolgde hyperlink" xfId="174" builtinId="9" hidden="1"/>
    <cellStyle name="Gevolgde hyperlink" xfId="176" builtinId="9" hidden="1"/>
    <cellStyle name="Gevolgde hyperlink" xfId="178" builtinId="9" hidden="1"/>
    <cellStyle name="Gevolgde hyperlink" xfId="180" builtinId="9" hidden="1"/>
    <cellStyle name="Gevolgde hyperlink" xfId="182" builtinId="9" hidden="1"/>
    <cellStyle name="Gevolgde hyperlink" xfId="184" builtinId="9" hidden="1"/>
    <cellStyle name="Gevolgde hyperlink" xfId="186" builtinId="9" hidden="1"/>
    <cellStyle name="Gevolgde hyperlink" xfId="188" builtinId="9" hidden="1"/>
    <cellStyle name="Gevolgde hyperlink" xfId="190" builtinId="9" hidden="1"/>
    <cellStyle name="Gevolgde hyperlink" xfId="192" builtinId="9" hidden="1"/>
    <cellStyle name="Gevolgde hyperlink" xfId="194" builtinId="9" hidden="1"/>
    <cellStyle name="Gevolgde hyperlink" xfId="196" builtinId="9" hidden="1"/>
    <cellStyle name="Gevolgde hyperlink" xfId="198" builtinId="9" hidden="1"/>
    <cellStyle name="Gevolgde hyperlink" xfId="200" builtinId="9" hidden="1"/>
    <cellStyle name="Gevolgde hyperlink" xfId="202" builtinId="9" hidden="1"/>
    <cellStyle name="Gevolgde hyperlink" xfId="204" builtinId="9" hidden="1"/>
    <cellStyle name="Gevolgde hyperlink" xfId="206" builtinId="9" hidden="1"/>
    <cellStyle name="Gevolgde hyperlink" xfId="208" builtinId="9" hidden="1"/>
    <cellStyle name="Gevolgde hyperlink" xfId="210" builtinId="9" hidden="1"/>
    <cellStyle name="Gevolgde hyperlink" xfId="212" builtinId="9" hidden="1"/>
    <cellStyle name="Gevolgde hyperlink" xfId="214" builtinId="9" hidden="1"/>
    <cellStyle name="Gevolgde hyperlink" xfId="216" builtinId="9" hidden="1"/>
    <cellStyle name="Gevolgde hyperlink" xfId="218" builtinId="9" hidden="1"/>
    <cellStyle name="Gevolgde hyperlink" xfId="220" builtinId="9" hidden="1"/>
    <cellStyle name="Gevolgde hyperlink" xfId="222" builtinId="9" hidden="1"/>
    <cellStyle name="Gevolgde hyperlink" xfId="224" builtinId="9" hidden="1"/>
    <cellStyle name="Gevolgde hyperlink" xfId="226" builtinId="9" hidden="1"/>
    <cellStyle name="Gevolgde hyperlink" xfId="228" builtinId="9" hidden="1"/>
    <cellStyle name="Gevolgde hyperlink" xfId="230" builtinId="9" hidden="1"/>
    <cellStyle name="Gevolgde hyperlink" xfId="232" builtinId="9" hidden="1"/>
    <cellStyle name="Gevolgde hyperlink" xfId="234" builtinId="9" hidden="1"/>
    <cellStyle name="Gevolgde hyperlink" xfId="236" builtinId="9" hidden="1"/>
    <cellStyle name="Gevolgde hyperlink" xfId="238" builtinId="9" hidden="1"/>
    <cellStyle name="Gevolgde hyperlink" xfId="240" builtinId="9" hidden="1"/>
    <cellStyle name="Gevolgde hyperlink" xfId="242" builtinId="9" hidden="1"/>
    <cellStyle name="Gevolgde hyperlink" xfId="244" builtinId="9" hidden="1"/>
    <cellStyle name="Gevolgde hyperlink" xfId="246" builtinId="9" hidden="1"/>
    <cellStyle name="Gevolgde hyperlink" xfId="248" builtinId="9" hidden="1"/>
    <cellStyle name="Gevolgde hyperlink" xfId="250" builtinId="9" hidden="1"/>
    <cellStyle name="Gevolgde hyperlink" xfId="252" builtinId="9" hidden="1"/>
    <cellStyle name="Gevolgde hyperlink" xfId="254" builtinId="9" hidden="1"/>
    <cellStyle name="Gevolgde hyperlink" xfId="256" builtinId="9" hidden="1"/>
    <cellStyle name="Gevolgde hyperlink" xfId="258" builtinId="9" hidden="1"/>
    <cellStyle name="Gevolgde hyperlink" xfId="260" builtinId="9" hidden="1"/>
    <cellStyle name="Gevolgde hyperlink" xfId="262" builtinId="9" hidden="1"/>
    <cellStyle name="Gevolgde hyperlink" xfId="264" builtinId="9" hidden="1"/>
    <cellStyle name="Gevolgde hyperlink" xfId="266" builtinId="9" hidden="1"/>
    <cellStyle name="Gevolgde hyperlink" xfId="268" builtinId="9" hidden="1"/>
    <cellStyle name="Gevolgde hyperlink" xfId="270" builtinId="9" hidden="1"/>
    <cellStyle name="Gevolgde hyperlink" xfId="272" builtinId="9" hidden="1"/>
    <cellStyle name="Gevolgde hyperlink" xfId="274" builtinId="9" hidden="1"/>
    <cellStyle name="Gevolgde hyperlink" xfId="276" builtinId="9" hidden="1"/>
    <cellStyle name="Gevolgde hyperlink" xfId="278" builtinId="9" hidden="1"/>
    <cellStyle name="Gevolgde hyperlink" xfId="280" builtinId="9" hidden="1"/>
    <cellStyle name="Gevolgde hyperlink" xfId="282" builtinId="9" hidden="1"/>
    <cellStyle name="Gevolgde hyperlink" xfId="284" builtinId="9" hidden="1"/>
    <cellStyle name="Gevolgde hyperlink" xfId="286" builtinId="9" hidden="1"/>
    <cellStyle name="Gevolgde hyperlink" xfId="288" builtinId="9" hidden="1"/>
    <cellStyle name="Gevolgde hyperlink" xfId="290" builtinId="9" hidden="1"/>
    <cellStyle name="Gevolgde hyperlink" xfId="292" builtinId="9" hidden="1"/>
    <cellStyle name="Gevolgde hyperlink" xfId="294" builtinId="9" hidden="1"/>
    <cellStyle name="Gevolgde hyperlink" xfId="296" builtinId="9" hidden="1"/>
    <cellStyle name="Gevolgde hyperlink" xfId="298" builtinId="9" hidden="1"/>
    <cellStyle name="Gevolgde hyperlink" xfId="300" builtinId="9" hidden="1"/>
    <cellStyle name="Gevolgde hyperlink" xfId="302" builtinId="9" hidden="1"/>
    <cellStyle name="Gevolgde hyperlink" xfId="304" builtinId="9" hidden="1"/>
    <cellStyle name="Gevolgde hyperlink" xfId="306" builtinId="9" hidden="1"/>
    <cellStyle name="Gevolgde hyperlink" xfId="308" builtinId="9" hidden="1"/>
    <cellStyle name="Gevolgde hyperlink" xfId="310" builtinId="9" hidden="1"/>
    <cellStyle name="Gevolgde hyperlink" xfId="312" builtinId="9" hidden="1"/>
    <cellStyle name="Gevolgde hyperlink" xfId="314" builtinId="9" hidden="1"/>
    <cellStyle name="Gevolgde hyperlink" xfId="316" builtinId="9" hidden="1"/>
    <cellStyle name="Gevolgde hyperlink" xfId="318" builtinId="9" hidden="1"/>
    <cellStyle name="Gevolgde hyperlink" xfId="320" builtinId="9" hidden="1"/>
    <cellStyle name="Gevolgde hyperlink" xfId="322" builtinId="9" hidden="1"/>
    <cellStyle name="Gevolgde hyperlink" xfId="324" builtinId="9" hidden="1"/>
    <cellStyle name="Gevolgde hyperlink" xfId="326" builtinId="9" hidden="1"/>
    <cellStyle name="Gevolgde hyperlink" xfId="328" builtinId="9" hidden="1"/>
    <cellStyle name="Gevolgde hyperlink" xfId="330" builtinId="9" hidden="1"/>
    <cellStyle name="Gevolgde hyperlink" xfId="332" builtinId="9" hidden="1"/>
    <cellStyle name="Gevolgde hyperlink" xfId="334" builtinId="9" hidden="1"/>
    <cellStyle name="Gevolgde hyperlink" xfId="336" builtinId="9" hidden="1"/>
    <cellStyle name="Gevolgde hyperlink" xfId="338" builtinId="9" hidden="1"/>
    <cellStyle name="Gevolgde hyperlink" xfId="340" builtinId="9" hidden="1"/>
    <cellStyle name="Gevolgde hyperlink" xfId="342" builtinId="9" hidden="1"/>
    <cellStyle name="Gevolgde hyperlink" xfId="344" builtinId="9" hidden="1"/>
    <cellStyle name="Gevolgde hyperlink" xfId="346" builtinId="9" hidden="1"/>
    <cellStyle name="Gevolgde hyperlink" xfId="348" builtinId="9" hidden="1"/>
    <cellStyle name="Gevolgde hyperlink" xfId="350" builtinId="9" hidden="1"/>
    <cellStyle name="Gevolgde hyperlink" xfId="352" builtinId="9" hidden="1"/>
    <cellStyle name="Gevolgde hyperlink" xfId="354" builtinId="9" hidden="1"/>
    <cellStyle name="Gevolgde hyperlink" xfId="356" builtinId="9" hidden="1"/>
    <cellStyle name="Gevolgde hyperlink" xfId="358" builtinId="9" hidden="1"/>
    <cellStyle name="Gevolgde hyperlink" xfId="360" builtinId="9" hidden="1"/>
    <cellStyle name="Gevolgde hyperlink" xfId="362" builtinId="9" hidden="1"/>
    <cellStyle name="Gevolgde hyperlink" xfId="364" builtinId="9" hidden="1"/>
    <cellStyle name="Gevolgde hyperlink" xfId="366" builtinId="9" hidden="1"/>
    <cellStyle name="Gevolgde hyperlink" xfId="368" builtinId="9" hidden="1"/>
    <cellStyle name="Gevolgde hyperlink" xfId="370" builtinId="9" hidden="1"/>
    <cellStyle name="Gevolgde hyperlink" xfId="372" builtinId="9" hidden="1"/>
    <cellStyle name="Gevolgde hyperlink" xfId="374" builtinId="9" hidden="1"/>
    <cellStyle name="Gevolgde hyperlink" xfId="376" builtinId="9" hidden="1"/>
    <cellStyle name="Gevolgde hyperlink" xfId="378" builtinId="9" hidden="1"/>
    <cellStyle name="Gevolgde hyperlink" xfId="380" builtinId="9" hidden="1"/>
    <cellStyle name="Gevolgde hyperlink" xfId="382" builtinId="9" hidden="1"/>
    <cellStyle name="Gevolgde hyperlink" xfId="384" builtinId="9" hidden="1"/>
    <cellStyle name="Gevolgde hyperlink" xfId="386" builtinId="9" hidden="1"/>
    <cellStyle name="Gevolgde hyperlink" xfId="388" builtinId="9" hidden="1"/>
    <cellStyle name="Gevolgde hyperlink" xfId="390" builtinId="9" hidden="1"/>
    <cellStyle name="Gevolgde hyperlink" xfId="392" builtinId="9" hidden="1"/>
    <cellStyle name="Gevolgde hyperlink" xfId="394" builtinId="9" hidden="1"/>
    <cellStyle name="Gevolgde hyperlink" xfId="396" builtinId="9" hidden="1"/>
    <cellStyle name="Gevolgde hyperlink" xfId="398" builtinId="9" hidden="1"/>
    <cellStyle name="Gevolgde hyperlink" xfId="400" builtinId="9" hidden="1"/>
    <cellStyle name="Gevolgde hyperlink" xfId="402" builtinId="9" hidden="1"/>
    <cellStyle name="Gevolgde hyperlink" xfId="404" builtinId="9" hidden="1"/>
    <cellStyle name="Gevolgde hyperlink" xfId="406" builtinId="9" hidden="1"/>
    <cellStyle name="Gevolgde hyperlink" xfId="408" builtinId="9" hidden="1"/>
    <cellStyle name="Gevolgde hyperlink" xfId="410" builtinId="9" hidden="1"/>
    <cellStyle name="Gevolgde hyperlink" xfId="412" builtinId="9" hidden="1"/>
    <cellStyle name="Gevolgde hyperlink" xfId="414" builtinId="9" hidden="1"/>
    <cellStyle name="Gevolgde hyperlink" xfId="416" builtinId="9" hidden="1"/>
    <cellStyle name="Gevolgde hyperlink" xfId="418" builtinId="9" hidden="1"/>
    <cellStyle name="Gevolgde hyperlink" xfId="420" builtinId="9" hidden="1"/>
    <cellStyle name="Gevolgde hyperlink" xfId="422" builtinId="9" hidden="1"/>
    <cellStyle name="Gevolgde hyperlink" xfId="424" builtinId="9" hidden="1"/>
    <cellStyle name="Gevolgde hyperlink" xfId="426" builtinId="9" hidden="1"/>
    <cellStyle name="Gevolgde hyperlink" xfId="428" builtinId="9" hidden="1"/>
    <cellStyle name="Gevolgde hyperlink" xfId="430" builtinId="9" hidden="1"/>
    <cellStyle name="Gevolgde hyperlink" xfId="432" builtinId="9" hidden="1"/>
    <cellStyle name="Gevolgde hyperlink" xfId="434" builtinId="9" hidden="1"/>
    <cellStyle name="Gevolgde hyperlink" xfId="436" builtinId="9" hidden="1"/>
    <cellStyle name="Gevolgde hyperlink" xfId="438" builtinId="9" hidden="1"/>
    <cellStyle name="Gevolgde hyperlink" xfId="440" builtinId="9" hidden="1"/>
    <cellStyle name="Gevolgde hyperlink" xfId="442" builtinId="9" hidden="1"/>
    <cellStyle name="Gevolgde hyperlink" xfId="444" builtinId="9" hidden="1"/>
    <cellStyle name="Gevolgde hyperlink" xfId="446" builtinId="9" hidden="1"/>
    <cellStyle name="Gevolgde hyperlink" xfId="448" builtinId="9" hidden="1"/>
    <cellStyle name="Gevolgde hyperlink" xfId="450" builtinId="9" hidden="1"/>
    <cellStyle name="Gevolgde hyperlink" xfId="452" builtinId="9" hidden="1"/>
    <cellStyle name="Gevolgde hyperlink" xfId="454" builtinId="9" hidden="1"/>
    <cellStyle name="Gevolgde hyperlink" xfId="456" builtinId="9" hidden="1"/>
    <cellStyle name="Gevolgde hyperlink" xfId="458" builtinId="9" hidden="1"/>
    <cellStyle name="Gevolgde hyperlink" xfId="460" builtinId="9" hidden="1"/>
    <cellStyle name="Gevolgde hyperlink" xfId="462" builtinId="9" hidden="1"/>
    <cellStyle name="Gevolgde hyperlink" xfId="464" builtinId="9" hidden="1"/>
    <cellStyle name="Gevolgde hyperlink" xfId="466" builtinId="9" hidden="1"/>
    <cellStyle name="Gevolgde hyperlink" xfId="468" builtinId="9" hidden="1"/>
    <cellStyle name="Gevolgde hyperlink" xfId="470" builtinId="9" hidden="1"/>
    <cellStyle name="Gevolgde hyperlink" xfId="472" builtinId="9" hidden="1"/>
    <cellStyle name="Gevolgde hyperlink" xfId="474" builtinId="9" hidden="1"/>
    <cellStyle name="Gevolgde hyperlink" xfId="476" builtinId="9" hidden="1"/>
    <cellStyle name="Gevolgde hyperlink" xfId="478" builtinId="9" hidden="1"/>
    <cellStyle name="Gevolgde hyperlink" xfId="480" builtinId="9" hidden="1"/>
    <cellStyle name="Gevolgde hyperlink" xfId="482" builtinId="9" hidden="1"/>
    <cellStyle name="Gevolgde hyperlink" xfId="484" builtinId="9" hidden="1"/>
    <cellStyle name="Gevolgde hyperlink" xfId="486" builtinId="9" hidden="1"/>
    <cellStyle name="Gevolgde hyperlink" xfId="488" builtinId="9" hidden="1"/>
    <cellStyle name="Gevolgde hyperlink" xfId="490" builtinId="9" hidden="1"/>
    <cellStyle name="Gevolgde hyperlink" xfId="492" builtinId="9" hidden="1"/>
    <cellStyle name="Gevolgde hyperlink" xfId="494" builtinId="9" hidden="1"/>
    <cellStyle name="Gevolgde hyperlink" xfId="496" builtinId="9" hidden="1"/>
    <cellStyle name="Gevolgde hyperlink" xfId="498" builtinId="9" hidden="1"/>
    <cellStyle name="Gevolgde hyperlink" xfId="500" builtinId="9" hidden="1"/>
    <cellStyle name="Gevolgde hyperlink" xfId="502" builtinId="9" hidden="1"/>
    <cellStyle name="Gevolgde hyperlink" xfId="504" builtinId="9" hidden="1"/>
    <cellStyle name="Gevolgde hyperlink" xfId="506" builtinId="9" hidden="1"/>
    <cellStyle name="Gevolgde hyperlink" xfId="508" builtinId="9" hidden="1"/>
    <cellStyle name="Gevolgde hyperlink" xfId="510" builtinId="9" hidden="1"/>
    <cellStyle name="Gevolgde hyperlink" xfId="512" builtinId="9" hidden="1"/>
    <cellStyle name="Gevolgde hyperlink" xfId="514" builtinId="9" hidden="1"/>
    <cellStyle name="Gevolgde hyperlink" xfId="516" builtinId="9" hidden="1"/>
    <cellStyle name="Gevolgde hyperlink" xfId="518" builtinId="9" hidden="1"/>
    <cellStyle name="Gevolgde hyperlink" xfId="520" builtinId="9" hidden="1"/>
    <cellStyle name="Gevolgde hyperlink" xfId="522" builtinId="9" hidden="1"/>
    <cellStyle name="Gevolgde hyperlink" xfId="524" builtinId="9" hidden="1"/>
    <cellStyle name="Gevolgde hyperlink" xfId="526" builtinId="9" hidden="1"/>
    <cellStyle name="Gevolgde hyperlink" xfId="528" builtinId="9" hidden="1"/>
    <cellStyle name="Gevolgde hyperlink" xfId="530" builtinId="9" hidden="1"/>
    <cellStyle name="Gevolgde hyperlink" xfId="532" builtinId="9" hidden="1"/>
    <cellStyle name="Gevolgde hyperlink" xfId="534" builtinId="9" hidden="1"/>
    <cellStyle name="Gevolgde hyperlink" xfId="536" builtinId="9" hidden="1"/>
    <cellStyle name="Gevolgde hyperlink" xfId="538" builtinId="9" hidden="1"/>
    <cellStyle name="Gevolgde hyperlink" xfId="540" builtinId="9" hidden="1"/>
    <cellStyle name="Gevolgde hyperlink" xfId="542" builtinId="9" hidden="1"/>
    <cellStyle name="Gevolgde hyperlink" xfId="544" builtinId="9" hidden="1"/>
    <cellStyle name="Gevolgde hyperlink" xfId="546" builtinId="9" hidden="1"/>
    <cellStyle name="Gevolgde hyperlink" xfId="548" builtinId="9" hidden="1"/>
    <cellStyle name="Gevolgde hyperlink" xfId="550" builtinId="9" hidden="1"/>
    <cellStyle name="Gevolgde hyperlink" xfId="552" builtinId="9" hidden="1"/>
    <cellStyle name="Gevolgde hyperlink" xfId="554" builtinId="9" hidden="1"/>
    <cellStyle name="Gevolgde hyperlink" xfId="556" builtinId="9" hidden="1"/>
    <cellStyle name="Gevolgde hyperlink" xfId="558" builtinId="9" hidden="1"/>
    <cellStyle name="Gevolgde hyperlink" xfId="560" builtinId="9" hidden="1"/>
    <cellStyle name="Gevolgde hyperlink" xfId="562" builtinId="9" hidden="1"/>
    <cellStyle name="Gevolgde hyperlink" xfId="564" builtinId="9" hidden="1"/>
    <cellStyle name="Gevolgde hyperlink" xfId="566" builtinId="9" hidden="1"/>
    <cellStyle name="Gevolgde hyperlink" xfId="568" builtinId="9" hidden="1"/>
    <cellStyle name="Gevolgde hyperlink" xfId="570" builtinId="9" hidden="1"/>
    <cellStyle name="Gevolgde hyperlink" xfId="572" builtinId="9" hidden="1"/>
    <cellStyle name="Gevolgde hyperlink" xfId="574" builtinId="9" hidden="1"/>
    <cellStyle name="Gevolgde hyperlink" xfId="576" builtinId="9" hidden="1"/>
    <cellStyle name="Gevolgde hyperlink" xfId="578" builtinId="9" hidden="1"/>
    <cellStyle name="Gevolgde hyperlink" xfId="580" builtinId="9" hidden="1"/>
    <cellStyle name="Gevolgde hyperlink" xfId="582" builtinId="9" hidden="1"/>
    <cellStyle name="Gevolgde hyperlink" xfId="584" builtinId="9" hidden="1"/>
    <cellStyle name="Gevolgde hyperlink" xfId="586" builtinId="9" hidden="1"/>
    <cellStyle name="Gevolgde hyperlink" xfId="588" builtinId="9" hidden="1"/>
    <cellStyle name="Gevolgde hyperlink" xfId="590" builtinId="9" hidden="1"/>
    <cellStyle name="Gevolgde hyperlink" xfId="592" builtinId="9" hidden="1"/>
    <cellStyle name="Gevolgde hyperlink" xfId="594" builtinId="9" hidden="1"/>
    <cellStyle name="Gevolgde hyperlink" xfId="596" builtinId="9" hidden="1"/>
    <cellStyle name="Gevolgde hyperlink" xfId="598" builtinId="9" hidden="1"/>
    <cellStyle name="Gevolgde hyperlink" xfId="600" builtinId="9" hidden="1"/>
    <cellStyle name="Gevolgde hyperlink" xfId="602" builtinId="9" hidden="1"/>
    <cellStyle name="Gevolgde hyperlink" xfId="604" builtinId="9" hidden="1"/>
    <cellStyle name="Gevolgde hyperlink" xfId="606" builtinId="9" hidden="1"/>
    <cellStyle name="Gevolgde hyperlink" xfId="608" builtinId="9" hidden="1"/>
    <cellStyle name="Gevolgde hyperlink" xfId="610" builtinId="9" hidden="1"/>
    <cellStyle name="Gevolgde hyperlink" xfId="612" builtinId="9" hidden="1"/>
    <cellStyle name="Gevolgde hyperlink" xfId="614" builtinId="9" hidden="1"/>
    <cellStyle name="Gevolgde hyperlink" xfId="616" builtinId="9" hidden="1"/>
    <cellStyle name="Gevolgde hyperlink" xfId="618" builtinId="9" hidden="1"/>
    <cellStyle name="Gevolgde hyperlink" xfId="620" builtinId="9" hidden="1"/>
    <cellStyle name="Gevolgde hyperlink" xfId="622" builtinId="9" hidden="1"/>
    <cellStyle name="Gevolgde hyperlink" xfId="624" builtinId="9" hidden="1"/>
    <cellStyle name="Gevolgde hyperlink" xfId="626" builtinId="9" hidden="1"/>
    <cellStyle name="Gevolgde hyperlink" xfId="628" builtinId="9" hidden="1"/>
    <cellStyle name="Gevolgde hyperlink" xfId="630" builtinId="9" hidden="1"/>
    <cellStyle name="Gevolgde hyperlink" xfId="632" builtinId="9" hidden="1"/>
    <cellStyle name="Gevolgde hyperlink" xfId="634" builtinId="9" hidden="1"/>
    <cellStyle name="Gevolgde hyperlink" xfId="636" builtinId="9" hidden="1"/>
    <cellStyle name="Gevolgde hyperlink" xfId="638" builtinId="9" hidden="1"/>
    <cellStyle name="Gevolgde hyperlink" xfId="640" builtinId="9" hidden="1"/>
    <cellStyle name="Gevolgde hyperlink" xfId="642" builtinId="9" hidden="1"/>
    <cellStyle name="Gevolgde hyperlink" xfId="644" builtinId="9" hidden="1"/>
    <cellStyle name="Gevolgde hyperlink" xfId="646"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Invoer" xfId="148" builtinId="20"/>
    <cellStyle name="Standaard" xfId="0" builtinId="0" customBuiltin="1"/>
    <cellStyle name="Standaard 2" xfId="1" xr:uid="{00000000-0005-0000-0000-000086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3B6D-66D3-6040-9982-C622E8ABD6C5}">
  <dimension ref="A2:A25"/>
  <sheetViews>
    <sheetView workbookViewId="0">
      <selection activeCell="C14" sqref="C14"/>
    </sheetView>
  </sheetViews>
  <sheetFormatPr baseColWidth="10" defaultRowHeight="16" x14ac:dyDescent="0.2"/>
  <cols>
    <col min="1" max="1" width="103.75" customWidth="1"/>
  </cols>
  <sheetData>
    <row r="2" spans="1:1" x14ac:dyDescent="0.2">
      <c r="A2" s="10" t="s">
        <v>53</v>
      </c>
    </row>
    <row r="4" spans="1:1" ht="68" x14ac:dyDescent="0.2">
      <c r="A4" s="164" t="s">
        <v>54</v>
      </c>
    </row>
    <row r="6" spans="1:1" ht="289" x14ac:dyDescent="0.2">
      <c r="A6" s="164" t="s">
        <v>55</v>
      </c>
    </row>
    <row r="8" spans="1:1" ht="85" x14ac:dyDescent="0.2">
      <c r="A8" s="164" t="s">
        <v>56</v>
      </c>
    </row>
    <row r="10" spans="1:1" ht="238" x14ac:dyDescent="0.2">
      <c r="A10" s="164" t="s">
        <v>158</v>
      </c>
    </row>
    <row r="12" spans="1:1" ht="238" x14ac:dyDescent="0.2">
      <c r="A12" s="194" t="s">
        <v>159</v>
      </c>
    </row>
    <row r="14" spans="1:1" ht="153" x14ac:dyDescent="0.2">
      <c r="A14" s="164" t="s">
        <v>100</v>
      </c>
    </row>
    <row r="16" spans="1:1" ht="238" x14ac:dyDescent="0.2">
      <c r="A16" s="164" t="s">
        <v>169</v>
      </c>
    </row>
    <row r="17" spans="1:1" x14ac:dyDescent="0.2">
      <c r="A17" s="164"/>
    </row>
    <row r="18" spans="1:1" ht="51" x14ac:dyDescent="0.2">
      <c r="A18" s="164" t="s">
        <v>170</v>
      </c>
    </row>
    <row r="21" spans="1:1" ht="51" x14ac:dyDescent="0.2">
      <c r="A21" s="164" t="s">
        <v>101</v>
      </c>
    </row>
    <row r="23" spans="1:1" ht="68" x14ac:dyDescent="0.2">
      <c r="A23" s="164" t="s">
        <v>102</v>
      </c>
    </row>
    <row r="25" spans="1:1" x14ac:dyDescent="0.2">
      <c r="A25" s="198"/>
    </row>
  </sheetData>
  <sheetProtection algorithmName="SHA-512" hashValue="2KwzCoUUYEsD49a0wS1Y7ii0juKc1T2Egzq+T1Y3MQHGH+Amo0p4irjhMr1NL3RCKBPOdl1D9AgVvKE7o7hSAw==" saltValue="kpv8vkP3dYJFmhnyxXKB1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zoomScale="80" zoomScaleNormal="80" zoomScalePageLayoutView="90" workbookViewId="0">
      <pane ySplit="8" topLeftCell="A9" activePane="bottomLeft" state="frozen"/>
      <selection pane="bottomLeft" activeCell="I30" sqref="I30"/>
    </sheetView>
  </sheetViews>
  <sheetFormatPr baseColWidth="10" defaultColWidth="6.75" defaultRowHeight="16" x14ac:dyDescent="0.2"/>
  <cols>
    <col min="1" max="1" width="8.375" style="9" customWidth="1"/>
    <col min="2" max="2" width="114.5" style="9" customWidth="1"/>
    <col min="3" max="3" width="19.5" style="9" customWidth="1"/>
    <col min="4" max="16384" width="6.75" style="9"/>
  </cols>
  <sheetData>
    <row r="1" spans="1:9" ht="21" x14ac:dyDescent="0.25">
      <c r="B1" s="163"/>
    </row>
    <row r="2" spans="1:9" x14ac:dyDescent="0.2">
      <c r="A2" s="133" t="s">
        <v>99</v>
      </c>
      <c r="B2" s="12"/>
      <c r="C2" s="8"/>
      <c r="D2" s="8"/>
      <c r="E2" s="8"/>
      <c r="F2" s="8"/>
      <c r="G2" s="8"/>
      <c r="H2" s="8"/>
    </row>
    <row r="3" spans="1:9" x14ac:dyDescent="0.2">
      <c r="C3" s="8"/>
      <c r="D3" s="8"/>
      <c r="E3" s="8"/>
      <c r="F3" s="8"/>
      <c r="G3" s="8"/>
      <c r="H3" s="8"/>
    </row>
    <row r="4" spans="1:9" x14ac:dyDescent="0.2">
      <c r="A4" t="s">
        <v>9</v>
      </c>
      <c r="B4" s="11" t="s">
        <v>190</v>
      </c>
      <c r="C4" s="8"/>
      <c r="D4" s="8"/>
      <c r="E4" s="8"/>
      <c r="F4" s="8"/>
      <c r="G4" s="8"/>
      <c r="H4" s="8"/>
    </row>
    <row r="5" spans="1:9" x14ac:dyDescent="0.2">
      <c r="A5"/>
      <c r="B5" s="11"/>
      <c r="C5" s="8"/>
      <c r="D5" s="8"/>
      <c r="E5" s="8"/>
      <c r="F5" s="8"/>
      <c r="G5" s="8"/>
      <c r="H5" s="8"/>
    </row>
    <row r="6" spans="1:9" s="124" customFormat="1" ht="68" x14ac:dyDescent="0.2">
      <c r="A6" s="134" t="s">
        <v>43</v>
      </c>
      <c r="B6" s="135" t="s">
        <v>44</v>
      </c>
      <c r="C6" s="123"/>
      <c r="D6" s="123"/>
      <c r="E6" s="123"/>
      <c r="F6" s="123"/>
      <c r="G6" s="123"/>
      <c r="H6" s="123"/>
    </row>
    <row r="7" spans="1:9" ht="17" thickBot="1" x14ac:dyDescent="0.25">
      <c r="B7" s="10" t="s">
        <v>103</v>
      </c>
      <c r="C7" s="8"/>
      <c r="D7" s="8"/>
      <c r="E7" s="8"/>
      <c r="F7" s="8"/>
      <c r="G7" s="8"/>
      <c r="H7" s="8"/>
    </row>
    <row r="8" spans="1:9" ht="17" thickBot="1" x14ac:dyDescent="0.25">
      <c r="A8" s="25" t="s">
        <v>10</v>
      </c>
      <c r="B8" s="23"/>
      <c r="C8" s="42" t="s">
        <v>50</v>
      </c>
      <c r="D8" s="24"/>
      <c r="E8" s="24"/>
      <c r="F8" s="24"/>
      <c r="G8" s="24"/>
    </row>
    <row r="11" spans="1:9" ht="85" x14ac:dyDescent="0.2">
      <c r="B11" s="31" t="s">
        <v>51</v>
      </c>
    </row>
    <row r="13" spans="1:9" x14ac:dyDescent="0.2">
      <c r="A13" s="10" t="s">
        <v>24</v>
      </c>
      <c r="B13" s="11"/>
      <c r="C13" s="12" t="s">
        <v>11</v>
      </c>
    </row>
    <row r="14" spans="1:9" x14ac:dyDescent="0.2">
      <c r="A14" s="11"/>
      <c r="B14" s="11" t="s">
        <v>57</v>
      </c>
      <c r="C14" s="30"/>
      <c r="I14" s="13"/>
    </row>
    <row r="15" spans="1:9" x14ac:dyDescent="0.2">
      <c r="A15" s="11"/>
      <c r="B15" s="11" t="s">
        <v>58</v>
      </c>
      <c r="C15" s="30"/>
      <c r="I15" s="13"/>
    </row>
    <row r="16" spans="1:9" x14ac:dyDescent="0.2">
      <c r="A16" s="11"/>
      <c r="B16" s="11" t="s">
        <v>59</v>
      </c>
      <c r="C16" s="30"/>
      <c r="I16" s="13"/>
    </row>
    <row r="17" spans="1:9" x14ac:dyDescent="0.2">
      <c r="A17" s="11"/>
      <c r="B17" s="11" t="s">
        <v>60</v>
      </c>
      <c r="C17" s="30"/>
      <c r="I17" s="13"/>
    </row>
    <row r="18" spans="1:9" x14ac:dyDescent="0.2">
      <c r="A18" s="11"/>
      <c r="B18" s="11" t="s">
        <v>61</v>
      </c>
      <c r="C18" s="30"/>
      <c r="I18" s="13"/>
    </row>
    <row r="19" spans="1:9" x14ac:dyDescent="0.2">
      <c r="A19" s="11"/>
      <c r="B19" s="11" t="s">
        <v>62</v>
      </c>
      <c r="C19" s="30"/>
      <c r="I19" s="13"/>
    </row>
    <row r="20" spans="1:9" x14ac:dyDescent="0.2">
      <c r="A20" s="11"/>
      <c r="B20" s="11" t="s">
        <v>63</v>
      </c>
      <c r="C20" s="30"/>
      <c r="I20" s="13"/>
    </row>
    <row r="21" spans="1:9" x14ac:dyDescent="0.2">
      <c r="A21" s="11"/>
      <c r="B21" s="11" t="s">
        <v>64</v>
      </c>
      <c r="C21" s="30"/>
      <c r="I21" s="13"/>
    </row>
    <row r="22" spans="1:9" x14ac:dyDescent="0.2">
      <c r="A22" s="11"/>
      <c r="B22" s="11" t="s">
        <v>65</v>
      </c>
      <c r="C22" s="30"/>
      <c r="I22" s="13"/>
    </row>
    <row r="23" spans="1:9" x14ac:dyDescent="0.2">
      <c r="A23" s="11"/>
      <c r="C23" s="29"/>
      <c r="I23" s="13"/>
    </row>
    <row r="24" spans="1:9" x14ac:dyDescent="0.2">
      <c r="A24" s="11"/>
      <c r="B24" s="11"/>
      <c r="C24" s="29"/>
      <c r="I24" s="13"/>
    </row>
    <row r="26" spans="1:9" x14ac:dyDescent="0.2">
      <c r="A26" s="14" t="s">
        <v>12</v>
      </c>
      <c r="C26" s="12" t="s">
        <v>11</v>
      </c>
    </row>
    <row r="27" spans="1:9" ht="32" customHeight="1" x14ac:dyDescent="0.2">
      <c r="B27" s="164" t="s">
        <v>192</v>
      </c>
      <c r="C27" s="136">
        <f>Verzamelblad!C10+Verzamelblad!C14+Verzamelblad!C18</f>
        <v>0</v>
      </c>
    </row>
    <row r="28" spans="1:9" x14ac:dyDescent="0.2">
      <c r="B28" s="43" t="s">
        <v>193</v>
      </c>
      <c r="C28" s="136">
        <f>Verzamelblad!C26</f>
        <v>0</v>
      </c>
    </row>
    <row r="29" spans="1:9" x14ac:dyDescent="0.2">
      <c r="B29" s="11"/>
      <c r="C29" s="137"/>
    </row>
    <row r="30" spans="1:9" ht="19" x14ac:dyDescent="0.25">
      <c r="B30" s="11" t="s">
        <v>31</v>
      </c>
      <c r="C30" s="138">
        <f>SUM(C27:C28)</f>
        <v>0</v>
      </c>
    </row>
    <row r="31" spans="1:9" x14ac:dyDescent="0.2">
      <c r="B31" s="16"/>
      <c r="C31" s="15"/>
    </row>
    <row r="33" spans="2:7" ht="205" customHeight="1" x14ac:dyDescent="0.2">
      <c r="B33" s="44" t="s">
        <v>104</v>
      </c>
    </row>
    <row r="35" spans="2:7" ht="17" thickBot="1" x14ac:dyDescent="0.25"/>
    <row r="36" spans="2:7" x14ac:dyDescent="0.2">
      <c r="B36" s="293" t="s">
        <v>13</v>
      </c>
      <c r="C36" s="295"/>
      <c r="D36" s="295"/>
      <c r="E36" s="295"/>
      <c r="F36" s="295"/>
      <c r="G36" s="296"/>
    </row>
    <row r="37" spans="2:7" ht="17" thickBot="1" x14ac:dyDescent="0.25">
      <c r="B37" s="294"/>
      <c r="C37" s="297"/>
      <c r="D37" s="297"/>
      <c r="E37" s="297"/>
      <c r="F37" s="297"/>
      <c r="G37" s="298"/>
    </row>
    <row r="38" spans="2:7" x14ac:dyDescent="0.2">
      <c r="B38" s="293" t="s">
        <v>14</v>
      </c>
      <c r="C38" s="295"/>
      <c r="D38" s="295"/>
      <c r="E38" s="295"/>
      <c r="F38" s="295"/>
      <c r="G38" s="296"/>
    </row>
    <row r="39" spans="2:7" ht="17" thickBot="1" x14ac:dyDescent="0.25">
      <c r="B39" s="294"/>
      <c r="C39" s="297"/>
      <c r="D39" s="297"/>
      <c r="E39" s="297"/>
      <c r="F39" s="297"/>
      <c r="G39" s="298"/>
    </row>
    <row r="40" spans="2:7" x14ac:dyDescent="0.2">
      <c r="B40" s="293" t="s">
        <v>15</v>
      </c>
      <c r="C40" s="295"/>
      <c r="D40" s="295"/>
      <c r="E40" s="295"/>
      <c r="F40" s="295"/>
      <c r="G40" s="296"/>
    </row>
    <row r="41" spans="2:7" ht="17" thickBot="1" x14ac:dyDescent="0.25">
      <c r="B41" s="294"/>
      <c r="C41" s="297"/>
      <c r="D41" s="297"/>
      <c r="E41" s="297"/>
      <c r="F41" s="297"/>
      <c r="G41" s="298"/>
    </row>
    <row r="42" spans="2:7" x14ac:dyDescent="0.2">
      <c r="B42" s="293" t="s">
        <v>16</v>
      </c>
      <c r="C42" s="295"/>
      <c r="D42" s="295"/>
      <c r="E42" s="295"/>
      <c r="F42" s="295"/>
      <c r="G42" s="296"/>
    </row>
    <row r="43" spans="2:7" ht="17" thickBot="1" x14ac:dyDescent="0.25">
      <c r="B43" s="294"/>
      <c r="C43" s="297"/>
      <c r="D43" s="297"/>
      <c r="E43" s="297"/>
      <c r="F43" s="297"/>
      <c r="G43" s="298"/>
    </row>
    <row r="44" spans="2:7" x14ac:dyDescent="0.2">
      <c r="B44" s="293" t="s">
        <v>17</v>
      </c>
      <c r="C44" s="299"/>
      <c r="D44" s="295"/>
      <c r="E44" s="295"/>
      <c r="F44" s="295"/>
      <c r="G44" s="296"/>
    </row>
    <row r="45" spans="2:7" ht="17" thickBot="1" x14ac:dyDescent="0.25">
      <c r="B45" s="294"/>
      <c r="C45" s="297"/>
      <c r="D45" s="297"/>
      <c r="E45" s="297"/>
      <c r="F45" s="297"/>
      <c r="G45" s="298"/>
    </row>
    <row r="49" spans="2:2" ht="104" customHeight="1" x14ac:dyDescent="0.2">
      <c r="B49" s="31" t="s">
        <v>52</v>
      </c>
    </row>
  </sheetData>
  <sheetProtection algorithmName="SHA-512" hashValue="3vqj/u534Jk7NAJ//1kc6hR6R1v2vpk0OVE6bOO9htGVHcybzXA/SNwm96FacxVKpu3iGga8dm/tUtoBB3+DHQ==" saltValue="hCiGtf5uBEPCdJloBtdmmQ==" spinCount="100000" sheet="1" objects="1" scenarios="1"/>
  <mergeCells count="10">
    <mergeCell ref="B42:B43"/>
    <mergeCell ref="C42:G43"/>
    <mergeCell ref="B44:B45"/>
    <mergeCell ref="C44:G45"/>
    <mergeCell ref="B36:B37"/>
    <mergeCell ref="C36:G37"/>
    <mergeCell ref="B38:B39"/>
    <mergeCell ref="C38:G39"/>
    <mergeCell ref="B40:B41"/>
    <mergeCell ref="C40:G41"/>
  </mergeCells>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F17C-F577-D842-AD25-8D9EDF8C2720}">
  <dimension ref="A1:D35"/>
  <sheetViews>
    <sheetView zoomScale="80" zoomScaleNormal="80" workbookViewId="0">
      <selection activeCell="B8" sqref="B8:B9"/>
    </sheetView>
  </sheetViews>
  <sheetFormatPr baseColWidth="10" defaultColWidth="8.625" defaultRowHeight="16" x14ac:dyDescent="0.2"/>
  <cols>
    <col min="1" max="1" width="73.875" bestFit="1" customWidth="1"/>
    <col min="2" max="2" width="20.25" style="4" customWidth="1"/>
    <col min="3" max="3" width="21.375" style="3" customWidth="1"/>
    <col min="4" max="4" width="20.5" style="3" customWidth="1"/>
  </cols>
  <sheetData>
    <row r="1" spans="1:4" ht="18" x14ac:dyDescent="0.2">
      <c r="A1" s="199" t="s">
        <v>191</v>
      </c>
    </row>
    <row r="2" spans="1:4" ht="18" customHeight="1" x14ac:dyDescent="0.2">
      <c r="A2" s="2" t="s">
        <v>3</v>
      </c>
      <c r="B2" s="5"/>
      <c r="C2" s="36"/>
      <c r="D2" s="22"/>
    </row>
    <row r="3" spans="1:4" ht="18" customHeight="1" x14ac:dyDescent="0.2">
      <c r="A3" s="125" t="s">
        <v>45</v>
      </c>
      <c r="B3" s="5"/>
      <c r="C3" s="22"/>
      <c r="D3" s="97"/>
    </row>
    <row r="4" spans="1:4" ht="51" x14ac:dyDescent="0.2">
      <c r="A4" s="126" t="s">
        <v>46</v>
      </c>
      <c r="B4" s="5"/>
      <c r="C4" s="22"/>
      <c r="D4" s="97"/>
    </row>
    <row r="5" spans="1:4" ht="18" customHeight="1" x14ac:dyDescent="0.2">
      <c r="A5" s="97"/>
      <c r="B5" s="5"/>
      <c r="C5" s="36"/>
      <c r="D5" s="22"/>
    </row>
    <row r="6" spans="1:4" ht="18" customHeight="1" x14ac:dyDescent="0.2">
      <c r="A6" s="21" t="s">
        <v>29</v>
      </c>
      <c r="B6" s="18" t="s">
        <v>30</v>
      </c>
      <c r="C6" s="37" t="s">
        <v>32</v>
      </c>
      <c r="D6" s="22"/>
    </row>
    <row r="7" spans="1:4" ht="18" customHeight="1" x14ac:dyDescent="0.2">
      <c r="A7" s="97"/>
      <c r="B7" s="5"/>
      <c r="C7" s="36"/>
      <c r="D7" s="22"/>
    </row>
    <row r="8" spans="1:4" ht="18" customHeight="1" x14ac:dyDescent="0.2">
      <c r="A8" s="98" t="s">
        <v>105</v>
      </c>
      <c r="B8" s="99">
        <f>'Grote Raadzaal '!G317</f>
        <v>0</v>
      </c>
      <c r="C8" s="36"/>
      <c r="D8" s="22"/>
    </row>
    <row r="9" spans="1:4" ht="18" customHeight="1" x14ac:dyDescent="0.2">
      <c r="A9" s="98" t="s">
        <v>106</v>
      </c>
      <c r="B9" s="99">
        <f>'Grote Raadzaal '!G318</f>
        <v>0</v>
      </c>
      <c r="C9" s="36"/>
      <c r="D9" s="22"/>
    </row>
    <row r="10" spans="1:4" ht="18" customHeight="1" x14ac:dyDescent="0.2">
      <c r="A10" s="2" t="s">
        <v>107</v>
      </c>
      <c r="B10" s="100"/>
      <c r="C10" s="38">
        <f>B8+B9</f>
        <v>0</v>
      </c>
      <c r="D10" s="22"/>
    </row>
    <row r="11" spans="1:4" ht="18" customHeight="1" x14ac:dyDescent="0.2">
      <c r="A11" s="2"/>
      <c r="B11" s="100"/>
      <c r="C11" s="36"/>
      <c r="D11" s="22"/>
    </row>
    <row r="12" spans="1:4" ht="18" customHeight="1" x14ac:dyDescent="0.2">
      <c r="A12" s="98" t="s">
        <v>108</v>
      </c>
      <c r="B12" s="99">
        <f>'Kleine raadzaal'!G263</f>
        <v>0</v>
      </c>
      <c r="C12" s="101"/>
      <c r="D12" s="102"/>
    </row>
    <row r="13" spans="1:4" ht="18" customHeight="1" x14ac:dyDescent="0.2">
      <c r="A13" s="98" t="s">
        <v>109</v>
      </c>
      <c r="B13" s="99">
        <f>'Kleine raadzaal'!G264</f>
        <v>0</v>
      </c>
      <c r="C13" s="101"/>
      <c r="D13" s="102"/>
    </row>
    <row r="14" spans="1:4" ht="18" customHeight="1" x14ac:dyDescent="0.2">
      <c r="A14" s="2" t="s">
        <v>110</v>
      </c>
      <c r="B14" s="100"/>
      <c r="C14" s="38">
        <f>B12+B13</f>
        <v>0</v>
      </c>
      <c r="D14" s="22"/>
    </row>
    <row r="15" spans="1:4" ht="18" customHeight="1" x14ac:dyDescent="0.2">
      <c r="A15" s="2"/>
      <c r="B15" s="100"/>
      <c r="C15" s="22"/>
      <c r="D15" s="22"/>
    </row>
    <row r="16" spans="1:4" ht="18" customHeight="1" x14ac:dyDescent="0.2">
      <c r="A16" s="98" t="s">
        <v>42</v>
      </c>
      <c r="B16" s="99">
        <f>Training!D8</f>
        <v>0</v>
      </c>
      <c r="C16" s="36"/>
      <c r="D16" s="22"/>
    </row>
    <row r="17" spans="1:4" ht="18" customHeight="1" x14ac:dyDescent="0.2">
      <c r="A17" s="98" t="s">
        <v>93</v>
      </c>
      <c r="B17" s="99">
        <f>Training!D9</f>
        <v>0</v>
      </c>
      <c r="C17" s="36"/>
      <c r="D17" s="22"/>
    </row>
    <row r="18" spans="1:4" ht="18" customHeight="1" x14ac:dyDescent="0.2">
      <c r="A18" s="2" t="s">
        <v>41</v>
      </c>
      <c r="B18" s="100"/>
      <c r="C18" s="38">
        <f>B16+B17</f>
        <v>0</v>
      </c>
      <c r="D18" s="22"/>
    </row>
    <row r="19" spans="1:4" ht="18" customHeight="1" x14ac:dyDescent="0.2">
      <c r="A19" s="2"/>
      <c r="B19" s="100"/>
      <c r="C19" s="36"/>
      <c r="D19" s="22"/>
    </row>
    <row r="20" spans="1:4" ht="18" customHeight="1" x14ac:dyDescent="0.2">
      <c r="A20" s="2" t="s">
        <v>94</v>
      </c>
      <c r="B20" s="100"/>
      <c r="C20" s="36"/>
      <c r="D20" s="22"/>
    </row>
    <row r="21" spans="1:4" ht="18" customHeight="1" x14ac:dyDescent="0.2">
      <c r="A21" s="98" t="s">
        <v>167</v>
      </c>
      <c r="B21" s="99">
        <f>Exploitatiekosten!B11</f>
        <v>0</v>
      </c>
      <c r="C21" s="39"/>
      <c r="D21" s="22"/>
    </row>
    <row r="22" spans="1:4" ht="18" customHeight="1" x14ac:dyDescent="0.2">
      <c r="A22" s="98" t="s">
        <v>168</v>
      </c>
      <c r="B22" s="99">
        <f>Exploitatiekosten!D27</f>
        <v>0</v>
      </c>
      <c r="C22" s="39"/>
      <c r="D22" s="22"/>
    </row>
    <row r="23" spans="1:4" ht="18" customHeight="1" x14ac:dyDescent="0.2">
      <c r="A23" s="98" t="s">
        <v>156</v>
      </c>
      <c r="B23" s="99">
        <f>Exploitatiekosten!B44</f>
        <v>0</v>
      </c>
      <c r="C23" s="39"/>
      <c r="D23" s="22"/>
    </row>
    <row r="24" spans="1:4" ht="18" customHeight="1" x14ac:dyDescent="0.2">
      <c r="A24" s="98" t="s">
        <v>157</v>
      </c>
      <c r="B24" s="99">
        <f>Exploitatiekosten!C44</f>
        <v>0</v>
      </c>
      <c r="C24" s="39"/>
      <c r="D24" s="22"/>
    </row>
    <row r="25" spans="1:4" ht="18" customHeight="1" x14ac:dyDescent="0.2">
      <c r="A25" s="98" t="s">
        <v>111</v>
      </c>
      <c r="B25" s="99">
        <f>Exploitatiekosten!D55</f>
        <v>0</v>
      </c>
      <c r="C25" s="39"/>
      <c r="D25" s="22"/>
    </row>
    <row r="26" spans="1:4" ht="18" customHeight="1" x14ac:dyDescent="0.2">
      <c r="A26" s="2" t="s">
        <v>180</v>
      </c>
      <c r="B26" s="100"/>
      <c r="C26" s="193">
        <f>SUM(B21:B25)</f>
        <v>0</v>
      </c>
      <c r="D26" s="22"/>
    </row>
    <row r="27" spans="1:4" ht="18" customHeight="1" x14ac:dyDescent="0.2">
      <c r="A27" s="2"/>
      <c r="B27" s="100"/>
      <c r="C27" s="36"/>
      <c r="D27" s="22"/>
    </row>
    <row r="28" spans="1:4" ht="18" customHeight="1" x14ac:dyDescent="0.2">
      <c r="A28" s="97"/>
      <c r="B28" s="100"/>
      <c r="C28" s="39"/>
      <c r="D28" s="26"/>
    </row>
    <row r="29" spans="1:4" s="1" customFormat="1" ht="18" customHeight="1" x14ac:dyDescent="0.2">
      <c r="A29" s="2" t="s">
        <v>31</v>
      </c>
      <c r="B29" s="100"/>
      <c r="C29" s="40">
        <f>SUM(C10:C26)</f>
        <v>0</v>
      </c>
      <c r="D29" s="36"/>
    </row>
    <row r="35" spans="1:1" ht="23" x14ac:dyDescent="0.25">
      <c r="A35" s="197"/>
    </row>
  </sheetData>
  <sheetProtection algorithmName="SHA-512" hashValue="IFiIrZSahiTmUy6RU9xo33vODWH9R9sNFD+0FviUJ0gkqb7uMlYx61eIWckPdRR1syz+xP0YiDUicwqyBvooeg==" saltValue="fpiHfD5UaXLKzzza9FxHq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BC35-A131-424F-BBAB-4167D951C5D1}">
  <dimension ref="A1:H328"/>
  <sheetViews>
    <sheetView zoomScale="80" zoomScaleNormal="80" workbookViewId="0">
      <pane ySplit="6" topLeftCell="A277" activePane="bottomLeft" state="frozen"/>
      <selection pane="bottomLeft" activeCell="C311" sqref="C311"/>
    </sheetView>
  </sheetViews>
  <sheetFormatPr baseColWidth="10" defaultColWidth="8.625" defaultRowHeight="16" x14ac:dyDescent="0.2"/>
  <cols>
    <col min="1" max="1" width="14.625" style="62" bestFit="1" customWidth="1"/>
    <col min="2" max="2" width="34.75" style="62" customWidth="1"/>
    <col min="3" max="3" width="18.75" style="62" customWidth="1"/>
    <col min="4" max="4" width="50" style="72" customWidth="1"/>
    <col min="5" max="5" width="19" style="73" customWidth="1"/>
    <col min="6" max="6" width="12" style="74" customWidth="1"/>
    <col min="7" max="7" width="18.5" style="75" customWidth="1"/>
    <col min="8" max="8" width="16" style="62" customWidth="1"/>
    <col min="9" max="16384" width="8.625" style="62"/>
  </cols>
  <sheetData>
    <row r="1" spans="1:8" ht="18" x14ac:dyDescent="0.2">
      <c r="B1" s="200" t="s">
        <v>191</v>
      </c>
      <c r="D1" s="288"/>
    </row>
    <row r="2" spans="1:8" x14ac:dyDescent="0.2">
      <c r="A2" s="58"/>
      <c r="B2" s="45" t="s">
        <v>112</v>
      </c>
      <c r="C2" s="46"/>
      <c r="D2" s="41"/>
      <c r="E2" s="59"/>
      <c r="F2" s="60"/>
      <c r="G2" s="61"/>
    </row>
    <row r="3" spans="1:8" s="110" customFormat="1" x14ac:dyDescent="0.2">
      <c r="A3" s="127"/>
      <c r="B3" s="128" t="s">
        <v>47</v>
      </c>
      <c r="C3" s="10"/>
      <c r="D3" s="113"/>
      <c r="E3" s="114"/>
      <c r="F3" s="111"/>
      <c r="G3" s="109"/>
      <c r="H3"/>
    </row>
    <row r="4" spans="1:8" customFormat="1" ht="187" x14ac:dyDescent="0.2">
      <c r="A4" s="28" t="s">
        <v>48</v>
      </c>
      <c r="B4" s="129" t="s">
        <v>186</v>
      </c>
      <c r="C4" s="97"/>
      <c r="D4" s="113"/>
      <c r="E4" s="114"/>
      <c r="F4" s="111"/>
      <c r="G4" s="109"/>
    </row>
    <row r="5" spans="1:8" x14ac:dyDescent="0.2">
      <c r="A5" s="58"/>
      <c r="B5" s="45"/>
      <c r="C5" s="47"/>
      <c r="D5" s="41"/>
      <c r="E5" s="59"/>
      <c r="F5" s="60"/>
      <c r="G5" s="61"/>
    </row>
    <row r="6" spans="1:8" s="63" customFormat="1" ht="51" x14ac:dyDescent="0.2">
      <c r="A6" s="48" t="s">
        <v>2</v>
      </c>
      <c r="B6" s="49" t="s">
        <v>4</v>
      </c>
      <c r="C6" s="48" t="s">
        <v>5</v>
      </c>
      <c r="D6" s="50" t="s">
        <v>0</v>
      </c>
      <c r="E6" s="51" t="s">
        <v>8</v>
      </c>
      <c r="F6" s="52" t="s">
        <v>7</v>
      </c>
      <c r="G6" s="51" t="s">
        <v>18</v>
      </c>
      <c r="H6" s="51" t="s">
        <v>34</v>
      </c>
    </row>
    <row r="7" spans="1:8" x14ac:dyDescent="0.2">
      <c r="A7" s="58"/>
      <c r="B7" s="64"/>
      <c r="C7" s="58"/>
      <c r="D7" s="41"/>
      <c r="E7" s="59"/>
      <c r="F7" s="60"/>
      <c r="G7" s="61"/>
    </row>
    <row r="8" spans="1:8" ht="170" x14ac:dyDescent="0.2">
      <c r="A8" s="58"/>
      <c r="B8" s="34" t="s">
        <v>178</v>
      </c>
      <c r="C8" s="46"/>
      <c r="D8" s="41"/>
      <c r="E8" s="59"/>
      <c r="F8" s="60"/>
      <c r="G8" s="61"/>
    </row>
    <row r="9" spans="1:8" x14ac:dyDescent="0.2">
      <c r="A9" s="144"/>
      <c r="B9" s="203"/>
      <c r="C9" s="204"/>
      <c r="D9" s="144"/>
      <c r="E9" s="205"/>
      <c r="F9" s="276"/>
      <c r="G9" s="289">
        <f t="shared" ref="G9:G49" si="0">(E9-(E9*F9/100))*A9</f>
        <v>0</v>
      </c>
      <c r="H9" s="76"/>
    </row>
    <row r="10" spans="1:8" x14ac:dyDescent="0.2">
      <c r="A10" s="144"/>
      <c r="B10" s="203"/>
      <c r="C10" s="204"/>
      <c r="D10" s="144"/>
      <c r="E10" s="205"/>
      <c r="F10" s="276"/>
      <c r="G10" s="289">
        <f t="shared" si="0"/>
        <v>0</v>
      </c>
    </row>
    <row r="11" spans="1:8" x14ac:dyDescent="0.2">
      <c r="A11" s="206"/>
      <c r="B11" s="203"/>
      <c r="C11" s="204"/>
      <c r="D11" s="144"/>
      <c r="E11" s="207"/>
      <c r="F11" s="276"/>
      <c r="G11" s="289">
        <f t="shared" si="0"/>
        <v>0</v>
      </c>
    </row>
    <row r="12" spans="1:8" x14ac:dyDescent="0.2">
      <c r="A12" s="206"/>
      <c r="B12" s="203"/>
      <c r="C12" s="204"/>
      <c r="D12" s="144"/>
      <c r="E12" s="207"/>
      <c r="F12" s="276"/>
      <c r="G12" s="289">
        <f t="shared" si="0"/>
        <v>0</v>
      </c>
    </row>
    <row r="13" spans="1:8" x14ac:dyDescent="0.2">
      <c r="A13" s="206"/>
      <c r="B13" s="203"/>
      <c r="C13" s="204"/>
      <c r="D13" s="144"/>
      <c r="E13" s="207"/>
      <c r="F13" s="276"/>
      <c r="G13" s="289">
        <f t="shared" si="0"/>
        <v>0</v>
      </c>
    </row>
    <row r="14" spans="1:8" x14ac:dyDescent="0.2">
      <c r="A14" s="206"/>
      <c r="B14" s="203"/>
      <c r="C14" s="204"/>
      <c r="D14" s="144"/>
      <c r="E14" s="207"/>
      <c r="F14" s="276"/>
      <c r="G14" s="289">
        <f t="shared" si="0"/>
        <v>0</v>
      </c>
    </row>
    <row r="15" spans="1:8" x14ac:dyDescent="0.2">
      <c r="A15" s="206"/>
      <c r="B15" s="203"/>
      <c r="C15" s="204"/>
      <c r="D15" s="144"/>
      <c r="E15" s="207"/>
      <c r="F15" s="276"/>
      <c r="G15" s="289">
        <f t="shared" si="0"/>
        <v>0</v>
      </c>
    </row>
    <row r="16" spans="1:8" customFormat="1" x14ac:dyDescent="0.2">
      <c r="A16" s="206"/>
      <c r="B16" s="203"/>
      <c r="C16" s="204"/>
      <c r="D16" s="144"/>
      <c r="E16" s="207"/>
      <c r="F16" s="277"/>
      <c r="G16" s="289">
        <f t="shared" si="0"/>
        <v>0</v>
      </c>
    </row>
    <row r="17" spans="1:8" customFormat="1" x14ac:dyDescent="0.2">
      <c r="A17" s="206"/>
      <c r="B17" s="203"/>
      <c r="C17" s="204"/>
      <c r="D17" s="144"/>
      <c r="E17" s="207"/>
      <c r="F17" s="277"/>
      <c r="G17" s="289">
        <f t="shared" si="0"/>
        <v>0</v>
      </c>
    </row>
    <row r="18" spans="1:8" customFormat="1" x14ac:dyDescent="0.2">
      <c r="A18" s="206"/>
      <c r="B18" s="203"/>
      <c r="C18" s="204"/>
      <c r="D18" s="144"/>
      <c r="E18" s="207"/>
      <c r="F18" s="277"/>
      <c r="G18" s="289">
        <f t="shared" si="0"/>
        <v>0</v>
      </c>
    </row>
    <row r="19" spans="1:8" customFormat="1" x14ac:dyDescent="0.2">
      <c r="A19" s="206"/>
      <c r="B19" s="203"/>
      <c r="C19" s="204"/>
      <c r="D19" s="144"/>
      <c r="E19" s="207"/>
      <c r="F19" s="277"/>
      <c r="G19" s="289">
        <f t="shared" si="0"/>
        <v>0</v>
      </c>
    </row>
    <row r="20" spans="1:8" customFormat="1" x14ac:dyDescent="0.2">
      <c r="A20" s="206"/>
      <c r="B20" s="203"/>
      <c r="C20" s="204"/>
      <c r="D20" s="144"/>
      <c r="E20" s="207"/>
      <c r="F20" s="277"/>
      <c r="G20" s="289">
        <f t="shared" si="0"/>
        <v>0</v>
      </c>
    </row>
    <row r="21" spans="1:8" customFormat="1" x14ac:dyDescent="0.2">
      <c r="A21" s="206"/>
      <c r="B21" s="203"/>
      <c r="C21" s="204"/>
      <c r="D21" s="208"/>
      <c r="E21" s="209"/>
      <c r="F21" s="277"/>
      <c r="G21" s="289">
        <f t="shared" si="0"/>
        <v>0</v>
      </c>
    </row>
    <row r="22" spans="1:8" customFormat="1" x14ac:dyDescent="0.2">
      <c r="A22" s="206"/>
      <c r="B22" s="203"/>
      <c r="C22" s="204"/>
      <c r="D22" s="144"/>
      <c r="E22" s="207"/>
      <c r="F22" s="277"/>
      <c r="G22" s="289">
        <f t="shared" si="0"/>
        <v>0</v>
      </c>
    </row>
    <row r="23" spans="1:8" customFormat="1" x14ac:dyDescent="0.2">
      <c r="A23" s="144"/>
      <c r="B23" s="210"/>
      <c r="C23" s="204"/>
      <c r="D23" s="144"/>
      <c r="E23" s="205"/>
      <c r="F23" s="277"/>
      <c r="G23" s="289">
        <f t="shared" si="0"/>
        <v>0</v>
      </c>
    </row>
    <row r="24" spans="1:8" customFormat="1" x14ac:dyDescent="0.2">
      <c r="A24" s="144"/>
      <c r="B24" s="203"/>
      <c r="C24" s="204"/>
      <c r="D24" s="144"/>
      <c r="E24" s="205"/>
      <c r="F24" s="277"/>
      <c r="G24" s="289">
        <f t="shared" si="0"/>
        <v>0</v>
      </c>
    </row>
    <row r="25" spans="1:8" x14ac:dyDescent="0.2">
      <c r="A25" s="144"/>
      <c r="B25" s="203"/>
      <c r="C25" s="204"/>
      <c r="D25" s="144"/>
      <c r="E25" s="205"/>
      <c r="F25" s="276"/>
      <c r="G25" s="289">
        <f t="shared" si="0"/>
        <v>0</v>
      </c>
    </row>
    <row r="26" spans="1:8" x14ac:dyDescent="0.2">
      <c r="A26" s="144"/>
      <c r="B26" s="203"/>
      <c r="C26" s="204"/>
      <c r="D26" s="144"/>
      <c r="E26" s="205"/>
      <c r="F26" s="276"/>
      <c r="G26" s="96">
        <f t="shared" si="0"/>
        <v>0</v>
      </c>
    </row>
    <row r="27" spans="1:8" x14ac:dyDescent="0.2">
      <c r="A27" s="144"/>
      <c r="B27" s="203"/>
      <c r="C27" s="204"/>
      <c r="D27" s="144"/>
      <c r="E27" s="205"/>
      <c r="F27" s="276"/>
      <c r="G27" s="96">
        <f t="shared" si="0"/>
        <v>0</v>
      </c>
    </row>
    <row r="28" spans="1:8" x14ac:dyDescent="0.2">
      <c r="A28" s="144"/>
      <c r="B28" s="203"/>
      <c r="C28" s="204"/>
      <c r="D28" s="144"/>
      <c r="E28" s="205"/>
      <c r="F28" s="276"/>
      <c r="G28" s="96">
        <f t="shared" si="0"/>
        <v>0</v>
      </c>
    </row>
    <row r="29" spans="1:8" x14ac:dyDescent="0.2">
      <c r="A29" s="144"/>
      <c r="B29" s="203"/>
      <c r="C29" s="204"/>
      <c r="D29" s="144"/>
      <c r="E29" s="205"/>
      <c r="F29" s="276"/>
      <c r="G29" s="96"/>
      <c r="H29" s="78">
        <f>SUM(G9:G29)</f>
        <v>0</v>
      </c>
    </row>
    <row r="30" spans="1:8" x14ac:dyDescent="0.2">
      <c r="A30" s="272"/>
      <c r="B30" s="273"/>
      <c r="C30" s="274"/>
      <c r="D30" s="272"/>
      <c r="E30" s="275"/>
      <c r="F30" s="278"/>
      <c r="G30" s="109"/>
      <c r="H30" s="78"/>
    </row>
    <row r="31" spans="1:8" s="72" customFormat="1" ht="120" customHeight="1" x14ac:dyDescent="0.2">
      <c r="A31" s="41"/>
      <c r="B31" s="34" t="s">
        <v>113</v>
      </c>
      <c r="C31" s="28"/>
      <c r="D31" s="41"/>
      <c r="E31" s="249"/>
      <c r="F31" s="287"/>
      <c r="G31" s="213"/>
    </row>
    <row r="32" spans="1:8" x14ac:dyDescent="0.2">
      <c r="A32" s="144"/>
      <c r="B32" s="203"/>
      <c r="C32" s="204"/>
      <c r="D32" s="144"/>
      <c r="E32" s="205"/>
      <c r="F32" s="276"/>
      <c r="G32" s="289">
        <f t="shared" si="0"/>
        <v>0</v>
      </c>
    </row>
    <row r="33" spans="1:7" x14ac:dyDescent="0.2">
      <c r="A33" s="144"/>
      <c r="B33" s="203"/>
      <c r="C33" s="204"/>
      <c r="D33" s="144"/>
      <c r="E33" s="205"/>
      <c r="F33" s="276"/>
      <c r="G33" s="289">
        <f t="shared" si="0"/>
        <v>0</v>
      </c>
    </row>
    <row r="34" spans="1:7" x14ac:dyDescent="0.2">
      <c r="A34" s="144"/>
      <c r="B34" s="203"/>
      <c r="C34" s="204"/>
      <c r="D34" s="144"/>
      <c r="E34" s="205"/>
      <c r="F34" s="276"/>
      <c r="G34" s="289">
        <f t="shared" si="0"/>
        <v>0</v>
      </c>
    </row>
    <row r="35" spans="1:7" x14ac:dyDescent="0.2">
      <c r="A35" s="144"/>
      <c r="B35" s="203"/>
      <c r="C35" s="204"/>
      <c r="D35" s="144"/>
      <c r="E35" s="205"/>
      <c r="F35" s="276"/>
      <c r="G35" s="289">
        <f t="shared" si="0"/>
        <v>0</v>
      </c>
    </row>
    <row r="36" spans="1:7" x14ac:dyDescent="0.2">
      <c r="A36" s="144"/>
      <c r="B36" s="203"/>
      <c r="C36" s="204"/>
      <c r="D36" s="144"/>
      <c r="E36" s="205"/>
      <c r="F36" s="276"/>
      <c r="G36" s="289">
        <f t="shared" si="0"/>
        <v>0</v>
      </c>
    </row>
    <row r="37" spans="1:7" x14ac:dyDescent="0.2">
      <c r="A37" s="144"/>
      <c r="B37" s="203"/>
      <c r="C37" s="204"/>
      <c r="D37" s="144"/>
      <c r="E37" s="205"/>
      <c r="F37" s="276"/>
      <c r="G37" s="289">
        <f t="shared" si="0"/>
        <v>0</v>
      </c>
    </row>
    <row r="38" spans="1:7" x14ac:dyDescent="0.2">
      <c r="A38" s="144"/>
      <c r="B38" s="203"/>
      <c r="C38" s="204"/>
      <c r="D38" s="144"/>
      <c r="E38" s="205"/>
      <c r="F38" s="276"/>
      <c r="G38" s="289">
        <f t="shared" si="0"/>
        <v>0</v>
      </c>
    </row>
    <row r="39" spans="1:7" x14ac:dyDescent="0.2">
      <c r="A39" s="144"/>
      <c r="B39" s="203"/>
      <c r="C39" s="204"/>
      <c r="D39" s="144"/>
      <c r="E39" s="205"/>
      <c r="F39" s="276"/>
      <c r="G39" s="289">
        <f t="shared" si="0"/>
        <v>0</v>
      </c>
    </row>
    <row r="40" spans="1:7" x14ac:dyDescent="0.2">
      <c r="A40" s="144"/>
      <c r="B40" s="203"/>
      <c r="C40" s="204"/>
      <c r="D40" s="144"/>
      <c r="E40" s="205"/>
      <c r="F40" s="276"/>
      <c r="G40" s="289">
        <f t="shared" si="0"/>
        <v>0</v>
      </c>
    </row>
    <row r="41" spans="1:7" x14ac:dyDescent="0.2">
      <c r="A41" s="144"/>
      <c r="B41" s="203"/>
      <c r="C41" s="204"/>
      <c r="D41" s="144"/>
      <c r="E41" s="205"/>
      <c r="F41" s="276"/>
      <c r="G41" s="289">
        <f t="shared" si="0"/>
        <v>0</v>
      </c>
    </row>
    <row r="42" spans="1:7" x14ac:dyDescent="0.2">
      <c r="A42" s="144"/>
      <c r="B42" s="203"/>
      <c r="C42" s="204"/>
      <c r="D42" s="144"/>
      <c r="E42" s="205"/>
      <c r="F42" s="276"/>
      <c r="G42" s="289">
        <f t="shared" si="0"/>
        <v>0</v>
      </c>
    </row>
    <row r="43" spans="1:7" x14ac:dyDescent="0.2">
      <c r="A43" s="144"/>
      <c r="B43" s="203"/>
      <c r="C43" s="204"/>
      <c r="D43" s="144"/>
      <c r="E43" s="205"/>
      <c r="F43" s="276"/>
      <c r="G43" s="289">
        <f t="shared" si="0"/>
        <v>0</v>
      </c>
    </row>
    <row r="44" spans="1:7" x14ac:dyDescent="0.2">
      <c r="A44" s="144"/>
      <c r="B44" s="203"/>
      <c r="C44" s="204"/>
      <c r="D44" s="144"/>
      <c r="E44" s="205"/>
      <c r="F44" s="276"/>
      <c r="G44" s="289">
        <f t="shared" si="0"/>
        <v>0</v>
      </c>
    </row>
    <row r="45" spans="1:7" x14ac:dyDescent="0.2">
      <c r="A45" s="144"/>
      <c r="B45" s="203"/>
      <c r="C45" s="204"/>
      <c r="D45" s="144"/>
      <c r="E45" s="205"/>
      <c r="F45" s="276"/>
      <c r="G45" s="289">
        <f t="shared" si="0"/>
        <v>0</v>
      </c>
    </row>
    <row r="46" spans="1:7" x14ac:dyDescent="0.2">
      <c r="A46" s="144"/>
      <c r="B46" s="203"/>
      <c r="C46" s="204"/>
      <c r="D46" s="144"/>
      <c r="E46" s="205"/>
      <c r="F46" s="276"/>
      <c r="G46" s="289">
        <f t="shared" si="0"/>
        <v>0</v>
      </c>
    </row>
    <row r="47" spans="1:7" x14ac:dyDescent="0.2">
      <c r="A47" s="144"/>
      <c r="B47" s="203"/>
      <c r="C47" s="204"/>
      <c r="D47" s="144"/>
      <c r="E47" s="205"/>
      <c r="F47" s="276"/>
      <c r="G47" s="289">
        <f t="shared" si="0"/>
        <v>0</v>
      </c>
    </row>
    <row r="48" spans="1:7" x14ac:dyDescent="0.2">
      <c r="A48" s="144"/>
      <c r="B48" s="203"/>
      <c r="C48" s="204"/>
      <c r="D48" s="144"/>
      <c r="E48" s="205"/>
      <c r="F48" s="276"/>
      <c r="G48" s="289">
        <f t="shared" si="0"/>
        <v>0</v>
      </c>
    </row>
    <row r="49" spans="1:8" x14ac:dyDescent="0.2">
      <c r="A49" s="144"/>
      <c r="B49" s="203"/>
      <c r="C49" s="204"/>
      <c r="D49" s="144"/>
      <c r="E49" s="205"/>
      <c r="F49" s="276"/>
      <c r="G49" s="289">
        <f t="shared" si="0"/>
        <v>0</v>
      </c>
    </row>
    <row r="50" spans="1:8" x14ac:dyDescent="0.2">
      <c r="A50" s="144"/>
      <c r="B50" s="203"/>
      <c r="C50" s="204"/>
      <c r="D50" s="144"/>
      <c r="E50" s="205"/>
      <c r="F50" s="276"/>
      <c r="G50" s="289"/>
      <c r="H50" s="78">
        <f>SUM(G32:G50)</f>
        <v>0</v>
      </c>
    </row>
    <row r="51" spans="1:8" s="82" customFormat="1" ht="34" x14ac:dyDescent="0.2">
      <c r="A51" s="214"/>
      <c r="B51" s="215" t="s">
        <v>114</v>
      </c>
      <c r="C51" s="216"/>
      <c r="D51" s="216"/>
      <c r="E51" s="217"/>
      <c r="F51" s="280"/>
      <c r="G51" s="291"/>
      <c r="H51" s="95">
        <f>SUM(H9:H50)</f>
        <v>0</v>
      </c>
    </row>
    <row r="52" spans="1:8" s="82" customFormat="1" x14ac:dyDescent="0.2">
      <c r="A52" s="113"/>
      <c r="B52" s="212"/>
      <c r="C52" s="218"/>
      <c r="D52" s="218"/>
      <c r="E52" s="213"/>
      <c r="F52" s="281"/>
      <c r="G52" s="290"/>
      <c r="H52" s="83"/>
    </row>
    <row r="53" spans="1:8" s="82" customFormat="1" ht="85" customHeight="1" x14ac:dyDescent="0.2">
      <c r="A53" s="113"/>
      <c r="B53" s="212" t="s">
        <v>135</v>
      </c>
      <c r="C53" s="218"/>
      <c r="D53" s="218"/>
      <c r="E53" s="213"/>
      <c r="F53" s="281"/>
      <c r="G53" s="290"/>
      <c r="H53" s="83"/>
    </row>
    <row r="54" spans="1:8" x14ac:dyDescent="0.2">
      <c r="A54" s="219"/>
      <c r="B54" s="220"/>
      <c r="C54" s="221"/>
      <c r="D54" s="220"/>
      <c r="E54" s="222"/>
      <c r="F54" s="282"/>
      <c r="G54" s="289">
        <f>(E54-(E54*F54/100))*A54</f>
        <v>0</v>
      </c>
      <c r="H54" s="78"/>
    </row>
    <row r="55" spans="1:8" x14ac:dyDescent="0.2">
      <c r="A55" s="219"/>
      <c r="B55" s="220"/>
      <c r="C55" s="221"/>
      <c r="D55" s="220"/>
      <c r="E55" s="222"/>
      <c r="F55" s="282"/>
      <c r="G55" s="289">
        <f>(E55-(E55*F55/100))*A55</f>
        <v>0</v>
      </c>
      <c r="H55" s="78"/>
    </row>
    <row r="56" spans="1:8" x14ac:dyDescent="0.2">
      <c r="A56" s="219"/>
      <c r="B56" s="220"/>
      <c r="C56" s="221"/>
      <c r="D56" s="220"/>
      <c r="E56" s="222"/>
      <c r="F56" s="282"/>
      <c r="G56" s="289">
        <f>(E56-(E56*F56/100))*A56</f>
        <v>0</v>
      </c>
      <c r="H56" s="78"/>
    </row>
    <row r="57" spans="1:8" x14ac:dyDescent="0.2">
      <c r="A57" s="219"/>
      <c r="B57" s="220"/>
      <c r="C57" s="221"/>
      <c r="D57" s="220"/>
      <c r="E57" s="222"/>
      <c r="F57" s="282"/>
      <c r="G57" s="289">
        <f t="shared" ref="G57:G65" si="1">(E57-(E57*F57/100))*A57</f>
        <v>0</v>
      </c>
      <c r="H57" s="78"/>
    </row>
    <row r="58" spans="1:8" x14ac:dyDescent="0.2">
      <c r="A58" s="219"/>
      <c r="B58" s="220"/>
      <c r="C58" s="221"/>
      <c r="D58" s="220"/>
      <c r="E58" s="222"/>
      <c r="F58" s="282"/>
      <c r="G58" s="289">
        <f t="shared" si="1"/>
        <v>0</v>
      </c>
      <c r="H58" s="78"/>
    </row>
    <row r="59" spans="1:8" x14ac:dyDescent="0.2">
      <c r="A59" s="219"/>
      <c r="B59" s="220"/>
      <c r="C59" s="221"/>
      <c r="D59" s="220"/>
      <c r="E59" s="222"/>
      <c r="F59" s="282"/>
      <c r="G59" s="289">
        <f t="shared" si="1"/>
        <v>0</v>
      </c>
      <c r="H59" s="78"/>
    </row>
    <row r="60" spans="1:8" x14ac:dyDescent="0.2">
      <c r="A60" s="219"/>
      <c r="B60" s="220"/>
      <c r="C60" s="221"/>
      <c r="D60" s="220"/>
      <c r="E60" s="222"/>
      <c r="F60" s="282"/>
      <c r="G60" s="289">
        <f t="shared" si="1"/>
        <v>0</v>
      </c>
      <c r="H60" s="78"/>
    </row>
    <row r="61" spans="1:8" x14ac:dyDescent="0.2">
      <c r="A61" s="219"/>
      <c r="B61" s="220"/>
      <c r="C61" s="221"/>
      <c r="D61" s="220"/>
      <c r="E61" s="222"/>
      <c r="F61" s="282"/>
      <c r="G61" s="289">
        <f t="shared" si="1"/>
        <v>0</v>
      </c>
      <c r="H61" s="78"/>
    </row>
    <row r="62" spans="1:8" x14ac:dyDescent="0.2">
      <c r="A62" s="219"/>
      <c r="B62" s="220"/>
      <c r="C62" s="221"/>
      <c r="D62" s="220"/>
      <c r="E62" s="222"/>
      <c r="F62" s="282"/>
      <c r="G62" s="289">
        <f t="shared" si="1"/>
        <v>0</v>
      </c>
      <c r="H62" s="78"/>
    </row>
    <row r="63" spans="1:8" x14ac:dyDescent="0.2">
      <c r="A63" s="219"/>
      <c r="B63" s="220"/>
      <c r="C63" s="221"/>
      <c r="D63" s="220"/>
      <c r="E63" s="222"/>
      <c r="F63" s="282"/>
      <c r="G63" s="289">
        <f t="shared" si="1"/>
        <v>0</v>
      </c>
      <c r="H63" s="78"/>
    </row>
    <row r="64" spans="1:8" x14ac:dyDescent="0.2">
      <c r="A64" s="219"/>
      <c r="B64" s="220"/>
      <c r="C64" s="221"/>
      <c r="D64" s="220"/>
      <c r="E64" s="222"/>
      <c r="F64" s="282"/>
      <c r="G64" s="289">
        <f t="shared" si="1"/>
        <v>0</v>
      </c>
      <c r="H64" s="78"/>
    </row>
    <row r="65" spans="1:8" x14ac:dyDescent="0.2">
      <c r="A65" s="219"/>
      <c r="B65" s="220"/>
      <c r="C65" s="221"/>
      <c r="D65" s="220"/>
      <c r="E65" s="222"/>
      <c r="F65" s="282"/>
      <c r="G65" s="289">
        <f t="shared" si="1"/>
        <v>0</v>
      </c>
      <c r="H65" s="78"/>
    </row>
    <row r="66" spans="1:8" x14ac:dyDescent="0.2">
      <c r="A66" s="219"/>
      <c r="B66" s="220"/>
      <c r="C66" s="221"/>
      <c r="D66" s="220"/>
      <c r="E66" s="222"/>
      <c r="F66" s="282"/>
      <c r="G66" s="289">
        <f t="shared" ref="G66:G73" si="2">(E66-(E66*F66/100))*A66</f>
        <v>0</v>
      </c>
      <c r="H66" s="78"/>
    </row>
    <row r="67" spans="1:8" x14ac:dyDescent="0.2">
      <c r="A67" s="219"/>
      <c r="B67" s="220"/>
      <c r="C67" s="221"/>
      <c r="D67" s="220"/>
      <c r="E67" s="222"/>
      <c r="F67" s="282"/>
      <c r="G67" s="289">
        <f t="shared" si="2"/>
        <v>0</v>
      </c>
      <c r="H67" s="78"/>
    </row>
    <row r="68" spans="1:8" x14ac:dyDescent="0.2">
      <c r="A68" s="219"/>
      <c r="B68" s="220"/>
      <c r="C68" s="221"/>
      <c r="D68" s="220"/>
      <c r="E68" s="222"/>
      <c r="F68" s="282"/>
      <c r="G68" s="289">
        <f t="shared" si="2"/>
        <v>0</v>
      </c>
      <c r="H68" s="78"/>
    </row>
    <row r="69" spans="1:8" x14ac:dyDescent="0.2">
      <c r="A69" s="219"/>
      <c r="B69" s="220"/>
      <c r="C69" s="221"/>
      <c r="D69" s="220"/>
      <c r="E69" s="222"/>
      <c r="F69" s="282"/>
      <c r="G69" s="289">
        <f t="shared" si="2"/>
        <v>0</v>
      </c>
      <c r="H69" s="78"/>
    </row>
    <row r="70" spans="1:8" x14ac:dyDescent="0.2">
      <c r="A70" s="219"/>
      <c r="B70" s="220"/>
      <c r="C70" s="221"/>
      <c r="D70" s="220"/>
      <c r="E70" s="222"/>
      <c r="F70" s="282"/>
      <c r="G70" s="289">
        <f t="shared" si="2"/>
        <v>0</v>
      </c>
      <c r="H70" s="78"/>
    </row>
    <row r="71" spans="1:8" x14ac:dyDescent="0.2">
      <c r="A71" s="219"/>
      <c r="B71" s="220"/>
      <c r="C71" s="221"/>
      <c r="D71" s="220"/>
      <c r="E71" s="222"/>
      <c r="F71" s="282"/>
      <c r="G71" s="289">
        <f t="shared" si="2"/>
        <v>0</v>
      </c>
      <c r="H71" s="78"/>
    </row>
    <row r="72" spans="1:8" x14ac:dyDescent="0.2">
      <c r="A72" s="219"/>
      <c r="B72" s="221"/>
      <c r="C72" s="221"/>
      <c r="D72" s="220"/>
      <c r="E72" s="222"/>
      <c r="F72" s="282"/>
      <c r="G72" s="289">
        <f t="shared" si="2"/>
        <v>0</v>
      </c>
      <c r="H72" s="78"/>
    </row>
    <row r="73" spans="1:8" x14ac:dyDescent="0.2">
      <c r="A73" s="219"/>
      <c r="B73" s="220"/>
      <c r="C73" s="221"/>
      <c r="D73" s="220"/>
      <c r="E73" s="222"/>
      <c r="F73" s="282"/>
      <c r="G73" s="289">
        <f t="shared" si="2"/>
        <v>0</v>
      </c>
      <c r="H73" s="78">
        <f>SUM(G54:G73)</f>
        <v>0</v>
      </c>
    </row>
    <row r="74" spans="1:8" ht="17" x14ac:dyDescent="0.2">
      <c r="A74" s="211"/>
      <c r="B74" s="212" t="s">
        <v>116</v>
      </c>
      <c r="C74" s="112"/>
      <c r="D74" s="211"/>
      <c r="E74" s="213"/>
      <c r="F74" s="279"/>
      <c r="G74" s="290"/>
    </row>
    <row r="75" spans="1:8" x14ac:dyDescent="0.2">
      <c r="A75" s="223"/>
      <c r="B75" s="224"/>
      <c r="C75" s="225"/>
      <c r="D75" s="226"/>
      <c r="E75" s="227"/>
      <c r="F75" s="283"/>
      <c r="G75" s="289">
        <f t="shared" ref="G75:G97" si="3">(E75-(E75*F75/100))*A75</f>
        <v>0</v>
      </c>
      <c r="H75" s="76"/>
    </row>
    <row r="76" spans="1:8" x14ac:dyDescent="0.2">
      <c r="A76" s="223"/>
      <c r="B76" s="228"/>
      <c r="C76" s="229"/>
      <c r="D76" s="230"/>
      <c r="E76" s="231"/>
      <c r="F76" s="284"/>
      <c r="G76" s="289">
        <f t="shared" si="3"/>
        <v>0</v>
      </c>
      <c r="H76" s="76"/>
    </row>
    <row r="77" spans="1:8" x14ac:dyDescent="0.2">
      <c r="A77" s="223"/>
      <c r="B77" s="224"/>
      <c r="C77" s="229"/>
      <c r="D77" s="230"/>
      <c r="E77" s="231"/>
      <c r="F77" s="284"/>
      <c r="G77" s="289">
        <f t="shared" si="3"/>
        <v>0</v>
      </c>
      <c r="H77" s="76"/>
    </row>
    <row r="78" spans="1:8" x14ac:dyDescent="0.2">
      <c r="A78" s="223"/>
      <c r="B78" s="228"/>
      <c r="C78" s="229"/>
      <c r="D78" s="230"/>
      <c r="E78" s="231"/>
      <c r="F78" s="284"/>
      <c r="G78" s="289">
        <f t="shared" si="3"/>
        <v>0</v>
      </c>
    </row>
    <row r="79" spans="1:8" x14ac:dyDescent="0.2">
      <c r="A79" s="223"/>
      <c r="B79" s="228"/>
      <c r="C79" s="229"/>
      <c r="D79" s="223"/>
      <c r="E79" s="231"/>
      <c r="F79" s="284"/>
      <c r="G79" s="289">
        <f t="shared" si="3"/>
        <v>0</v>
      </c>
    </row>
    <row r="80" spans="1:8" x14ac:dyDescent="0.2">
      <c r="A80" s="223"/>
      <c r="B80" s="228"/>
      <c r="C80" s="229"/>
      <c r="D80" s="223"/>
      <c r="E80" s="231"/>
      <c r="F80" s="284"/>
      <c r="G80" s="289">
        <f t="shared" si="3"/>
        <v>0</v>
      </c>
    </row>
    <row r="81" spans="1:8" x14ac:dyDescent="0.2">
      <c r="A81" s="223"/>
      <c r="B81" s="228"/>
      <c r="C81" s="229"/>
      <c r="D81" s="230"/>
      <c r="E81" s="231"/>
      <c r="F81" s="284"/>
      <c r="G81" s="289">
        <f t="shared" si="3"/>
        <v>0</v>
      </c>
      <c r="H81" s="78">
        <f>SUM(G75:G81)</f>
        <v>0</v>
      </c>
    </row>
    <row r="82" spans="1:8" ht="17" x14ac:dyDescent="0.2">
      <c r="A82" s="211"/>
      <c r="B82" s="212" t="s">
        <v>115</v>
      </c>
      <c r="C82" s="112"/>
      <c r="D82" s="211"/>
      <c r="E82" s="213"/>
      <c r="F82" s="279"/>
      <c r="G82" s="290"/>
    </row>
    <row r="83" spans="1:8" x14ac:dyDescent="0.2">
      <c r="A83" s="223"/>
      <c r="B83" s="228"/>
      <c r="C83" s="229"/>
      <c r="D83" s="223"/>
      <c r="E83" s="232"/>
      <c r="F83" s="284"/>
      <c r="G83" s="289">
        <f t="shared" si="3"/>
        <v>0</v>
      </c>
      <c r="H83" s="76"/>
    </row>
    <row r="84" spans="1:8" x14ac:dyDescent="0.2">
      <c r="A84" s="223"/>
      <c r="B84" s="228"/>
      <c r="C84" s="229"/>
      <c r="D84" s="230"/>
      <c r="E84" s="232"/>
      <c r="F84" s="284"/>
      <c r="G84" s="289">
        <f t="shared" si="3"/>
        <v>0</v>
      </c>
      <c r="H84" s="76"/>
    </row>
    <row r="85" spans="1:8" x14ac:dyDescent="0.2">
      <c r="A85" s="223"/>
      <c r="B85" s="228"/>
      <c r="C85" s="225"/>
      <c r="D85" s="226"/>
      <c r="E85" s="232"/>
      <c r="F85" s="283"/>
      <c r="G85" s="289">
        <f t="shared" si="3"/>
        <v>0</v>
      </c>
      <c r="H85" s="76"/>
    </row>
    <row r="86" spans="1:8" x14ac:dyDescent="0.2">
      <c r="A86" s="223"/>
      <c r="B86" s="228"/>
      <c r="C86" s="225"/>
      <c r="D86" s="228"/>
      <c r="E86" s="232"/>
      <c r="F86" s="283"/>
      <c r="G86" s="289">
        <f t="shared" si="3"/>
        <v>0</v>
      </c>
      <c r="H86" s="76"/>
    </row>
    <row r="87" spans="1:8" x14ac:dyDescent="0.2">
      <c r="A87" s="233"/>
      <c r="B87" s="234"/>
      <c r="C87" s="221"/>
      <c r="D87" s="234"/>
      <c r="E87" s="235"/>
      <c r="F87" s="282"/>
      <c r="G87" s="289">
        <f t="shared" si="3"/>
        <v>0</v>
      </c>
      <c r="H87" s="76"/>
    </row>
    <row r="88" spans="1:8" x14ac:dyDescent="0.2">
      <c r="A88" s="219"/>
      <c r="B88" s="228"/>
      <c r="C88" s="221"/>
      <c r="D88" s="220"/>
      <c r="E88" s="222"/>
      <c r="F88" s="282"/>
      <c r="G88" s="289">
        <f t="shared" si="3"/>
        <v>0</v>
      </c>
      <c r="H88" s="78">
        <f>SUM(G83:G88)</f>
        <v>0</v>
      </c>
    </row>
    <row r="89" spans="1:8" ht="34" x14ac:dyDescent="0.2">
      <c r="A89" s="113"/>
      <c r="B89" s="212" t="s">
        <v>117</v>
      </c>
      <c r="C89" s="212"/>
      <c r="D89" s="236"/>
      <c r="E89" s="237"/>
      <c r="F89" s="285"/>
      <c r="G89" s="290"/>
      <c r="H89" s="78"/>
    </row>
    <row r="90" spans="1:8" x14ac:dyDescent="0.2">
      <c r="A90" s="219"/>
      <c r="B90" s="228"/>
      <c r="C90" s="221"/>
      <c r="D90" s="220"/>
      <c r="E90" s="222"/>
      <c r="F90" s="282"/>
      <c r="G90" s="289">
        <f t="shared" si="3"/>
        <v>0</v>
      </c>
      <c r="H90" s="78"/>
    </row>
    <row r="91" spans="1:8" x14ac:dyDescent="0.2">
      <c r="A91" s="219"/>
      <c r="B91" s="228"/>
      <c r="C91" s="221"/>
      <c r="D91" s="220"/>
      <c r="E91" s="222"/>
      <c r="F91" s="282"/>
      <c r="G91" s="289">
        <f t="shared" si="3"/>
        <v>0</v>
      </c>
      <c r="H91" s="78"/>
    </row>
    <row r="92" spans="1:8" x14ac:dyDescent="0.2">
      <c r="A92" s="219"/>
      <c r="B92" s="228"/>
      <c r="C92" s="221"/>
      <c r="D92" s="220"/>
      <c r="E92" s="222"/>
      <c r="F92" s="282"/>
      <c r="G92" s="289">
        <f t="shared" si="3"/>
        <v>0</v>
      </c>
      <c r="H92" s="78"/>
    </row>
    <row r="93" spans="1:8" x14ac:dyDescent="0.2">
      <c r="A93" s="219"/>
      <c r="B93" s="228"/>
      <c r="C93" s="221"/>
      <c r="D93" s="220"/>
      <c r="E93" s="222"/>
      <c r="F93" s="282"/>
      <c r="G93" s="289">
        <f t="shared" si="3"/>
        <v>0</v>
      </c>
      <c r="H93" s="78"/>
    </row>
    <row r="94" spans="1:8" x14ac:dyDescent="0.2">
      <c r="A94" s="219"/>
      <c r="B94" s="228"/>
      <c r="C94" s="221"/>
      <c r="D94" s="220"/>
      <c r="E94" s="222"/>
      <c r="F94" s="282"/>
      <c r="G94" s="289">
        <f t="shared" si="3"/>
        <v>0</v>
      </c>
      <c r="H94" s="78"/>
    </row>
    <row r="95" spans="1:8" x14ac:dyDescent="0.2">
      <c r="A95" s="219"/>
      <c r="B95" s="228"/>
      <c r="C95" s="221"/>
      <c r="D95" s="220"/>
      <c r="E95" s="222"/>
      <c r="F95" s="282"/>
      <c r="G95" s="289">
        <f t="shared" si="3"/>
        <v>0</v>
      </c>
      <c r="H95" s="78"/>
    </row>
    <row r="96" spans="1:8" x14ac:dyDescent="0.2">
      <c r="A96" s="219"/>
      <c r="B96" s="228"/>
      <c r="C96" s="221"/>
      <c r="D96" s="220"/>
      <c r="E96" s="222"/>
      <c r="F96" s="282"/>
      <c r="G96" s="289">
        <f t="shared" si="3"/>
        <v>0</v>
      </c>
      <c r="H96" s="78"/>
    </row>
    <row r="97" spans="1:8" x14ac:dyDescent="0.2">
      <c r="A97" s="219"/>
      <c r="B97" s="228"/>
      <c r="C97" s="221"/>
      <c r="D97" s="220"/>
      <c r="E97" s="222"/>
      <c r="F97" s="282"/>
      <c r="G97" s="289">
        <f t="shared" si="3"/>
        <v>0</v>
      </c>
      <c r="H97" s="78"/>
    </row>
    <row r="98" spans="1:8" x14ac:dyDescent="0.2">
      <c r="A98" s="219"/>
      <c r="B98" s="228"/>
      <c r="C98" s="221"/>
      <c r="D98" s="220"/>
      <c r="E98" s="222"/>
      <c r="F98" s="282"/>
      <c r="G98" s="289"/>
      <c r="H98" s="78">
        <f>SUM(G90:G98)</f>
        <v>0</v>
      </c>
    </row>
    <row r="99" spans="1:8" ht="34" x14ac:dyDescent="0.2">
      <c r="A99" s="113"/>
      <c r="B99" s="212" t="s">
        <v>118</v>
      </c>
      <c r="C99" s="212"/>
      <c r="D99" s="236"/>
      <c r="E99" s="237"/>
      <c r="F99" s="285"/>
      <c r="G99" s="290"/>
      <c r="H99" s="78"/>
    </row>
    <row r="100" spans="1:8" x14ac:dyDescent="0.2">
      <c r="A100" s="219"/>
      <c r="B100" s="234"/>
      <c r="C100" s="221"/>
      <c r="D100" s="234"/>
      <c r="E100" s="222"/>
      <c r="F100" s="282"/>
      <c r="G100" s="289">
        <f t="shared" ref="G100:G111" si="4">(E100-(E100*F100/100))*A100</f>
        <v>0</v>
      </c>
      <c r="H100" s="78"/>
    </row>
    <row r="101" spans="1:8" x14ac:dyDescent="0.2">
      <c r="A101" s="219"/>
      <c r="B101" s="234"/>
      <c r="C101" s="221"/>
      <c r="D101" s="234"/>
      <c r="E101" s="222"/>
      <c r="F101" s="282"/>
      <c r="G101" s="289">
        <f t="shared" si="4"/>
        <v>0</v>
      </c>
      <c r="H101" s="78"/>
    </row>
    <row r="102" spans="1:8" x14ac:dyDescent="0.2">
      <c r="A102" s="219"/>
      <c r="B102" s="234"/>
      <c r="C102" s="221"/>
      <c r="D102" s="234"/>
      <c r="E102" s="222"/>
      <c r="F102" s="282"/>
      <c r="G102" s="289">
        <f t="shared" si="4"/>
        <v>0</v>
      </c>
      <c r="H102" s="78"/>
    </row>
    <row r="103" spans="1:8" x14ac:dyDescent="0.2">
      <c r="A103" s="219"/>
      <c r="B103" s="234"/>
      <c r="C103" s="221"/>
      <c r="D103" s="234"/>
      <c r="E103" s="222"/>
      <c r="F103" s="282"/>
      <c r="G103" s="289">
        <f t="shared" si="4"/>
        <v>0</v>
      </c>
      <c r="H103" s="78"/>
    </row>
    <row r="104" spans="1:8" x14ac:dyDescent="0.2">
      <c r="A104" s="219"/>
      <c r="B104" s="234"/>
      <c r="C104" s="221"/>
      <c r="D104" s="234"/>
      <c r="E104" s="222"/>
      <c r="F104" s="282"/>
      <c r="G104" s="289">
        <f t="shared" si="4"/>
        <v>0</v>
      </c>
      <c r="H104" s="78"/>
    </row>
    <row r="105" spans="1:8" x14ac:dyDescent="0.2">
      <c r="A105" s="219"/>
      <c r="B105" s="234"/>
      <c r="C105" s="221"/>
      <c r="D105" s="234"/>
      <c r="E105" s="222"/>
      <c r="F105" s="282"/>
      <c r="G105" s="289">
        <f t="shared" si="4"/>
        <v>0</v>
      </c>
      <c r="H105" s="78"/>
    </row>
    <row r="106" spans="1:8" x14ac:dyDescent="0.2">
      <c r="A106" s="219"/>
      <c r="B106" s="234"/>
      <c r="C106" s="221"/>
      <c r="D106" s="234"/>
      <c r="E106" s="222"/>
      <c r="F106" s="282"/>
      <c r="G106" s="289">
        <f t="shared" si="4"/>
        <v>0</v>
      </c>
      <c r="H106" s="78"/>
    </row>
    <row r="107" spans="1:8" x14ac:dyDescent="0.2">
      <c r="A107" s="219"/>
      <c r="B107" s="234"/>
      <c r="C107" s="221"/>
      <c r="D107" s="234"/>
      <c r="E107" s="222"/>
      <c r="F107" s="282"/>
      <c r="G107" s="289">
        <f t="shared" si="4"/>
        <v>0</v>
      </c>
      <c r="H107" s="78"/>
    </row>
    <row r="108" spans="1:8" x14ac:dyDescent="0.2">
      <c r="A108" s="219"/>
      <c r="B108" s="234"/>
      <c r="C108" s="221"/>
      <c r="D108" s="234"/>
      <c r="E108" s="222"/>
      <c r="F108" s="282"/>
      <c r="G108" s="289">
        <f t="shared" si="4"/>
        <v>0</v>
      </c>
      <c r="H108" s="78"/>
    </row>
    <row r="109" spans="1:8" x14ac:dyDescent="0.2">
      <c r="A109" s="144"/>
      <c r="B109" s="203"/>
      <c r="C109" s="204"/>
      <c r="D109" s="144"/>
      <c r="E109" s="205"/>
      <c r="F109" s="276"/>
      <c r="G109" s="289">
        <f t="shared" si="4"/>
        <v>0</v>
      </c>
      <c r="H109" s="76"/>
    </row>
    <row r="110" spans="1:8" x14ac:dyDescent="0.2">
      <c r="A110" s="144"/>
      <c r="B110" s="203"/>
      <c r="C110" s="204"/>
      <c r="D110" s="144"/>
      <c r="E110" s="205"/>
      <c r="F110" s="276"/>
      <c r="G110" s="289">
        <f t="shared" si="4"/>
        <v>0</v>
      </c>
      <c r="H110" s="76"/>
    </row>
    <row r="111" spans="1:8" x14ac:dyDescent="0.2">
      <c r="A111" s="219"/>
      <c r="B111" s="220"/>
      <c r="C111" s="221"/>
      <c r="D111" s="220"/>
      <c r="E111" s="222"/>
      <c r="F111" s="282"/>
      <c r="G111" s="289">
        <f t="shared" si="4"/>
        <v>0</v>
      </c>
      <c r="H111" s="78">
        <f>SUM(G100:G111)</f>
        <v>0</v>
      </c>
    </row>
    <row r="112" spans="1:8" ht="17" x14ac:dyDescent="0.2">
      <c r="A112" s="113"/>
      <c r="B112" s="212" t="s">
        <v>69</v>
      </c>
      <c r="C112" s="212"/>
      <c r="D112" s="236"/>
      <c r="E112" s="237"/>
      <c r="F112" s="285"/>
      <c r="G112" s="290"/>
      <c r="H112" s="78"/>
    </row>
    <row r="113" spans="1:8" x14ac:dyDescent="0.2">
      <c r="A113" s="219"/>
      <c r="B113" s="234"/>
      <c r="C113" s="221"/>
      <c r="D113" s="220"/>
      <c r="E113" s="222"/>
      <c r="F113" s="282"/>
      <c r="G113" s="289">
        <f t="shared" ref="G113:G127" si="5">(E113-(E113*F113/100))*A113</f>
        <v>0</v>
      </c>
      <c r="H113" s="78"/>
    </row>
    <row r="114" spans="1:8" x14ac:dyDescent="0.2">
      <c r="A114" s="219"/>
      <c r="B114" s="234"/>
      <c r="C114" s="221"/>
      <c r="D114" s="220"/>
      <c r="E114" s="222"/>
      <c r="F114" s="282"/>
      <c r="G114" s="289">
        <f>(E114-(E114*F114/100))*A114</f>
        <v>0</v>
      </c>
      <c r="H114" s="78"/>
    </row>
    <row r="115" spans="1:8" x14ac:dyDescent="0.2">
      <c r="A115" s="219"/>
      <c r="B115" s="238"/>
      <c r="C115" s="238"/>
      <c r="D115" s="238"/>
      <c r="E115" s="239"/>
      <c r="F115" s="282"/>
      <c r="G115" s="289">
        <f>(E115-(E115*F115/100))*A115</f>
        <v>0</v>
      </c>
      <c r="H115" s="78"/>
    </row>
    <row r="116" spans="1:8" x14ac:dyDescent="0.2">
      <c r="A116" s="219"/>
      <c r="B116" s="240"/>
      <c r="C116" s="241"/>
      <c r="D116" s="240"/>
      <c r="E116" s="242"/>
      <c r="F116" s="282"/>
      <c r="G116" s="289">
        <f>(E116-(E116*F116/100))*A116</f>
        <v>0</v>
      </c>
      <c r="H116" s="78"/>
    </row>
    <row r="117" spans="1:8" x14ac:dyDescent="0.2">
      <c r="A117" s="219"/>
      <c r="B117" s="234"/>
      <c r="C117" s="221"/>
      <c r="D117" s="234"/>
      <c r="E117" s="222"/>
      <c r="F117" s="282"/>
      <c r="G117" s="289">
        <f>(E117-(E117*F117/100))*A117</f>
        <v>0</v>
      </c>
      <c r="H117" s="78"/>
    </row>
    <row r="118" spans="1:8" x14ac:dyDescent="0.2">
      <c r="A118" s="219"/>
      <c r="B118" s="234"/>
      <c r="C118" s="221"/>
      <c r="D118" s="234"/>
      <c r="E118" s="222"/>
      <c r="F118" s="282"/>
      <c r="G118" s="289">
        <f t="shared" si="5"/>
        <v>0</v>
      </c>
      <c r="H118" s="78"/>
    </row>
    <row r="119" spans="1:8" x14ac:dyDescent="0.2">
      <c r="A119" s="219"/>
      <c r="B119" s="234"/>
      <c r="C119" s="221"/>
      <c r="D119" s="234"/>
      <c r="E119" s="222"/>
      <c r="F119" s="282"/>
      <c r="G119" s="289">
        <f t="shared" si="5"/>
        <v>0</v>
      </c>
      <c r="H119" s="78"/>
    </row>
    <row r="120" spans="1:8" x14ac:dyDescent="0.2">
      <c r="A120" s="219"/>
      <c r="B120" s="220"/>
      <c r="C120" s="221"/>
      <c r="D120" s="220"/>
      <c r="E120" s="222"/>
      <c r="F120" s="282"/>
      <c r="G120" s="289">
        <f t="shared" si="5"/>
        <v>0</v>
      </c>
      <c r="H120" s="78">
        <f>SUM(G113:G120)</f>
        <v>0</v>
      </c>
    </row>
    <row r="121" spans="1:8" ht="17" x14ac:dyDescent="0.2">
      <c r="A121" s="211"/>
      <c r="B121" s="212" t="s">
        <v>119</v>
      </c>
      <c r="C121" s="112"/>
      <c r="D121" s="211"/>
      <c r="E121" s="213"/>
      <c r="F121" s="279"/>
      <c r="G121" s="290"/>
    </row>
    <row r="122" spans="1:8" x14ac:dyDescent="0.2">
      <c r="A122" s="219"/>
      <c r="B122" s="220"/>
      <c r="C122" s="221"/>
      <c r="D122" s="220"/>
      <c r="E122" s="222"/>
      <c r="F122" s="282"/>
      <c r="G122" s="289">
        <f t="shared" si="5"/>
        <v>0</v>
      </c>
      <c r="H122" s="78"/>
    </row>
    <row r="123" spans="1:8" x14ac:dyDescent="0.2">
      <c r="A123" s="219"/>
      <c r="B123" s="220"/>
      <c r="C123" s="221"/>
      <c r="D123" s="220"/>
      <c r="E123" s="222"/>
      <c r="F123" s="282"/>
      <c r="G123" s="289">
        <f t="shared" si="5"/>
        <v>0</v>
      </c>
      <c r="H123" s="78"/>
    </row>
    <row r="124" spans="1:8" x14ac:dyDescent="0.2">
      <c r="A124" s="219"/>
      <c r="B124" s="220"/>
      <c r="C124" s="221"/>
      <c r="D124" s="220"/>
      <c r="E124" s="222"/>
      <c r="F124" s="282"/>
      <c r="G124" s="289">
        <f t="shared" si="5"/>
        <v>0</v>
      </c>
      <c r="H124" s="78"/>
    </row>
    <row r="125" spans="1:8" x14ac:dyDescent="0.2">
      <c r="A125" s="219"/>
      <c r="B125" s="220"/>
      <c r="C125" s="221"/>
      <c r="D125" s="220"/>
      <c r="E125" s="222"/>
      <c r="F125" s="282"/>
      <c r="G125" s="289">
        <f t="shared" si="5"/>
        <v>0</v>
      </c>
      <c r="H125" s="78"/>
    </row>
    <row r="126" spans="1:8" x14ac:dyDescent="0.2">
      <c r="A126" s="219"/>
      <c r="B126" s="220"/>
      <c r="C126" s="221"/>
      <c r="D126" s="220"/>
      <c r="E126" s="222"/>
      <c r="F126" s="282"/>
      <c r="G126" s="289">
        <f t="shared" si="5"/>
        <v>0</v>
      </c>
      <c r="H126" s="78"/>
    </row>
    <row r="127" spans="1:8" x14ac:dyDescent="0.2">
      <c r="A127" s="219"/>
      <c r="B127" s="220"/>
      <c r="C127" s="221"/>
      <c r="D127" s="220"/>
      <c r="E127" s="222"/>
      <c r="F127" s="282"/>
      <c r="G127" s="289">
        <f t="shared" si="5"/>
        <v>0</v>
      </c>
      <c r="H127" s="78">
        <f>SUM(G122:G127)</f>
        <v>0</v>
      </c>
    </row>
    <row r="128" spans="1:8" ht="51" x14ac:dyDescent="0.2">
      <c r="A128" s="211"/>
      <c r="B128" s="212" t="s">
        <v>120</v>
      </c>
      <c r="C128" s="112"/>
      <c r="D128" s="211"/>
      <c r="E128" s="213"/>
      <c r="F128" s="279"/>
      <c r="G128" s="290"/>
    </row>
    <row r="129" spans="1:8" x14ac:dyDescent="0.2">
      <c r="A129" s="144"/>
      <c r="B129" s="203"/>
      <c r="C129" s="204"/>
      <c r="D129" s="144"/>
      <c r="E129" s="205"/>
      <c r="F129" s="276"/>
      <c r="G129" s="289">
        <f t="shared" ref="G129:G133" si="6">(E129-(E129*F129/100))*A129</f>
        <v>0</v>
      </c>
      <c r="H129" s="76"/>
    </row>
    <row r="130" spans="1:8" x14ac:dyDescent="0.2">
      <c r="A130" s="144"/>
      <c r="B130" s="203"/>
      <c r="C130" s="204"/>
      <c r="D130" s="144"/>
      <c r="E130" s="205"/>
      <c r="F130" s="276"/>
      <c r="G130" s="289">
        <f t="shared" si="6"/>
        <v>0</v>
      </c>
      <c r="H130" s="76"/>
    </row>
    <row r="131" spans="1:8" x14ac:dyDescent="0.2">
      <c r="A131" s="144"/>
      <c r="B131" s="203"/>
      <c r="C131" s="204"/>
      <c r="D131" s="144"/>
      <c r="E131" s="205"/>
      <c r="F131" s="276"/>
      <c r="G131" s="289">
        <f t="shared" si="6"/>
        <v>0</v>
      </c>
      <c r="H131" s="76"/>
    </row>
    <row r="132" spans="1:8" x14ac:dyDescent="0.2">
      <c r="A132" s="144"/>
      <c r="B132" s="203"/>
      <c r="C132" s="204"/>
      <c r="D132" s="144"/>
      <c r="E132" s="205"/>
      <c r="F132" s="276"/>
      <c r="G132" s="289">
        <f t="shared" si="6"/>
        <v>0</v>
      </c>
      <c r="H132" s="76"/>
    </row>
    <row r="133" spans="1:8" x14ac:dyDescent="0.2">
      <c r="A133" s="144"/>
      <c r="B133" s="203"/>
      <c r="C133" s="204"/>
      <c r="D133" s="144"/>
      <c r="E133" s="205"/>
      <c r="F133" s="276"/>
      <c r="G133" s="289">
        <f t="shared" si="6"/>
        <v>0</v>
      </c>
      <c r="H133" s="94">
        <f>SUM(G129:G133)</f>
        <v>0</v>
      </c>
    </row>
    <row r="134" spans="1:8" ht="53" customHeight="1" x14ac:dyDescent="0.2">
      <c r="A134" s="211"/>
      <c r="B134" s="212" t="s">
        <v>121</v>
      </c>
      <c r="C134" s="211"/>
      <c r="D134" s="211"/>
      <c r="E134" s="213"/>
      <c r="F134" s="279"/>
      <c r="G134" s="292"/>
      <c r="H134" s="67"/>
    </row>
    <row r="135" spans="1:8" x14ac:dyDescent="0.2">
      <c r="A135" s="144"/>
      <c r="B135" s="203"/>
      <c r="C135" s="204"/>
      <c r="D135" s="144"/>
      <c r="E135" s="205"/>
      <c r="F135" s="276"/>
      <c r="G135" s="289">
        <f t="shared" ref="G135:G139" si="7">(E135-(E135*F135/100))*A135</f>
        <v>0</v>
      </c>
      <c r="H135" s="77"/>
    </row>
    <row r="136" spans="1:8" x14ac:dyDescent="0.2">
      <c r="A136" s="144"/>
      <c r="B136" s="203"/>
      <c r="C136" s="204"/>
      <c r="D136" s="144"/>
      <c r="E136" s="205"/>
      <c r="F136" s="276"/>
      <c r="G136" s="289">
        <f t="shared" si="7"/>
        <v>0</v>
      </c>
      <c r="H136" s="77"/>
    </row>
    <row r="137" spans="1:8" x14ac:dyDescent="0.2">
      <c r="A137" s="144"/>
      <c r="B137" s="203"/>
      <c r="C137" s="204"/>
      <c r="D137" s="144"/>
      <c r="E137" s="205"/>
      <c r="F137" s="276"/>
      <c r="G137" s="289">
        <f t="shared" si="7"/>
        <v>0</v>
      </c>
      <c r="H137" s="77"/>
    </row>
    <row r="138" spans="1:8" x14ac:dyDescent="0.2">
      <c r="A138" s="144"/>
      <c r="B138" s="210"/>
      <c r="C138" s="204"/>
      <c r="D138" s="206"/>
      <c r="E138" s="205"/>
      <c r="F138" s="276"/>
      <c r="G138" s="289">
        <f t="shared" si="7"/>
        <v>0</v>
      </c>
      <c r="H138" s="77"/>
    </row>
    <row r="139" spans="1:8" x14ac:dyDescent="0.2">
      <c r="A139" s="144"/>
      <c r="B139" s="210"/>
      <c r="C139" s="204"/>
      <c r="D139" s="144"/>
      <c r="E139" s="205"/>
      <c r="F139" s="276"/>
      <c r="G139" s="289">
        <f t="shared" si="7"/>
        <v>0</v>
      </c>
      <c r="H139" s="94">
        <f>SUM(G135:G139)</f>
        <v>0</v>
      </c>
    </row>
    <row r="140" spans="1:8" ht="34" x14ac:dyDescent="0.2">
      <c r="A140" s="211"/>
      <c r="B140" s="212" t="s">
        <v>70</v>
      </c>
      <c r="C140" s="211"/>
      <c r="D140" s="211"/>
      <c r="E140" s="213"/>
      <c r="F140" s="279"/>
      <c r="G140" s="292"/>
      <c r="H140" s="67"/>
    </row>
    <row r="141" spans="1:8" x14ac:dyDescent="0.2">
      <c r="A141" s="144"/>
      <c r="B141" s="203"/>
      <c r="C141" s="204"/>
      <c r="D141" s="144"/>
      <c r="E141" s="205"/>
      <c r="F141" s="276"/>
      <c r="G141" s="289">
        <f t="shared" ref="G141:G147" si="8">(E141-(E141*F141/100))*A141</f>
        <v>0</v>
      </c>
      <c r="H141" s="77"/>
    </row>
    <row r="142" spans="1:8" x14ac:dyDescent="0.2">
      <c r="A142" s="144"/>
      <c r="B142" s="203"/>
      <c r="C142" s="204"/>
      <c r="D142" s="144"/>
      <c r="E142" s="205"/>
      <c r="F142" s="276"/>
      <c r="G142" s="289">
        <f t="shared" si="8"/>
        <v>0</v>
      </c>
      <c r="H142" s="77"/>
    </row>
    <row r="143" spans="1:8" x14ac:dyDescent="0.2">
      <c r="A143" s="144"/>
      <c r="B143" s="203"/>
      <c r="C143" s="204"/>
      <c r="D143" s="144"/>
      <c r="E143" s="205"/>
      <c r="F143" s="276"/>
      <c r="G143" s="289">
        <f t="shared" si="8"/>
        <v>0</v>
      </c>
      <c r="H143" s="77"/>
    </row>
    <row r="144" spans="1:8" x14ac:dyDescent="0.2">
      <c r="A144" s="144"/>
      <c r="B144" s="203"/>
      <c r="C144" s="204"/>
      <c r="D144" s="144"/>
      <c r="E144" s="205"/>
      <c r="F144" s="276"/>
      <c r="G144" s="289">
        <f t="shared" si="8"/>
        <v>0</v>
      </c>
      <c r="H144" s="77"/>
    </row>
    <row r="145" spans="1:8" x14ac:dyDescent="0.2">
      <c r="A145" s="144"/>
      <c r="B145" s="203"/>
      <c r="C145" s="204"/>
      <c r="D145" s="144"/>
      <c r="E145" s="205"/>
      <c r="F145" s="276"/>
      <c r="G145" s="289">
        <f t="shared" si="8"/>
        <v>0</v>
      </c>
      <c r="H145" s="77"/>
    </row>
    <row r="146" spans="1:8" x14ac:dyDescent="0.2">
      <c r="A146" s="144"/>
      <c r="B146" s="210"/>
      <c r="C146" s="204"/>
      <c r="D146" s="206"/>
      <c r="E146" s="205"/>
      <c r="F146" s="276"/>
      <c r="G146" s="289">
        <f t="shared" si="8"/>
        <v>0</v>
      </c>
      <c r="H146" s="77"/>
    </row>
    <row r="147" spans="1:8" x14ac:dyDescent="0.2">
      <c r="A147" s="144"/>
      <c r="B147" s="210"/>
      <c r="C147" s="204"/>
      <c r="D147" s="144"/>
      <c r="E147" s="205"/>
      <c r="F147" s="276"/>
      <c r="G147" s="289">
        <f t="shared" si="8"/>
        <v>0</v>
      </c>
      <c r="H147" s="94">
        <f>SUM(G141:G147)</f>
        <v>0</v>
      </c>
    </row>
    <row r="148" spans="1:8" ht="51" x14ac:dyDescent="0.2">
      <c r="A148" s="211"/>
      <c r="B148" s="212" t="s">
        <v>71</v>
      </c>
      <c r="C148" s="211"/>
      <c r="D148" s="211"/>
      <c r="E148" s="213"/>
      <c r="F148" s="279"/>
      <c r="G148" s="292"/>
      <c r="H148" s="67"/>
    </row>
    <row r="149" spans="1:8" x14ac:dyDescent="0.2">
      <c r="A149" s="144"/>
      <c r="B149" s="203"/>
      <c r="C149" s="204"/>
      <c r="D149" s="144"/>
      <c r="E149" s="205"/>
      <c r="F149" s="276"/>
      <c r="G149" s="289">
        <f t="shared" ref="G149:G155" si="9">(E149-(E149*F149/100))*A149</f>
        <v>0</v>
      </c>
      <c r="H149" s="77"/>
    </row>
    <row r="150" spans="1:8" x14ac:dyDescent="0.2">
      <c r="A150" s="144"/>
      <c r="B150" s="203"/>
      <c r="C150" s="204"/>
      <c r="D150" s="144"/>
      <c r="E150" s="205"/>
      <c r="F150" s="276"/>
      <c r="G150" s="289">
        <f t="shared" si="9"/>
        <v>0</v>
      </c>
      <c r="H150" s="77"/>
    </row>
    <row r="151" spans="1:8" x14ac:dyDescent="0.2">
      <c r="A151" s="144"/>
      <c r="B151" s="203"/>
      <c r="C151" s="204"/>
      <c r="D151" s="144"/>
      <c r="E151" s="205"/>
      <c r="F151" s="276"/>
      <c r="G151" s="289">
        <f t="shared" si="9"/>
        <v>0</v>
      </c>
      <c r="H151" s="77"/>
    </row>
    <row r="152" spans="1:8" x14ac:dyDescent="0.2">
      <c r="A152" s="144"/>
      <c r="B152" s="203"/>
      <c r="C152" s="204"/>
      <c r="D152" s="144"/>
      <c r="E152" s="205"/>
      <c r="F152" s="276"/>
      <c r="G152" s="289">
        <f t="shared" si="9"/>
        <v>0</v>
      </c>
      <c r="H152" s="77"/>
    </row>
    <row r="153" spans="1:8" x14ac:dyDescent="0.2">
      <c r="A153" s="144"/>
      <c r="B153" s="203"/>
      <c r="C153" s="204"/>
      <c r="D153" s="144"/>
      <c r="E153" s="205"/>
      <c r="F153" s="276"/>
      <c r="G153" s="289">
        <f t="shared" si="9"/>
        <v>0</v>
      </c>
      <c r="H153" s="77"/>
    </row>
    <row r="154" spans="1:8" x14ac:dyDescent="0.2">
      <c r="A154" s="144"/>
      <c r="B154" s="210"/>
      <c r="C154" s="204"/>
      <c r="D154" s="206"/>
      <c r="E154" s="205"/>
      <c r="F154" s="276"/>
      <c r="G154" s="289">
        <f t="shared" si="9"/>
        <v>0</v>
      </c>
      <c r="H154" s="77"/>
    </row>
    <row r="155" spans="1:8" x14ac:dyDescent="0.2">
      <c r="A155" s="144"/>
      <c r="B155" s="210"/>
      <c r="C155" s="204"/>
      <c r="D155" s="144"/>
      <c r="E155" s="205"/>
      <c r="F155" s="276"/>
      <c r="G155" s="289">
        <f t="shared" si="9"/>
        <v>0</v>
      </c>
      <c r="H155" s="94">
        <f>SUM(G149:G155)</f>
        <v>0</v>
      </c>
    </row>
    <row r="156" spans="1:8" ht="17" x14ac:dyDescent="0.2">
      <c r="A156" s="211"/>
      <c r="B156" s="212" t="s">
        <v>72</v>
      </c>
      <c r="C156" s="112"/>
      <c r="D156" s="211"/>
      <c r="E156" s="213"/>
      <c r="F156" s="279"/>
      <c r="G156" s="290"/>
    </row>
    <row r="157" spans="1:8" x14ac:dyDescent="0.2">
      <c r="A157" s="223"/>
      <c r="B157" s="224"/>
      <c r="C157" s="225"/>
      <c r="D157" s="226"/>
      <c r="E157" s="227"/>
      <c r="F157" s="283"/>
      <c r="G157" s="289">
        <f t="shared" ref="G157:G189" si="10">(E157-(E157*F157/100))*A157</f>
        <v>0</v>
      </c>
      <c r="H157" s="76"/>
    </row>
    <row r="158" spans="1:8" x14ac:dyDescent="0.2">
      <c r="A158" s="223"/>
      <c r="B158" s="228"/>
      <c r="C158" s="229"/>
      <c r="D158" s="230"/>
      <c r="E158" s="231"/>
      <c r="F158" s="284"/>
      <c r="G158" s="289">
        <f t="shared" si="10"/>
        <v>0</v>
      </c>
      <c r="H158" s="76"/>
    </row>
    <row r="159" spans="1:8" x14ac:dyDescent="0.2">
      <c r="A159" s="223"/>
      <c r="B159" s="228"/>
      <c r="C159" s="229"/>
      <c r="D159" s="230"/>
      <c r="E159" s="231"/>
      <c r="F159" s="284"/>
      <c r="G159" s="289">
        <f t="shared" si="10"/>
        <v>0</v>
      </c>
      <c r="H159" s="76"/>
    </row>
    <row r="160" spans="1:8" x14ac:dyDescent="0.2">
      <c r="A160" s="223"/>
      <c r="B160" s="228"/>
      <c r="C160" s="229"/>
      <c r="D160" s="230"/>
      <c r="E160" s="231"/>
      <c r="F160" s="284"/>
      <c r="G160" s="289">
        <f t="shared" si="10"/>
        <v>0</v>
      </c>
      <c r="H160" s="76"/>
    </row>
    <row r="161" spans="1:8" x14ac:dyDescent="0.2">
      <c r="A161" s="223"/>
      <c r="B161" s="228"/>
      <c r="C161" s="229"/>
      <c r="D161" s="230"/>
      <c r="E161" s="231"/>
      <c r="F161" s="284"/>
      <c r="G161" s="289">
        <f t="shared" si="10"/>
        <v>0</v>
      </c>
      <c r="H161" s="76"/>
    </row>
    <row r="162" spans="1:8" x14ac:dyDescent="0.2">
      <c r="A162" s="223"/>
      <c r="B162" s="228"/>
      <c r="C162" s="229"/>
      <c r="D162" s="230"/>
      <c r="E162" s="231"/>
      <c r="F162" s="284"/>
      <c r="G162" s="289">
        <f t="shared" si="10"/>
        <v>0</v>
      </c>
      <c r="H162" s="76"/>
    </row>
    <row r="163" spans="1:8" x14ac:dyDescent="0.2">
      <c r="A163" s="223"/>
      <c r="B163" s="228"/>
      <c r="C163" s="229"/>
      <c r="D163" s="230"/>
      <c r="E163" s="231"/>
      <c r="F163" s="284"/>
      <c r="G163" s="289">
        <f t="shared" si="10"/>
        <v>0</v>
      </c>
      <c r="H163" s="94">
        <f>SUM(G157:G163)</f>
        <v>0</v>
      </c>
    </row>
    <row r="164" spans="1:8" ht="17" x14ac:dyDescent="0.2">
      <c r="A164" s="211"/>
      <c r="B164" s="212" t="s">
        <v>122</v>
      </c>
      <c r="C164" s="112"/>
      <c r="D164" s="211"/>
      <c r="E164" s="213"/>
      <c r="F164" s="279"/>
      <c r="G164" s="290"/>
    </row>
    <row r="165" spans="1:8" x14ac:dyDescent="0.2">
      <c r="A165" s="223"/>
      <c r="B165" s="228"/>
      <c r="C165" s="229"/>
      <c r="D165" s="230"/>
      <c r="E165" s="231"/>
      <c r="F165" s="284"/>
      <c r="G165" s="289">
        <f t="shared" si="10"/>
        <v>0</v>
      </c>
      <c r="H165" s="76"/>
    </row>
    <row r="166" spans="1:8" x14ac:dyDescent="0.2">
      <c r="A166" s="223"/>
      <c r="B166" s="228"/>
      <c r="C166" s="229"/>
      <c r="D166" s="230"/>
      <c r="E166" s="231"/>
      <c r="F166" s="284"/>
      <c r="G166" s="289">
        <f t="shared" si="10"/>
        <v>0</v>
      </c>
      <c r="H166" s="76"/>
    </row>
    <row r="167" spans="1:8" x14ac:dyDescent="0.2">
      <c r="A167" s="223"/>
      <c r="B167" s="228"/>
      <c r="C167" s="229"/>
      <c r="D167" s="230"/>
      <c r="E167" s="231"/>
      <c r="F167" s="284"/>
      <c r="G167" s="289">
        <f t="shared" si="10"/>
        <v>0</v>
      </c>
      <c r="H167" s="76"/>
    </row>
    <row r="168" spans="1:8" x14ac:dyDescent="0.2">
      <c r="A168" s="223"/>
      <c r="B168" s="228"/>
      <c r="C168" s="229"/>
      <c r="D168" s="230"/>
      <c r="E168" s="231"/>
      <c r="F168" s="284"/>
      <c r="G168" s="289">
        <f t="shared" si="10"/>
        <v>0</v>
      </c>
      <c r="H168" s="76"/>
    </row>
    <row r="169" spans="1:8" x14ac:dyDescent="0.2">
      <c r="A169" s="223"/>
      <c r="B169" s="228"/>
      <c r="C169" s="229"/>
      <c r="D169" s="230"/>
      <c r="E169" s="231"/>
      <c r="F169" s="284"/>
      <c r="G169" s="289">
        <f t="shared" si="10"/>
        <v>0</v>
      </c>
      <c r="H169" s="76"/>
    </row>
    <row r="170" spans="1:8" x14ac:dyDescent="0.2">
      <c r="A170" s="223"/>
      <c r="B170" s="228"/>
      <c r="C170" s="229"/>
      <c r="D170" s="230"/>
      <c r="E170" s="231"/>
      <c r="F170" s="284"/>
      <c r="G170" s="289">
        <f t="shared" si="10"/>
        <v>0</v>
      </c>
      <c r="H170" s="76"/>
    </row>
    <row r="171" spans="1:8" x14ac:dyDescent="0.2">
      <c r="A171" s="223"/>
      <c r="B171" s="228"/>
      <c r="C171" s="229"/>
      <c r="D171" s="230"/>
      <c r="E171" s="231"/>
      <c r="F171" s="284"/>
      <c r="G171" s="289">
        <f t="shared" si="10"/>
        <v>0</v>
      </c>
      <c r="H171" s="76"/>
    </row>
    <row r="172" spans="1:8" x14ac:dyDescent="0.2">
      <c r="A172" s="223"/>
      <c r="B172" s="228"/>
      <c r="C172" s="229"/>
      <c r="D172" s="230"/>
      <c r="E172" s="231"/>
      <c r="F172" s="284"/>
      <c r="G172" s="289">
        <f t="shared" si="10"/>
        <v>0</v>
      </c>
      <c r="H172" s="94">
        <f>SUM(G165:G172)</f>
        <v>0</v>
      </c>
    </row>
    <row r="173" spans="1:8" ht="17" x14ac:dyDescent="0.2">
      <c r="A173" s="211"/>
      <c r="B173" s="212" t="s">
        <v>73</v>
      </c>
      <c r="C173" s="112"/>
      <c r="D173" s="211"/>
      <c r="E173" s="213"/>
      <c r="F173" s="279"/>
      <c r="G173" s="290"/>
    </row>
    <row r="174" spans="1:8" x14ac:dyDescent="0.2">
      <c r="A174" s="223"/>
      <c r="B174" s="228"/>
      <c r="C174" s="229"/>
      <c r="D174" s="230"/>
      <c r="E174" s="231"/>
      <c r="F174" s="284"/>
      <c r="G174" s="289">
        <f t="shared" si="10"/>
        <v>0</v>
      </c>
      <c r="H174" s="76"/>
    </row>
    <row r="175" spans="1:8" x14ac:dyDescent="0.2">
      <c r="A175" s="223"/>
      <c r="B175" s="228"/>
      <c r="C175" s="229"/>
      <c r="D175" s="230"/>
      <c r="E175" s="231"/>
      <c r="F175" s="284"/>
      <c r="G175" s="289">
        <f t="shared" si="10"/>
        <v>0</v>
      </c>
      <c r="H175" s="76"/>
    </row>
    <row r="176" spans="1:8" x14ac:dyDescent="0.2">
      <c r="A176" s="223"/>
      <c r="B176" s="224"/>
      <c r="C176" s="229"/>
      <c r="D176" s="230"/>
      <c r="E176" s="231"/>
      <c r="F176" s="284"/>
      <c r="G176" s="289">
        <f t="shared" si="10"/>
        <v>0</v>
      </c>
      <c r="H176" s="76"/>
    </row>
    <row r="177" spans="1:8" x14ac:dyDescent="0.2">
      <c r="A177" s="223"/>
      <c r="B177" s="228"/>
      <c r="C177" s="229"/>
      <c r="D177" s="230"/>
      <c r="E177" s="231"/>
      <c r="F177" s="284"/>
      <c r="G177" s="289">
        <f t="shared" si="10"/>
        <v>0</v>
      </c>
      <c r="H177" s="76"/>
    </row>
    <row r="178" spans="1:8" x14ac:dyDescent="0.2">
      <c r="A178" s="223"/>
      <c r="B178" s="226"/>
      <c r="C178" s="229"/>
      <c r="D178" s="230"/>
      <c r="E178" s="231"/>
      <c r="F178" s="284"/>
      <c r="G178" s="289">
        <f t="shared" si="10"/>
        <v>0</v>
      </c>
      <c r="H178" s="76"/>
    </row>
    <row r="179" spans="1:8" x14ac:dyDescent="0.2">
      <c r="A179" s="223"/>
      <c r="B179" s="226"/>
      <c r="C179" s="229"/>
      <c r="D179" s="230"/>
      <c r="E179" s="231"/>
      <c r="F179" s="284"/>
      <c r="G179" s="289">
        <f t="shared" si="10"/>
        <v>0</v>
      </c>
    </row>
    <row r="180" spans="1:8" x14ac:dyDescent="0.2">
      <c r="A180" s="223"/>
      <c r="B180" s="228"/>
      <c r="C180" s="229"/>
      <c r="D180" s="230"/>
      <c r="E180" s="231"/>
      <c r="F180" s="284"/>
      <c r="G180" s="289">
        <f t="shared" si="10"/>
        <v>0</v>
      </c>
    </row>
    <row r="181" spans="1:8" x14ac:dyDescent="0.2">
      <c r="A181" s="223"/>
      <c r="B181" s="228"/>
      <c r="C181" s="225"/>
      <c r="D181" s="228"/>
      <c r="E181" s="227"/>
      <c r="F181" s="283"/>
      <c r="G181" s="289">
        <f t="shared" si="10"/>
        <v>0</v>
      </c>
      <c r="H181" s="76"/>
    </row>
    <row r="182" spans="1:8" x14ac:dyDescent="0.2">
      <c r="A182" s="243"/>
      <c r="B182" s="228"/>
      <c r="C182" s="244"/>
      <c r="D182" s="245"/>
      <c r="E182" s="232"/>
      <c r="F182" s="286"/>
      <c r="G182" s="289">
        <f t="shared" si="10"/>
        <v>0</v>
      </c>
      <c r="H182" s="76"/>
    </row>
    <row r="183" spans="1:8" x14ac:dyDescent="0.2">
      <c r="A183" s="243"/>
      <c r="B183" s="228"/>
      <c r="C183" s="244"/>
      <c r="D183" s="245"/>
      <c r="E183" s="232"/>
      <c r="F183" s="286"/>
      <c r="G183" s="289">
        <f t="shared" si="10"/>
        <v>0</v>
      </c>
      <c r="H183" s="76"/>
    </row>
    <row r="184" spans="1:8" x14ac:dyDescent="0.2">
      <c r="A184" s="223"/>
      <c r="B184" s="228"/>
      <c r="C184" s="229"/>
      <c r="D184" s="223"/>
      <c r="E184" s="232"/>
      <c r="F184" s="284"/>
      <c r="G184" s="289">
        <f t="shared" si="10"/>
        <v>0</v>
      </c>
      <c r="H184" s="76"/>
    </row>
    <row r="185" spans="1:8" x14ac:dyDescent="0.2">
      <c r="A185" s="223"/>
      <c r="B185" s="228"/>
      <c r="C185" s="229"/>
      <c r="D185" s="230"/>
      <c r="E185" s="232"/>
      <c r="F185" s="284"/>
      <c r="G185" s="289">
        <f t="shared" si="10"/>
        <v>0</v>
      </c>
      <c r="H185" s="76"/>
    </row>
    <row r="186" spans="1:8" x14ac:dyDescent="0.2">
      <c r="A186" s="223"/>
      <c r="B186" s="228"/>
      <c r="C186" s="225"/>
      <c r="D186" s="226"/>
      <c r="E186" s="232"/>
      <c r="F186" s="283"/>
      <c r="G186" s="289">
        <f t="shared" si="10"/>
        <v>0</v>
      </c>
      <c r="H186" s="76"/>
    </row>
    <row r="187" spans="1:8" x14ac:dyDescent="0.2">
      <c r="A187" s="223"/>
      <c r="B187" s="228"/>
      <c r="C187" s="225"/>
      <c r="D187" s="228"/>
      <c r="E187" s="232"/>
      <c r="F187" s="283"/>
      <c r="G187" s="289">
        <f t="shared" si="10"/>
        <v>0</v>
      </c>
      <c r="H187" s="76"/>
    </row>
    <row r="188" spans="1:8" x14ac:dyDescent="0.2">
      <c r="A188" s="233"/>
      <c r="B188" s="234"/>
      <c r="C188" s="221"/>
      <c r="D188" s="234"/>
      <c r="E188" s="235"/>
      <c r="F188" s="282"/>
      <c r="G188" s="289">
        <f t="shared" si="10"/>
        <v>0</v>
      </c>
      <c r="H188" s="76"/>
    </row>
    <row r="189" spans="1:8" x14ac:dyDescent="0.2">
      <c r="A189" s="219"/>
      <c r="B189" s="220"/>
      <c r="C189" s="221"/>
      <c r="D189" s="220"/>
      <c r="E189" s="222"/>
      <c r="F189" s="282"/>
      <c r="G189" s="289">
        <f t="shared" si="10"/>
        <v>0</v>
      </c>
      <c r="H189" s="78">
        <f>SUM(G174:G189)</f>
        <v>0</v>
      </c>
    </row>
    <row r="190" spans="1:8" ht="51" x14ac:dyDescent="0.2">
      <c r="A190" s="211"/>
      <c r="B190" s="212" t="s">
        <v>123</v>
      </c>
      <c r="C190" s="112"/>
      <c r="D190" s="113"/>
      <c r="E190" s="213"/>
      <c r="F190" s="279"/>
      <c r="G190" s="290"/>
      <c r="H190" s="47"/>
    </row>
    <row r="191" spans="1:8" x14ac:dyDescent="0.2">
      <c r="A191" s="144"/>
      <c r="B191" s="203"/>
      <c r="C191" s="204"/>
      <c r="D191" s="144"/>
      <c r="E191" s="205"/>
      <c r="F191" s="276"/>
      <c r="G191" s="289">
        <f t="shared" ref="G191:G282" si="11">(E191-(E191*F191/100))*A191</f>
        <v>0</v>
      </c>
      <c r="H191" s="47"/>
    </row>
    <row r="192" spans="1:8" x14ac:dyDescent="0.2">
      <c r="A192" s="144"/>
      <c r="B192" s="203"/>
      <c r="C192" s="204"/>
      <c r="D192" s="144"/>
      <c r="E192" s="205"/>
      <c r="F192" s="276"/>
      <c r="G192" s="289">
        <f t="shared" si="11"/>
        <v>0</v>
      </c>
      <c r="H192" s="47"/>
    </row>
    <row r="193" spans="1:8" x14ac:dyDescent="0.2">
      <c r="A193" s="144"/>
      <c r="B193" s="203"/>
      <c r="C193" s="204"/>
      <c r="D193" s="144"/>
      <c r="E193" s="205"/>
      <c r="F193" s="276"/>
      <c r="G193" s="289">
        <f t="shared" si="11"/>
        <v>0</v>
      </c>
      <c r="H193" s="47"/>
    </row>
    <row r="194" spans="1:8" x14ac:dyDescent="0.2">
      <c r="A194" s="144"/>
      <c r="B194" s="203"/>
      <c r="C194" s="204"/>
      <c r="D194" s="144"/>
      <c r="E194" s="205"/>
      <c r="F194" s="276"/>
      <c r="G194" s="289">
        <f t="shared" si="11"/>
        <v>0</v>
      </c>
      <c r="H194" s="47"/>
    </row>
    <row r="195" spans="1:8" x14ac:dyDescent="0.2">
      <c r="A195" s="144"/>
      <c r="B195" s="203"/>
      <c r="C195" s="204"/>
      <c r="D195" s="144"/>
      <c r="E195" s="205"/>
      <c r="F195" s="276"/>
      <c r="G195" s="289">
        <f t="shared" si="11"/>
        <v>0</v>
      </c>
      <c r="H195" s="47"/>
    </row>
    <row r="196" spans="1:8" x14ac:dyDescent="0.2">
      <c r="A196" s="144"/>
      <c r="B196" s="203"/>
      <c r="C196" s="204"/>
      <c r="D196" s="144"/>
      <c r="E196" s="205"/>
      <c r="F196" s="276"/>
      <c r="G196" s="289">
        <f t="shared" si="11"/>
        <v>0</v>
      </c>
      <c r="H196" s="47"/>
    </row>
    <row r="197" spans="1:8" x14ac:dyDescent="0.2">
      <c r="A197" s="144"/>
      <c r="B197" s="203"/>
      <c r="C197" s="204"/>
      <c r="D197" s="144"/>
      <c r="E197" s="205"/>
      <c r="F197" s="276"/>
      <c r="G197" s="289">
        <f t="shared" si="11"/>
        <v>0</v>
      </c>
      <c r="H197" s="47"/>
    </row>
    <row r="198" spans="1:8" x14ac:dyDescent="0.2">
      <c r="A198" s="144"/>
      <c r="B198" s="203"/>
      <c r="C198" s="204"/>
      <c r="D198" s="144"/>
      <c r="E198" s="205"/>
      <c r="F198" s="276"/>
      <c r="G198" s="289">
        <f t="shared" si="11"/>
        <v>0</v>
      </c>
      <c r="H198" s="47"/>
    </row>
    <row r="199" spans="1:8" x14ac:dyDescent="0.2">
      <c r="A199" s="144"/>
      <c r="B199" s="203"/>
      <c r="C199" s="204"/>
      <c r="D199" s="144"/>
      <c r="E199" s="205"/>
      <c r="F199" s="276"/>
      <c r="G199" s="289">
        <f t="shared" si="11"/>
        <v>0</v>
      </c>
      <c r="H199" s="47"/>
    </row>
    <row r="200" spans="1:8" x14ac:dyDescent="0.2">
      <c r="A200" s="144"/>
      <c r="B200" s="203"/>
      <c r="C200" s="204"/>
      <c r="D200" s="144"/>
      <c r="E200" s="205"/>
      <c r="F200" s="276"/>
      <c r="G200" s="289">
        <f t="shared" si="11"/>
        <v>0</v>
      </c>
      <c r="H200" s="47"/>
    </row>
    <row r="201" spans="1:8" x14ac:dyDescent="0.2">
      <c r="A201" s="144"/>
      <c r="B201" s="203"/>
      <c r="C201" s="204"/>
      <c r="D201" s="144"/>
      <c r="E201" s="205"/>
      <c r="F201" s="276"/>
      <c r="G201" s="289">
        <f t="shared" si="11"/>
        <v>0</v>
      </c>
      <c r="H201" s="47"/>
    </row>
    <row r="202" spans="1:8" x14ac:dyDescent="0.2">
      <c r="A202" s="144"/>
      <c r="B202" s="203"/>
      <c r="C202" s="204"/>
      <c r="D202" s="144"/>
      <c r="E202" s="205"/>
      <c r="F202" s="276"/>
      <c r="G202" s="289">
        <f t="shared" si="11"/>
        <v>0</v>
      </c>
      <c r="H202" s="47"/>
    </row>
    <row r="203" spans="1:8" x14ac:dyDescent="0.2">
      <c r="A203" s="144"/>
      <c r="B203" s="203"/>
      <c r="C203" s="204"/>
      <c r="D203" s="144"/>
      <c r="E203" s="205"/>
      <c r="F203" s="276"/>
      <c r="G203" s="289">
        <f t="shared" si="11"/>
        <v>0</v>
      </c>
      <c r="H203" s="78">
        <f>SUM(G191:G203)</f>
        <v>0</v>
      </c>
    </row>
    <row r="204" spans="1:8" ht="34" x14ac:dyDescent="0.2">
      <c r="A204" s="211"/>
      <c r="B204" s="212" t="s">
        <v>124</v>
      </c>
      <c r="C204" s="112"/>
      <c r="D204" s="113"/>
      <c r="E204" s="213"/>
      <c r="F204" s="279"/>
      <c r="G204" s="290"/>
      <c r="H204" s="47"/>
    </row>
    <row r="205" spans="1:8" x14ac:dyDescent="0.2">
      <c r="A205" s="144"/>
      <c r="B205" s="203"/>
      <c r="C205" s="204"/>
      <c r="D205" s="144"/>
      <c r="E205" s="205"/>
      <c r="F205" s="276"/>
      <c r="G205" s="289">
        <f t="shared" si="11"/>
        <v>0</v>
      </c>
      <c r="H205" s="78"/>
    </row>
    <row r="206" spans="1:8" x14ac:dyDescent="0.2">
      <c r="A206" s="144"/>
      <c r="B206" s="203"/>
      <c r="C206" s="204"/>
      <c r="D206" s="144"/>
      <c r="E206" s="205"/>
      <c r="F206" s="276"/>
      <c r="G206" s="289">
        <f t="shared" si="11"/>
        <v>0</v>
      </c>
      <c r="H206" s="78"/>
    </row>
    <row r="207" spans="1:8" x14ac:dyDescent="0.2">
      <c r="A207" s="144"/>
      <c r="B207" s="203"/>
      <c r="C207" s="204"/>
      <c r="D207" s="144"/>
      <c r="E207" s="205"/>
      <c r="F207" s="276"/>
      <c r="G207" s="289">
        <f t="shared" si="11"/>
        <v>0</v>
      </c>
      <c r="H207" s="78"/>
    </row>
    <row r="208" spans="1:8" x14ac:dyDescent="0.2">
      <c r="A208" s="144"/>
      <c r="B208" s="203"/>
      <c r="C208" s="204"/>
      <c r="D208" s="144"/>
      <c r="E208" s="205"/>
      <c r="F208" s="276"/>
      <c r="G208" s="289">
        <f t="shared" si="11"/>
        <v>0</v>
      </c>
      <c r="H208" s="78"/>
    </row>
    <row r="209" spans="1:8" x14ac:dyDescent="0.2">
      <c r="A209" s="144"/>
      <c r="B209" s="203"/>
      <c r="C209" s="204"/>
      <c r="D209" s="144"/>
      <c r="E209" s="205"/>
      <c r="F209" s="276"/>
      <c r="G209" s="289">
        <f t="shared" si="11"/>
        <v>0</v>
      </c>
      <c r="H209" s="78"/>
    </row>
    <row r="210" spans="1:8" x14ac:dyDescent="0.2">
      <c r="A210" s="144"/>
      <c r="B210" s="203"/>
      <c r="C210" s="204"/>
      <c r="D210" s="144"/>
      <c r="E210" s="205"/>
      <c r="F210" s="276"/>
      <c r="G210" s="289">
        <f t="shared" si="11"/>
        <v>0</v>
      </c>
      <c r="H210" s="78"/>
    </row>
    <row r="211" spans="1:8" x14ac:dyDescent="0.2">
      <c r="A211" s="144"/>
      <c r="B211" s="203"/>
      <c r="C211" s="204"/>
      <c r="D211" s="144"/>
      <c r="E211" s="205"/>
      <c r="F211" s="276"/>
      <c r="G211" s="289">
        <f t="shared" si="11"/>
        <v>0</v>
      </c>
      <c r="H211" s="78"/>
    </row>
    <row r="212" spans="1:8" x14ac:dyDescent="0.2">
      <c r="A212" s="144"/>
      <c r="B212" s="203"/>
      <c r="C212" s="204"/>
      <c r="D212" s="144"/>
      <c r="E212" s="205"/>
      <c r="F212" s="276"/>
      <c r="G212" s="289">
        <f t="shared" si="11"/>
        <v>0</v>
      </c>
      <c r="H212" s="78">
        <f>SUM(G205:G212)</f>
        <v>0</v>
      </c>
    </row>
    <row r="213" spans="1:8" ht="34" x14ac:dyDescent="0.2">
      <c r="A213" s="211"/>
      <c r="B213" s="212" t="s">
        <v>125</v>
      </c>
      <c r="C213" s="112"/>
      <c r="D213" s="113"/>
      <c r="E213" s="213"/>
      <c r="F213" s="279"/>
      <c r="G213" s="290"/>
      <c r="H213" s="47"/>
    </row>
    <row r="214" spans="1:8" x14ac:dyDescent="0.2">
      <c r="A214" s="144"/>
      <c r="B214" s="203"/>
      <c r="C214" s="204"/>
      <c r="D214" s="144"/>
      <c r="E214" s="205"/>
      <c r="F214" s="276"/>
      <c r="G214" s="289">
        <f t="shared" si="11"/>
        <v>0</v>
      </c>
      <c r="H214" s="47"/>
    </row>
    <row r="215" spans="1:8" x14ac:dyDescent="0.2">
      <c r="A215" s="144"/>
      <c r="B215" s="203"/>
      <c r="C215" s="204"/>
      <c r="D215" s="144"/>
      <c r="E215" s="205"/>
      <c r="F215" s="276"/>
      <c r="G215" s="289">
        <f t="shared" si="11"/>
        <v>0</v>
      </c>
      <c r="H215" s="47"/>
    </row>
    <row r="216" spans="1:8" x14ac:dyDescent="0.2">
      <c r="A216" s="144"/>
      <c r="B216" s="203"/>
      <c r="C216" s="204"/>
      <c r="D216" s="144"/>
      <c r="E216" s="205"/>
      <c r="F216" s="276"/>
      <c r="G216" s="289">
        <f t="shared" si="11"/>
        <v>0</v>
      </c>
      <c r="H216" s="47"/>
    </row>
    <row r="217" spans="1:8" x14ac:dyDescent="0.2">
      <c r="A217" s="144"/>
      <c r="B217" s="203"/>
      <c r="C217" s="204"/>
      <c r="D217" s="144"/>
      <c r="E217" s="205"/>
      <c r="F217" s="276"/>
      <c r="G217" s="289">
        <f t="shared" si="11"/>
        <v>0</v>
      </c>
      <c r="H217" s="47"/>
    </row>
    <row r="218" spans="1:8" x14ac:dyDescent="0.2">
      <c r="A218" s="144"/>
      <c r="B218" s="203"/>
      <c r="C218" s="204"/>
      <c r="D218" s="144"/>
      <c r="E218" s="205"/>
      <c r="F218" s="276"/>
      <c r="G218" s="289">
        <f t="shared" si="11"/>
        <v>0</v>
      </c>
      <c r="H218" s="47"/>
    </row>
    <row r="219" spans="1:8" x14ac:dyDescent="0.2">
      <c r="A219" s="144"/>
      <c r="B219" s="203"/>
      <c r="C219" s="204"/>
      <c r="D219" s="144"/>
      <c r="E219" s="205"/>
      <c r="F219" s="276"/>
      <c r="G219" s="289">
        <f t="shared" si="11"/>
        <v>0</v>
      </c>
      <c r="H219" s="47"/>
    </row>
    <row r="220" spans="1:8" x14ac:dyDescent="0.2">
      <c r="A220" s="144"/>
      <c r="B220" s="203"/>
      <c r="C220" s="204"/>
      <c r="D220" s="144"/>
      <c r="E220" s="205"/>
      <c r="F220" s="276"/>
      <c r="G220" s="289">
        <f t="shared" si="11"/>
        <v>0</v>
      </c>
      <c r="H220" s="47"/>
    </row>
    <row r="221" spans="1:8" x14ac:dyDescent="0.2">
      <c r="A221" s="144"/>
      <c r="B221" s="203"/>
      <c r="C221" s="204"/>
      <c r="D221" s="144"/>
      <c r="E221" s="205"/>
      <c r="F221" s="276"/>
      <c r="G221" s="289">
        <f t="shared" si="11"/>
        <v>0</v>
      </c>
      <c r="H221" s="47"/>
    </row>
    <row r="222" spans="1:8" x14ac:dyDescent="0.2">
      <c r="A222" s="144"/>
      <c r="B222" s="203"/>
      <c r="C222" s="204"/>
      <c r="D222" s="144"/>
      <c r="E222" s="205"/>
      <c r="F222" s="276"/>
      <c r="G222" s="289">
        <f t="shared" si="11"/>
        <v>0</v>
      </c>
      <c r="H222" s="47"/>
    </row>
    <row r="223" spans="1:8" x14ac:dyDescent="0.2">
      <c r="A223" s="144"/>
      <c r="B223" s="203"/>
      <c r="C223" s="204"/>
      <c r="D223" s="144"/>
      <c r="E223" s="205"/>
      <c r="F223" s="276"/>
      <c r="G223" s="289">
        <f t="shared" si="11"/>
        <v>0</v>
      </c>
      <c r="H223" s="78">
        <f>SUM(G214:G223)</f>
        <v>0</v>
      </c>
    </row>
    <row r="224" spans="1:8" ht="34" x14ac:dyDescent="0.2">
      <c r="A224" s="211"/>
      <c r="B224" s="212" t="s">
        <v>74</v>
      </c>
      <c r="C224" s="112"/>
      <c r="D224" s="113"/>
      <c r="E224" s="213"/>
      <c r="F224" s="279"/>
      <c r="G224" s="290"/>
      <c r="H224" s="47"/>
    </row>
    <row r="225" spans="1:8" x14ac:dyDescent="0.2">
      <c r="A225" s="144"/>
      <c r="B225" s="203"/>
      <c r="C225" s="204"/>
      <c r="D225" s="144"/>
      <c r="E225" s="205"/>
      <c r="F225" s="276"/>
      <c r="G225" s="289">
        <f t="shared" si="11"/>
        <v>0</v>
      </c>
      <c r="H225" s="47"/>
    </row>
    <row r="226" spans="1:8" x14ac:dyDescent="0.2">
      <c r="A226" s="144"/>
      <c r="B226" s="203"/>
      <c r="C226" s="204"/>
      <c r="D226" s="144"/>
      <c r="E226" s="205"/>
      <c r="F226" s="276"/>
      <c r="G226" s="289">
        <f t="shared" si="11"/>
        <v>0</v>
      </c>
      <c r="H226" s="47"/>
    </row>
    <row r="227" spans="1:8" x14ac:dyDescent="0.2">
      <c r="A227" s="144"/>
      <c r="B227" s="203"/>
      <c r="C227" s="204"/>
      <c r="D227" s="144"/>
      <c r="E227" s="205"/>
      <c r="F227" s="276"/>
      <c r="G227" s="289">
        <f t="shared" si="11"/>
        <v>0</v>
      </c>
      <c r="H227" s="47"/>
    </row>
    <row r="228" spans="1:8" x14ac:dyDescent="0.2">
      <c r="A228" s="144"/>
      <c r="B228" s="203"/>
      <c r="C228" s="204"/>
      <c r="D228" s="144"/>
      <c r="E228" s="205"/>
      <c r="F228" s="276"/>
      <c r="G228" s="289">
        <f t="shared" si="11"/>
        <v>0</v>
      </c>
      <c r="H228" s="47"/>
    </row>
    <row r="229" spans="1:8" x14ac:dyDescent="0.2">
      <c r="A229" s="144"/>
      <c r="B229" s="203"/>
      <c r="C229" s="204"/>
      <c r="D229" s="144"/>
      <c r="E229" s="205"/>
      <c r="F229" s="276"/>
      <c r="G229" s="289">
        <f t="shared" si="11"/>
        <v>0</v>
      </c>
      <c r="H229" s="47"/>
    </row>
    <row r="230" spans="1:8" x14ac:dyDescent="0.2">
      <c r="A230" s="144"/>
      <c r="B230" s="203"/>
      <c r="C230" s="204"/>
      <c r="D230" s="144"/>
      <c r="E230" s="205"/>
      <c r="F230" s="276"/>
      <c r="G230" s="289">
        <f t="shared" si="11"/>
        <v>0</v>
      </c>
      <c r="H230" s="78">
        <f>SUM(G225:G230)</f>
        <v>0</v>
      </c>
    </row>
    <row r="231" spans="1:8" ht="34" x14ac:dyDescent="0.2">
      <c r="A231" s="211"/>
      <c r="B231" s="212" t="s">
        <v>75</v>
      </c>
      <c r="C231" s="112"/>
      <c r="D231" s="113"/>
      <c r="E231" s="213"/>
      <c r="F231" s="279"/>
      <c r="G231" s="290"/>
      <c r="H231" s="47"/>
    </row>
    <row r="232" spans="1:8" x14ac:dyDescent="0.2">
      <c r="A232" s="144"/>
      <c r="B232" s="203"/>
      <c r="C232" s="204"/>
      <c r="D232" s="144"/>
      <c r="E232" s="205"/>
      <c r="F232" s="276"/>
      <c r="G232" s="289">
        <f t="shared" si="11"/>
        <v>0</v>
      </c>
      <c r="H232" s="47"/>
    </row>
    <row r="233" spans="1:8" x14ac:dyDescent="0.2">
      <c r="A233" s="144"/>
      <c r="B233" s="203"/>
      <c r="C233" s="204"/>
      <c r="D233" s="144"/>
      <c r="E233" s="205"/>
      <c r="F233" s="276"/>
      <c r="G233" s="289">
        <f t="shared" si="11"/>
        <v>0</v>
      </c>
      <c r="H233" s="47"/>
    </row>
    <row r="234" spans="1:8" x14ac:dyDescent="0.2">
      <c r="A234" s="144"/>
      <c r="B234" s="203"/>
      <c r="C234" s="204"/>
      <c r="D234" s="144"/>
      <c r="E234" s="205"/>
      <c r="F234" s="276"/>
      <c r="G234" s="289">
        <f t="shared" si="11"/>
        <v>0</v>
      </c>
      <c r="H234" s="47"/>
    </row>
    <row r="235" spans="1:8" x14ac:dyDescent="0.2">
      <c r="A235" s="144"/>
      <c r="B235" s="203"/>
      <c r="C235" s="204"/>
      <c r="D235" s="144"/>
      <c r="E235" s="205"/>
      <c r="F235" s="276"/>
      <c r="G235" s="289">
        <f t="shared" si="11"/>
        <v>0</v>
      </c>
      <c r="H235" s="47"/>
    </row>
    <row r="236" spans="1:8" x14ac:dyDescent="0.2">
      <c r="A236" s="144"/>
      <c r="B236" s="203"/>
      <c r="C236" s="204"/>
      <c r="D236" s="144"/>
      <c r="E236" s="205"/>
      <c r="F236" s="276"/>
      <c r="G236" s="289">
        <f t="shared" si="11"/>
        <v>0</v>
      </c>
      <c r="H236" s="47"/>
    </row>
    <row r="237" spans="1:8" x14ac:dyDescent="0.2">
      <c r="A237" s="144"/>
      <c r="B237" s="203"/>
      <c r="C237" s="204"/>
      <c r="D237" s="144"/>
      <c r="E237" s="205"/>
      <c r="F237" s="276"/>
      <c r="G237" s="289">
        <f t="shared" si="11"/>
        <v>0</v>
      </c>
      <c r="H237" s="47"/>
    </row>
    <row r="238" spans="1:8" x14ac:dyDescent="0.2">
      <c r="A238" s="144"/>
      <c r="B238" s="203"/>
      <c r="C238" s="204"/>
      <c r="D238" s="144"/>
      <c r="E238" s="205"/>
      <c r="F238" s="276"/>
      <c r="G238" s="289">
        <f t="shared" si="11"/>
        <v>0</v>
      </c>
      <c r="H238" s="78">
        <f>SUM(G232:G238)</f>
        <v>0</v>
      </c>
    </row>
    <row r="239" spans="1:8" ht="34" x14ac:dyDescent="0.2">
      <c r="A239" s="211"/>
      <c r="B239" s="212" t="s">
        <v>76</v>
      </c>
      <c r="C239" s="112"/>
      <c r="D239" s="113"/>
      <c r="E239" s="213"/>
      <c r="F239" s="279"/>
      <c r="G239" s="290"/>
      <c r="H239" s="47"/>
    </row>
    <row r="240" spans="1:8" x14ac:dyDescent="0.2">
      <c r="A240" s="144"/>
      <c r="B240" s="203"/>
      <c r="C240" s="204"/>
      <c r="D240" s="144"/>
      <c r="E240" s="205"/>
      <c r="F240" s="276"/>
      <c r="G240" s="289">
        <f t="shared" si="11"/>
        <v>0</v>
      </c>
      <c r="H240" s="47"/>
    </row>
    <row r="241" spans="1:8" x14ac:dyDescent="0.2">
      <c r="A241" s="144"/>
      <c r="B241" s="203"/>
      <c r="C241" s="204"/>
      <c r="D241" s="144"/>
      <c r="E241" s="205"/>
      <c r="F241" s="276"/>
      <c r="G241" s="289">
        <f t="shared" si="11"/>
        <v>0</v>
      </c>
      <c r="H241" s="47"/>
    </row>
    <row r="242" spans="1:8" x14ac:dyDescent="0.2">
      <c r="A242" s="144"/>
      <c r="B242" s="203"/>
      <c r="C242" s="204"/>
      <c r="D242" s="144"/>
      <c r="E242" s="205"/>
      <c r="F242" s="276"/>
      <c r="G242" s="289">
        <f t="shared" si="11"/>
        <v>0</v>
      </c>
      <c r="H242" s="47"/>
    </row>
    <row r="243" spans="1:8" x14ac:dyDescent="0.2">
      <c r="A243" s="144"/>
      <c r="B243" s="203"/>
      <c r="C243" s="204"/>
      <c r="D243" s="144"/>
      <c r="E243" s="205"/>
      <c r="F243" s="276"/>
      <c r="G243" s="289">
        <f t="shared" si="11"/>
        <v>0</v>
      </c>
      <c r="H243" s="47"/>
    </row>
    <row r="244" spans="1:8" x14ac:dyDescent="0.2">
      <c r="A244" s="144"/>
      <c r="B244" s="203"/>
      <c r="C244" s="204"/>
      <c r="D244" s="144"/>
      <c r="E244" s="205"/>
      <c r="F244" s="276"/>
      <c r="G244" s="289">
        <f t="shared" si="11"/>
        <v>0</v>
      </c>
      <c r="H244" s="47"/>
    </row>
    <row r="245" spans="1:8" x14ac:dyDescent="0.2">
      <c r="A245" s="144"/>
      <c r="B245" s="203"/>
      <c r="C245" s="204"/>
      <c r="D245" s="144"/>
      <c r="E245" s="205"/>
      <c r="F245" s="276"/>
      <c r="G245" s="289">
        <f t="shared" si="11"/>
        <v>0</v>
      </c>
      <c r="H245" s="47"/>
    </row>
    <row r="246" spans="1:8" x14ac:dyDescent="0.2">
      <c r="A246" s="144"/>
      <c r="B246" s="203"/>
      <c r="C246" s="204"/>
      <c r="D246" s="144"/>
      <c r="E246" s="205"/>
      <c r="F246" s="276"/>
      <c r="G246" s="289">
        <f t="shared" si="11"/>
        <v>0</v>
      </c>
      <c r="H246" s="78">
        <f>SUM(G240:G246)</f>
        <v>0</v>
      </c>
    </row>
    <row r="247" spans="1:8" ht="34" x14ac:dyDescent="0.2">
      <c r="A247" s="211"/>
      <c r="B247" s="212" t="s">
        <v>126</v>
      </c>
      <c r="C247" s="112"/>
      <c r="D247" s="113"/>
      <c r="E247" s="213"/>
      <c r="F247" s="279"/>
      <c r="G247" s="290"/>
      <c r="H247" s="47"/>
    </row>
    <row r="248" spans="1:8" x14ac:dyDescent="0.2">
      <c r="A248" s="144"/>
      <c r="B248" s="203"/>
      <c r="C248" s="204"/>
      <c r="D248" s="144"/>
      <c r="E248" s="205"/>
      <c r="F248" s="276"/>
      <c r="G248" s="289">
        <f t="shared" si="11"/>
        <v>0</v>
      </c>
      <c r="H248" s="47"/>
    </row>
    <row r="249" spans="1:8" x14ac:dyDescent="0.2">
      <c r="A249" s="144"/>
      <c r="B249" s="203"/>
      <c r="C249" s="204"/>
      <c r="D249" s="144"/>
      <c r="E249" s="205"/>
      <c r="F249" s="276"/>
      <c r="G249" s="289">
        <f t="shared" si="11"/>
        <v>0</v>
      </c>
      <c r="H249" s="47"/>
    </row>
    <row r="250" spans="1:8" x14ac:dyDescent="0.2">
      <c r="A250" s="144"/>
      <c r="B250" s="203"/>
      <c r="C250" s="204"/>
      <c r="D250" s="144"/>
      <c r="E250" s="205"/>
      <c r="F250" s="276"/>
      <c r="G250" s="289">
        <f t="shared" si="11"/>
        <v>0</v>
      </c>
      <c r="H250" s="47"/>
    </row>
    <row r="251" spans="1:8" x14ac:dyDescent="0.2">
      <c r="A251" s="144"/>
      <c r="B251" s="203"/>
      <c r="C251" s="204"/>
      <c r="D251" s="144"/>
      <c r="E251" s="205"/>
      <c r="F251" s="276"/>
      <c r="G251" s="289">
        <f t="shared" si="11"/>
        <v>0</v>
      </c>
      <c r="H251" s="47"/>
    </row>
    <row r="252" spans="1:8" x14ac:dyDescent="0.2">
      <c r="A252" s="144"/>
      <c r="B252" s="203"/>
      <c r="C252" s="204"/>
      <c r="D252" s="144"/>
      <c r="E252" s="205"/>
      <c r="F252" s="276"/>
      <c r="G252" s="289">
        <f t="shared" si="11"/>
        <v>0</v>
      </c>
      <c r="H252" s="47"/>
    </row>
    <row r="253" spans="1:8" x14ac:dyDescent="0.2">
      <c r="A253" s="144"/>
      <c r="B253" s="203"/>
      <c r="C253" s="204"/>
      <c r="D253" s="144"/>
      <c r="E253" s="205"/>
      <c r="F253" s="276"/>
      <c r="G253" s="289">
        <f t="shared" si="11"/>
        <v>0</v>
      </c>
      <c r="H253" s="78">
        <f>SUM(G248:G253)</f>
        <v>0</v>
      </c>
    </row>
    <row r="254" spans="1:8" ht="34" x14ac:dyDescent="0.2">
      <c r="A254" s="211"/>
      <c r="B254" s="212" t="s">
        <v>127</v>
      </c>
      <c r="C254" s="112"/>
      <c r="D254" s="113"/>
      <c r="E254" s="213"/>
      <c r="F254" s="279"/>
      <c r="G254" s="290"/>
      <c r="H254" s="47"/>
    </row>
    <row r="255" spans="1:8" x14ac:dyDescent="0.2">
      <c r="A255" s="144"/>
      <c r="B255" s="203"/>
      <c r="C255" s="204"/>
      <c r="D255" s="144"/>
      <c r="E255" s="205"/>
      <c r="F255" s="276"/>
      <c r="G255" s="289">
        <f t="shared" si="11"/>
        <v>0</v>
      </c>
      <c r="H255" s="47"/>
    </row>
    <row r="256" spans="1:8" x14ac:dyDescent="0.2">
      <c r="A256" s="144"/>
      <c r="B256" s="203"/>
      <c r="C256" s="204"/>
      <c r="D256" s="144"/>
      <c r="E256" s="205"/>
      <c r="F256" s="276"/>
      <c r="G256" s="289">
        <f t="shared" si="11"/>
        <v>0</v>
      </c>
      <c r="H256" s="47"/>
    </row>
    <row r="257" spans="1:8" x14ac:dyDescent="0.2">
      <c r="A257" s="144"/>
      <c r="B257" s="203"/>
      <c r="C257" s="204"/>
      <c r="D257" s="144"/>
      <c r="E257" s="205"/>
      <c r="F257" s="276"/>
      <c r="G257" s="289">
        <f t="shared" si="11"/>
        <v>0</v>
      </c>
      <c r="H257" s="47"/>
    </row>
    <row r="258" spans="1:8" x14ac:dyDescent="0.2">
      <c r="A258" s="144"/>
      <c r="B258" s="203"/>
      <c r="C258" s="204"/>
      <c r="D258" s="144"/>
      <c r="E258" s="205"/>
      <c r="F258" s="276"/>
      <c r="G258" s="289">
        <f t="shared" si="11"/>
        <v>0</v>
      </c>
      <c r="H258" s="47"/>
    </row>
    <row r="259" spans="1:8" x14ac:dyDescent="0.2">
      <c r="A259" s="144"/>
      <c r="B259" s="203"/>
      <c r="C259" s="204"/>
      <c r="D259" s="144"/>
      <c r="E259" s="205"/>
      <c r="F259" s="276"/>
      <c r="G259" s="289">
        <f t="shared" si="11"/>
        <v>0</v>
      </c>
      <c r="H259" s="47"/>
    </row>
    <row r="260" spans="1:8" x14ac:dyDescent="0.2">
      <c r="A260" s="144"/>
      <c r="B260" s="203"/>
      <c r="C260" s="204"/>
      <c r="D260" s="144"/>
      <c r="E260" s="205"/>
      <c r="F260" s="276"/>
      <c r="G260" s="289">
        <f t="shared" si="11"/>
        <v>0</v>
      </c>
      <c r="H260" s="47"/>
    </row>
    <row r="261" spans="1:8" x14ac:dyDescent="0.2">
      <c r="A261" s="144"/>
      <c r="B261" s="203"/>
      <c r="C261" s="204"/>
      <c r="D261" s="144"/>
      <c r="E261" s="205"/>
      <c r="F261" s="276"/>
      <c r="G261" s="289">
        <f t="shared" si="11"/>
        <v>0</v>
      </c>
      <c r="H261" s="47"/>
    </row>
    <row r="262" spans="1:8" x14ac:dyDescent="0.2">
      <c r="A262" s="144"/>
      <c r="B262" s="203"/>
      <c r="C262" s="204"/>
      <c r="D262" s="144"/>
      <c r="E262" s="205"/>
      <c r="F262" s="276"/>
      <c r="G262" s="289">
        <f t="shared" si="11"/>
        <v>0</v>
      </c>
      <c r="H262" s="78">
        <f>SUM(G255:G262)</f>
        <v>0</v>
      </c>
    </row>
    <row r="263" spans="1:8" ht="34" x14ac:dyDescent="0.2">
      <c r="A263" s="211"/>
      <c r="B263" s="212" t="s">
        <v>128</v>
      </c>
      <c r="C263" s="112"/>
      <c r="D263" s="113"/>
      <c r="E263" s="213"/>
      <c r="F263" s="279"/>
      <c r="G263" s="290"/>
      <c r="H263" s="47"/>
    </row>
    <row r="264" spans="1:8" x14ac:dyDescent="0.2">
      <c r="A264" s="144"/>
      <c r="B264" s="203"/>
      <c r="C264" s="204"/>
      <c r="D264" s="144"/>
      <c r="E264" s="205"/>
      <c r="F264" s="276"/>
      <c r="G264" s="289">
        <f t="shared" si="11"/>
        <v>0</v>
      </c>
      <c r="H264" s="78"/>
    </row>
    <row r="265" spans="1:8" x14ac:dyDescent="0.2">
      <c r="A265" s="144"/>
      <c r="B265" s="203"/>
      <c r="C265" s="204"/>
      <c r="D265" s="144"/>
      <c r="E265" s="205"/>
      <c r="F265" s="276"/>
      <c r="G265" s="289">
        <f t="shared" si="11"/>
        <v>0</v>
      </c>
      <c r="H265" s="78"/>
    </row>
    <row r="266" spans="1:8" x14ac:dyDescent="0.2">
      <c r="A266" s="144"/>
      <c r="B266" s="203"/>
      <c r="C266" s="204"/>
      <c r="D266" s="144"/>
      <c r="E266" s="205"/>
      <c r="F266" s="276"/>
      <c r="G266" s="289">
        <f t="shared" si="11"/>
        <v>0</v>
      </c>
      <c r="H266" s="78"/>
    </row>
    <row r="267" spans="1:8" x14ac:dyDescent="0.2">
      <c r="A267" s="144"/>
      <c r="B267" s="203"/>
      <c r="C267" s="204"/>
      <c r="D267" s="144"/>
      <c r="E267" s="205"/>
      <c r="F267" s="276"/>
      <c r="G267" s="289">
        <f t="shared" si="11"/>
        <v>0</v>
      </c>
      <c r="H267" s="78"/>
    </row>
    <row r="268" spans="1:8" x14ac:dyDescent="0.2">
      <c r="A268" s="144"/>
      <c r="B268" s="203"/>
      <c r="C268" s="204"/>
      <c r="D268" s="144"/>
      <c r="E268" s="205"/>
      <c r="F268" s="276"/>
      <c r="G268" s="289">
        <f t="shared" si="11"/>
        <v>0</v>
      </c>
      <c r="H268" s="78"/>
    </row>
    <row r="269" spans="1:8" x14ac:dyDescent="0.2">
      <c r="A269" s="144"/>
      <c r="B269" s="203"/>
      <c r="C269" s="204"/>
      <c r="D269" s="144"/>
      <c r="E269" s="205"/>
      <c r="F269" s="276"/>
      <c r="G269" s="289">
        <f t="shared" si="11"/>
        <v>0</v>
      </c>
      <c r="H269" s="78">
        <f>SUM(G264:G269)</f>
        <v>0</v>
      </c>
    </row>
    <row r="270" spans="1:8" ht="17" x14ac:dyDescent="0.2">
      <c r="A270" s="211"/>
      <c r="B270" s="212" t="s">
        <v>129</v>
      </c>
      <c r="C270" s="112"/>
      <c r="D270" s="113"/>
      <c r="E270" s="213"/>
      <c r="F270" s="279"/>
      <c r="G270" s="290"/>
      <c r="H270" s="47"/>
    </row>
    <row r="271" spans="1:8" x14ac:dyDescent="0.2">
      <c r="A271" s="144"/>
      <c r="B271" s="203"/>
      <c r="C271" s="204"/>
      <c r="D271" s="144"/>
      <c r="E271" s="205"/>
      <c r="F271" s="276"/>
      <c r="G271" s="289">
        <f t="shared" si="11"/>
        <v>0</v>
      </c>
      <c r="H271" s="78"/>
    </row>
    <row r="272" spans="1:8" x14ac:dyDescent="0.2">
      <c r="A272" s="144"/>
      <c r="B272" s="203"/>
      <c r="C272" s="204"/>
      <c r="D272" s="144"/>
      <c r="E272" s="205"/>
      <c r="F272" s="276"/>
      <c r="G272" s="289">
        <f t="shared" si="11"/>
        <v>0</v>
      </c>
      <c r="H272" s="78"/>
    </row>
    <row r="273" spans="1:8" x14ac:dyDescent="0.2">
      <c r="A273" s="144"/>
      <c r="B273" s="203"/>
      <c r="C273" s="204"/>
      <c r="D273" s="144"/>
      <c r="E273" s="205"/>
      <c r="F273" s="276"/>
      <c r="G273" s="289">
        <f t="shared" si="11"/>
        <v>0</v>
      </c>
      <c r="H273" s="78"/>
    </row>
    <row r="274" spans="1:8" x14ac:dyDescent="0.2">
      <c r="A274" s="144"/>
      <c r="B274" s="203"/>
      <c r="C274" s="204"/>
      <c r="D274" s="144"/>
      <c r="E274" s="205"/>
      <c r="F274" s="276"/>
      <c r="G274" s="289">
        <f t="shared" si="11"/>
        <v>0</v>
      </c>
      <c r="H274" s="78"/>
    </row>
    <row r="275" spans="1:8" x14ac:dyDescent="0.2">
      <c r="A275" s="144"/>
      <c r="B275" s="203"/>
      <c r="C275" s="204"/>
      <c r="D275" s="144"/>
      <c r="E275" s="205"/>
      <c r="F275" s="276"/>
      <c r="G275" s="289">
        <f t="shared" si="11"/>
        <v>0</v>
      </c>
      <c r="H275" s="78"/>
    </row>
    <row r="276" spans="1:8" x14ac:dyDescent="0.2">
      <c r="A276" s="144"/>
      <c r="B276" s="203"/>
      <c r="C276" s="204"/>
      <c r="D276" s="144"/>
      <c r="E276" s="205"/>
      <c r="F276" s="276"/>
      <c r="G276" s="289">
        <f t="shared" si="11"/>
        <v>0</v>
      </c>
      <c r="H276" s="78">
        <f>SUM(G271:G276)</f>
        <v>0</v>
      </c>
    </row>
    <row r="277" spans="1:8" ht="51" x14ac:dyDescent="0.2">
      <c r="A277" s="211"/>
      <c r="B277" s="212" t="s">
        <v>130</v>
      </c>
      <c r="C277" s="112"/>
      <c r="D277" s="113"/>
      <c r="E277" s="213"/>
      <c r="F277" s="279"/>
      <c r="G277" s="290"/>
      <c r="H277" s="47"/>
    </row>
    <row r="278" spans="1:8" x14ac:dyDescent="0.2">
      <c r="A278" s="144"/>
      <c r="B278" s="203"/>
      <c r="C278" s="204"/>
      <c r="D278" s="144"/>
      <c r="E278" s="205"/>
      <c r="F278" s="276"/>
      <c r="G278" s="289">
        <f t="shared" si="11"/>
        <v>0</v>
      </c>
      <c r="H278" s="47"/>
    </row>
    <row r="279" spans="1:8" x14ac:dyDescent="0.2">
      <c r="A279" s="144"/>
      <c r="B279" s="203"/>
      <c r="C279" s="204"/>
      <c r="D279" s="144"/>
      <c r="E279" s="205"/>
      <c r="F279" s="276"/>
      <c r="G279" s="289">
        <f t="shared" si="11"/>
        <v>0</v>
      </c>
      <c r="H279" s="47"/>
    </row>
    <row r="280" spans="1:8" x14ac:dyDescent="0.2">
      <c r="A280" s="144"/>
      <c r="B280" s="203"/>
      <c r="C280" s="204"/>
      <c r="D280" s="144"/>
      <c r="E280" s="205"/>
      <c r="F280" s="276"/>
      <c r="G280" s="289">
        <f t="shared" si="11"/>
        <v>0</v>
      </c>
      <c r="H280" s="47"/>
    </row>
    <row r="281" spans="1:8" x14ac:dyDescent="0.2">
      <c r="A281" s="144"/>
      <c r="B281" s="203"/>
      <c r="C281" s="204"/>
      <c r="D281" s="144"/>
      <c r="E281" s="205"/>
      <c r="F281" s="276"/>
      <c r="G281" s="289">
        <f t="shared" si="11"/>
        <v>0</v>
      </c>
      <c r="H281" s="47"/>
    </row>
    <row r="282" spans="1:8" x14ac:dyDescent="0.2">
      <c r="A282" s="144"/>
      <c r="B282" s="203"/>
      <c r="C282" s="204"/>
      <c r="D282" s="206"/>
      <c r="E282" s="205"/>
      <c r="F282" s="276"/>
      <c r="G282" s="289">
        <f t="shared" si="11"/>
        <v>0</v>
      </c>
      <c r="H282" s="78">
        <f>SUM(G278:G282)</f>
        <v>0</v>
      </c>
    </row>
    <row r="283" spans="1:8" ht="17" x14ac:dyDescent="0.2">
      <c r="A283" s="211"/>
      <c r="B283" s="212" t="s">
        <v>33</v>
      </c>
      <c r="C283" s="112"/>
      <c r="D283" s="211"/>
      <c r="E283" s="213"/>
      <c r="F283" s="279"/>
      <c r="G283" s="292"/>
      <c r="H283" s="47"/>
    </row>
    <row r="284" spans="1:8" x14ac:dyDescent="0.2">
      <c r="A284" s="144"/>
      <c r="B284" s="203"/>
      <c r="C284" s="144"/>
      <c r="D284" s="144"/>
      <c r="E284" s="205"/>
      <c r="F284" s="276"/>
      <c r="G284" s="289">
        <f>(E284-(E284*F284/100))*A284</f>
        <v>0</v>
      </c>
      <c r="H284" s="79"/>
    </row>
    <row r="285" spans="1:8" x14ac:dyDescent="0.2">
      <c r="A285" s="144"/>
      <c r="B285" s="203"/>
      <c r="C285" s="144"/>
      <c r="D285" s="144"/>
      <c r="E285" s="205"/>
      <c r="F285" s="276"/>
      <c r="G285" s="289">
        <f t="shared" ref="G285:G286" si="12">(E285-(E285*F285/100))*A285</f>
        <v>0</v>
      </c>
      <c r="H285" s="79"/>
    </row>
    <row r="286" spans="1:8" x14ac:dyDescent="0.2">
      <c r="A286" s="144"/>
      <c r="B286" s="203"/>
      <c r="C286" s="144"/>
      <c r="D286" s="144"/>
      <c r="E286" s="205"/>
      <c r="F286" s="276"/>
      <c r="G286" s="289">
        <f t="shared" si="12"/>
        <v>0</v>
      </c>
      <c r="H286" s="79"/>
    </row>
    <row r="287" spans="1:8" x14ac:dyDescent="0.2">
      <c r="A287" s="144"/>
      <c r="B287" s="203"/>
      <c r="C287" s="204"/>
      <c r="D287" s="144"/>
      <c r="E287" s="205"/>
      <c r="F287" s="276"/>
      <c r="G287" s="289">
        <f t="shared" ref="G287:G303" si="13">(E287-(E287*F287/100))*A287</f>
        <v>0</v>
      </c>
      <c r="H287" s="47"/>
    </row>
    <row r="288" spans="1:8" x14ac:dyDescent="0.2">
      <c r="A288" s="144"/>
      <c r="B288" s="203"/>
      <c r="C288" s="204"/>
      <c r="D288" s="144"/>
      <c r="E288" s="205"/>
      <c r="F288" s="276"/>
      <c r="G288" s="289">
        <f t="shared" si="13"/>
        <v>0</v>
      </c>
      <c r="H288" s="47"/>
    </row>
    <row r="289" spans="1:8" x14ac:dyDescent="0.2">
      <c r="A289" s="144"/>
      <c r="B289" s="203"/>
      <c r="C289" s="204"/>
      <c r="D289" s="144"/>
      <c r="E289" s="205"/>
      <c r="F289" s="276"/>
      <c r="G289" s="289">
        <f t="shared" si="13"/>
        <v>0</v>
      </c>
      <c r="H289" s="78">
        <f>SUM(G284:G289)</f>
        <v>0</v>
      </c>
    </row>
    <row r="290" spans="1:8" ht="17" x14ac:dyDescent="0.2">
      <c r="A290" s="211"/>
      <c r="B290" s="212" t="s">
        <v>36</v>
      </c>
      <c r="C290" s="112"/>
      <c r="D290" s="211"/>
      <c r="E290" s="213"/>
      <c r="F290" s="279"/>
      <c r="G290" s="290"/>
    </row>
    <row r="291" spans="1:8" x14ac:dyDescent="0.2">
      <c r="A291" s="144"/>
      <c r="B291" s="203"/>
      <c r="C291" s="204"/>
      <c r="D291" s="144"/>
      <c r="E291" s="205"/>
      <c r="F291" s="276"/>
      <c r="G291" s="289">
        <f t="shared" si="13"/>
        <v>0</v>
      </c>
    </row>
    <row r="292" spans="1:8" x14ac:dyDescent="0.2">
      <c r="A292" s="144"/>
      <c r="B292" s="203"/>
      <c r="C292" s="204"/>
      <c r="D292" s="144"/>
      <c r="E292" s="205"/>
      <c r="F292" s="276"/>
      <c r="G292" s="289">
        <f t="shared" si="13"/>
        <v>0</v>
      </c>
    </row>
    <row r="293" spans="1:8" x14ac:dyDescent="0.2">
      <c r="A293" s="144"/>
      <c r="B293" s="203"/>
      <c r="C293" s="204"/>
      <c r="D293" s="144"/>
      <c r="E293" s="205"/>
      <c r="F293" s="276"/>
      <c r="G293" s="289">
        <f t="shared" si="13"/>
        <v>0</v>
      </c>
    </row>
    <row r="294" spans="1:8" x14ac:dyDescent="0.2">
      <c r="A294" s="144"/>
      <c r="B294" s="203"/>
      <c r="C294" s="204"/>
      <c r="D294" s="144"/>
      <c r="E294" s="205"/>
      <c r="F294" s="276"/>
      <c r="G294" s="289">
        <f t="shared" si="13"/>
        <v>0</v>
      </c>
    </row>
    <row r="295" spans="1:8" x14ac:dyDescent="0.2">
      <c r="A295" s="144"/>
      <c r="B295" s="203"/>
      <c r="C295" s="204"/>
      <c r="D295" s="144"/>
      <c r="E295" s="205"/>
      <c r="F295" s="276"/>
      <c r="G295" s="289">
        <f t="shared" si="13"/>
        <v>0</v>
      </c>
    </row>
    <row r="296" spans="1:8" x14ac:dyDescent="0.2">
      <c r="A296" s="144"/>
      <c r="B296" s="203"/>
      <c r="C296" s="204"/>
      <c r="D296" s="144"/>
      <c r="E296" s="205"/>
      <c r="F296" s="276"/>
      <c r="G296" s="289">
        <f t="shared" si="13"/>
        <v>0</v>
      </c>
    </row>
    <row r="297" spans="1:8" x14ac:dyDescent="0.2">
      <c r="A297" s="144"/>
      <c r="B297" s="203"/>
      <c r="C297" s="204"/>
      <c r="D297" s="144"/>
      <c r="E297" s="205"/>
      <c r="F297" s="276"/>
      <c r="G297" s="289">
        <f t="shared" si="13"/>
        <v>0</v>
      </c>
    </row>
    <row r="298" spans="1:8" x14ac:dyDescent="0.2">
      <c r="A298" s="144"/>
      <c r="B298" s="203"/>
      <c r="C298" s="204"/>
      <c r="D298" s="144"/>
      <c r="E298" s="205"/>
      <c r="F298" s="276"/>
      <c r="G298" s="289">
        <f t="shared" si="13"/>
        <v>0</v>
      </c>
    </row>
    <row r="299" spans="1:8" x14ac:dyDescent="0.2">
      <c r="A299" s="144"/>
      <c r="B299" s="203"/>
      <c r="C299" s="204"/>
      <c r="D299" s="144"/>
      <c r="E299" s="205"/>
      <c r="F299" s="276"/>
      <c r="G299" s="289">
        <f t="shared" si="13"/>
        <v>0</v>
      </c>
    </row>
    <row r="300" spans="1:8" x14ac:dyDescent="0.2">
      <c r="A300" s="144"/>
      <c r="B300" s="203"/>
      <c r="C300" s="204"/>
      <c r="D300" s="144"/>
      <c r="E300" s="205"/>
      <c r="F300" s="276"/>
      <c r="G300" s="289">
        <f t="shared" si="13"/>
        <v>0</v>
      </c>
    </row>
    <row r="301" spans="1:8" x14ac:dyDescent="0.2">
      <c r="A301" s="144"/>
      <c r="B301" s="203"/>
      <c r="C301" s="204"/>
      <c r="D301" s="144"/>
      <c r="E301" s="205"/>
      <c r="F301" s="276"/>
      <c r="G301" s="289">
        <f t="shared" si="13"/>
        <v>0</v>
      </c>
    </row>
    <row r="302" spans="1:8" x14ac:dyDescent="0.2">
      <c r="A302" s="144"/>
      <c r="B302" s="203"/>
      <c r="C302" s="204"/>
      <c r="D302" s="144"/>
      <c r="E302" s="205"/>
      <c r="F302" s="276"/>
      <c r="G302" s="289">
        <f t="shared" si="13"/>
        <v>0</v>
      </c>
    </row>
    <row r="303" spans="1:8" x14ac:dyDescent="0.2">
      <c r="A303" s="144"/>
      <c r="B303" s="203"/>
      <c r="C303" s="204"/>
      <c r="D303" s="144"/>
      <c r="E303" s="205"/>
      <c r="F303" s="276"/>
      <c r="G303" s="289">
        <f t="shared" si="13"/>
        <v>0</v>
      </c>
      <c r="H303" s="78">
        <f>SUM(G291:G303)</f>
        <v>0</v>
      </c>
    </row>
    <row r="304" spans="1:8" s="82" customFormat="1" ht="34" x14ac:dyDescent="0.2">
      <c r="A304" s="86"/>
      <c r="B304" s="87" t="s">
        <v>77</v>
      </c>
      <c r="C304" s="88"/>
      <c r="D304" s="89"/>
      <c r="E304" s="90"/>
      <c r="F304" s="91"/>
      <c r="G304" s="92"/>
      <c r="H304" s="95">
        <f>SUM(H51:H303)</f>
        <v>0</v>
      </c>
    </row>
    <row r="305" spans="1:7" x14ac:dyDescent="0.2">
      <c r="A305" s="58"/>
      <c r="B305" s="64"/>
      <c r="C305" s="48" t="s">
        <v>2</v>
      </c>
      <c r="D305" s="41"/>
      <c r="E305" s="59"/>
      <c r="F305" s="60"/>
      <c r="G305" s="61"/>
    </row>
    <row r="306" spans="1:7" ht="17" x14ac:dyDescent="0.2">
      <c r="A306" s="58"/>
      <c r="B306" s="64"/>
      <c r="C306" s="139"/>
      <c r="D306" s="41" t="s">
        <v>25</v>
      </c>
      <c r="E306" s="141"/>
      <c r="F306" s="142"/>
      <c r="G306" s="65">
        <f>(E306-(E306*F306/100))*C306</f>
        <v>0</v>
      </c>
    </row>
    <row r="307" spans="1:7" ht="17" x14ac:dyDescent="0.2">
      <c r="A307" s="58"/>
      <c r="B307" s="64"/>
      <c r="C307" s="139"/>
      <c r="D307" s="41" t="s">
        <v>26</v>
      </c>
      <c r="E307" s="141"/>
      <c r="F307" s="142"/>
      <c r="G307" s="65">
        <f>(E307-(E307*F307/100))*C307</f>
        <v>0</v>
      </c>
    </row>
    <row r="308" spans="1:7" ht="17" x14ac:dyDescent="0.2">
      <c r="A308" s="58"/>
      <c r="B308" s="64"/>
      <c r="C308" s="139"/>
      <c r="D308" s="41" t="s">
        <v>27</v>
      </c>
      <c r="E308" s="141"/>
      <c r="F308" s="142"/>
      <c r="G308" s="65">
        <f>(E308-(E308*F308/100))*C308</f>
        <v>0</v>
      </c>
    </row>
    <row r="309" spans="1:7" ht="34" x14ac:dyDescent="0.2">
      <c r="A309" s="58"/>
      <c r="B309" s="64"/>
      <c r="C309" s="139"/>
      <c r="D309" s="28" t="s">
        <v>28</v>
      </c>
      <c r="E309" s="32" t="s">
        <v>37</v>
      </c>
      <c r="F309" s="60"/>
      <c r="G309" s="65"/>
    </row>
    <row r="310" spans="1:7" ht="17" x14ac:dyDescent="0.2">
      <c r="A310" s="58"/>
      <c r="B310" s="64"/>
      <c r="C310" s="139"/>
      <c r="D310" s="41" t="s">
        <v>20</v>
      </c>
      <c r="E310" s="70">
        <f>'Staat van eenheidsprijzen'!C14</f>
        <v>0</v>
      </c>
      <c r="F310" s="60"/>
      <c r="G310" s="65">
        <f>C310*E310</f>
        <v>0</v>
      </c>
    </row>
    <row r="311" spans="1:7" ht="17" x14ac:dyDescent="0.2">
      <c r="A311" s="58"/>
      <c r="B311" s="64"/>
      <c r="C311" s="139"/>
      <c r="D311" s="41" t="s">
        <v>66</v>
      </c>
      <c r="E311" s="70">
        <f>'Staat van eenheidsprijzen'!C15</f>
        <v>0</v>
      </c>
      <c r="F311" s="60"/>
      <c r="G311" s="65">
        <f t="shared" ref="G311:G315" si="14">C311*E311</f>
        <v>0</v>
      </c>
    </row>
    <row r="312" spans="1:7" ht="17" x14ac:dyDescent="0.2">
      <c r="A312" s="58"/>
      <c r="B312" s="64"/>
      <c r="C312" s="139"/>
      <c r="D312" s="41" t="s">
        <v>67</v>
      </c>
      <c r="E312" s="70">
        <f>'Staat van eenheidsprijzen'!C16</f>
        <v>0</v>
      </c>
      <c r="F312" s="60"/>
      <c r="G312" s="65">
        <f t="shared" si="14"/>
        <v>0</v>
      </c>
    </row>
    <row r="313" spans="1:7" ht="17" x14ac:dyDescent="0.2">
      <c r="A313" s="58"/>
      <c r="B313" s="64"/>
      <c r="C313" s="139"/>
      <c r="D313" s="53" t="s">
        <v>21</v>
      </c>
      <c r="E313" s="70">
        <f>'Staat van eenheidsprijzen'!C17</f>
        <v>0</v>
      </c>
      <c r="F313" s="60"/>
      <c r="G313" s="65">
        <f t="shared" si="14"/>
        <v>0</v>
      </c>
    </row>
    <row r="314" spans="1:7" ht="17" x14ac:dyDescent="0.2">
      <c r="A314" s="58"/>
      <c r="B314" s="64"/>
      <c r="C314" s="139"/>
      <c r="D314" s="53" t="s">
        <v>22</v>
      </c>
      <c r="E314" s="70">
        <f>'Staat van eenheidsprijzen'!C18</f>
        <v>0</v>
      </c>
      <c r="F314" s="60"/>
      <c r="G314" s="65">
        <f t="shared" si="14"/>
        <v>0</v>
      </c>
    </row>
    <row r="315" spans="1:7" ht="17" x14ac:dyDescent="0.2">
      <c r="A315" s="58"/>
      <c r="B315" s="64"/>
      <c r="C315" s="139"/>
      <c r="D315" s="53" t="s">
        <v>23</v>
      </c>
      <c r="E315" s="70">
        <f>'Staat van eenheidsprijzen'!C19</f>
        <v>0</v>
      </c>
      <c r="F315" s="60"/>
      <c r="G315" s="65">
        <f t="shared" si="14"/>
        <v>0</v>
      </c>
    </row>
    <row r="316" spans="1:7" x14ac:dyDescent="0.2">
      <c r="A316" s="58"/>
      <c r="B316" s="64"/>
      <c r="C316" s="58"/>
      <c r="D316" s="53"/>
      <c r="E316" s="59"/>
      <c r="F316" s="60"/>
      <c r="G316" s="61"/>
    </row>
    <row r="317" spans="1:7" ht="17" x14ac:dyDescent="0.2">
      <c r="A317" s="58"/>
      <c r="B317" s="64"/>
      <c r="C317" s="58"/>
      <c r="D317" s="54" t="s">
        <v>179</v>
      </c>
      <c r="E317" s="68"/>
      <c r="F317" s="69"/>
      <c r="G317" s="71">
        <f>SUM(G9:G303)</f>
        <v>0</v>
      </c>
    </row>
    <row r="318" spans="1:7" ht="17" x14ac:dyDescent="0.2">
      <c r="A318" s="58"/>
      <c r="B318" s="64"/>
      <c r="C318" s="58"/>
      <c r="D318" s="54" t="s">
        <v>19</v>
      </c>
      <c r="E318" s="68"/>
      <c r="F318" s="69"/>
      <c r="G318" s="71">
        <f>SUM(G306:G315)</f>
        <v>0</v>
      </c>
    </row>
    <row r="319" spans="1:7" x14ac:dyDescent="0.2">
      <c r="A319" s="58"/>
      <c r="B319" s="64"/>
      <c r="C319" s="58"/>
      <c r="D319" s="53"/>
      <c r="E319" s="68"/>
      <c r="F319" s="69"/>
      <c r="G319" s="66"/>
    </row>
    <row r="320" spans="1:7" s="47" customFormat="1" ht="17" x14ac:dyDescent="0.2">
      <c r="A320" s="46"/>
      <c r="B320" s="45"/>
      <c r="C320" s="46"/>
      <c r="D320" s="28" t="s">
        <v>6</v>
      </c>
      <c r="E320" s="55"/>
      <c r="F320" s="56"/>
      <c r="G320" s="57">
        <f>SUM(G317:G318)</f>
        <v>0</v>
      </c>
    </row>
    <row r="321" spans="1:7" ht="17" x14ac:dyDescent="0.2">
      <c r="A321" s="58"/>
      <c r="B321" s="64"/>
      <c r="C321" s="58"/>
      <c r="D321" s="41" t="s">
        <v>1</v>
      </c>
      <c r="E321" s="59"/>
      <c r="F321" s="60"/>
      <c r="G321" s="61"/>
    </row>
    <row r="324" spans="1:7" ht="255" x14ac:dyDescent="0.2">
      <c r="B324" s="72"/>
      <c r="D324" s="72" t="s">
        <v>181</v>
      </c>
    </row>
    <row r="325" spans="1:7" x14ac:dyDescent="0.2">
      <c r="D325" s="62"/>
    </row>
    <row r="328" spans="1:7" x14ac:dyDescent="0.2">
      <c r="D328" s="62"/>
    </row>
  </sheetData>
  <sheetProtection algorithmName="SHA-512" hashValue="H1erAmr7zj6FyppzEAk9CVI87+worS0Gi6IMCiSvBiM6T+/l9BQGjCqu1TvFqFDrc9iiE8sApl1sN2w3w7CB8g==" saltValue="b+y0A2vCKR5uogF+rbTJLQ==" spinCount="100000" sheet="1" objects="1" scenarios="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52B33-0B55-CB42-8F3F-57D5034FADD6}">
  <dimension ref="A1:H274"/>
  <sheetViews>
    <sheetView zoomScale="80" zoomScaleNormal="80" workbookViewId="0">
      <pane ySplit="6" topLeftCell="A7" activePane="bottomLeft" state="frozen"/>
      <selection pane="bottomLeft" activeCell="C257" sqref="C257"/>
    </sheetView>
  </sheetViews>
  <sheetFormatPr baseColWidth="10" defaultColWidth="8.625" defaultRowHeight="16" x14ac:dyDescent="0.2"/>
  <cols>
    <col min="1" max="1" width="14.625" style="62" bestFit="1" customWidth="1"/>
    <col min="2" max="2" width="35.5" style="62" customWidth="1"/>
    <col min="3" max="3" width="25.625" style="62" customWidth="1"/>
    <col min="4" max="4" width="38.125" style="72" customWidth="1"/>
    <col min="5" max="5" width="21.5" style="73" customWidth="1"/>
    <col min="6" max="6" width="12" style="74" customWidth="1"/>
    <col min="7" max="7" width="15" style="75" customWidth="1"/>
    <col min="8" max="8" width="16" style="62" customWidth="1"/>
    <col min="9" max="16384" width="8.625" style="62"/>
  </cols>
  <sheetData>
    <row r="1" spans="1:8" ht="18" x14ac:dyDescent="0.2">
      <c r="B1" s="200" t="s">
        <v>191</v>
      </c>
    </row>
    <row r="2" spans="1:8" x14ac:dyDescent="0.2">
      <c r="A2" s="58"/>
      <c r="B2" s="45" t="s">
        <v>182</v>
      </c>
      <c r="C2" s="46"/>
      <c r="D2" s="41"/>
      <c r="E2" s="59"/>
      <c r="F2" s="60"/>
      <c r="G2" s="61"/>
    </row>
    <row r="3" spans="1:8" s="110" customFormat="1" x14ac:dyDescent="0.2">
      <c r="A3" s="127"/>
      <c r="B3" s="128" t="s">
        <v>47</v>
      </c>
      <c r="C3" s="10"/>
      <c r="D3" s="113"/>
      <c r="E3" s="114"/>
      <c r="F3" s="111"/>
      <c r="G3" s="109"/>
      <c r="H3"/>
    </row>
    <row r="4" spans="1:8" customFormat="1" ht="187" x14ac:dyDescent="0.2">
      <c r="A4" s="28" t="s">
        <v>48</v>
      </c>
      <c r="B4" s="129" t="s">
        <v>185</v>
      </c>
      <c r="C4" s="97"/>
      <c r="D4" s="113"/>
      <c r="E4" s="114"/>
      <c r="F4" s="111"/>
      <c r="G4" s="109"/>
    </row>
    <row r="5" spans="1:8" x14ac:dyDescent="0.2">
      <c r="A5" s="58"/>
      <c r="B5" s="45"/>
      <c r="C5" s="47"/>
      <c r="D5" s="41"/>
      <c r="E5" s="59"/>
      <c r="F5" s="60"/>
      <c r="G5" s="61"/>
    </row>
    <row r="6" spans="1:8" s="63" customFormat="1" ht="51" x14ac:dyDescent="0.2">
      <c r="A6" s="48" t="s">
        <v>2</v>
      </c>
      <c r="B6" s="49" t="s">
        <v>4</v>
      </c>
      <c r="C6" s="48" t="s">
        <v>5</v>
      </c>
      <c r="D6" s="50" t="s">
        <v>0</v>
      </c>
      <c r="E6" s="51" t="s">
        <v>8</v>
      </c>
      <c r="F6" s="52" t="s">
        <v>7</v>
      </c>
      <c r="G6" s="51" t="s">
        <v>18</v>
      </c>
      <c r="H6" s="51" t="s">
        <v>34</v>
      </c>
    </row>
    <row r="7" spans="1:8" x14ac:dyDescent="0.2">
      <c r="A7" s="58"/>
      <c r="B7" s="64"/>
      <c r="C7" s="58"/>
      <c r="D7" s="41"/>
      <c r="E7" s="59"/>
      <c r="F7" s="60"/>
      <c r="G7" s="61"/>
    </row>
    <row r="8" spans="1:8" ht="119" x14ac:dyDescent="0.2">
      <c r="A8" s="58"/>
      <c r="B8" s="34" t="s">
        <v>131</v>
      </c>
      <c r="C8" s="46"/>
      <c r="D8" s="41"/>
      <c r="E8" s="59"/>
      <c r="F8" s="60"/>
      <c r="G8" s="61"/>
    </row>
    <row r="9" spans="1:8" x14ac:dyDescent="0.2">
      <c r="A9" s="140"/>
      <c r="B9" s="146"/>
      <c r="C9" s="246"/>
      <c r="D9" s="140"/>
      <c r="E9" s="247"/>
      <c r="F9" s="142"/>
      <c r="G9" s="289">
        <f t="shared" ref="G9:G44" si="0">(E9-(E9*F9/100))*A9</f>
        <v>0</v>
      </c>
      <c r="H9" s="76"/>
    </row>
    <row r="10" spans="1:8" x14ac:dyDescent="0.2">
      <c r="A10" s="140"/>
      <c r="B10" s="146"/>
      <c r="C10" s="246"/>
      <c r="D10" s="140"/>
      <c r="E10" s="247"/>
      <c r="F10" s="142"/>
      <c r="G10" s="289">
        <f t="shared" si="0"/>
        <v>0</v>
      </c>
    </row>
    <row r="11" spans="1:8" x14ac:dyDescent="0.2">
      <c r="A11" s="161"/>
      <c r="B11" s="146"/>
      <c r="C11" s="246"/>
      <c r="D11" s="140"/>
      <c r="E11" s="248"/>
      <c r="F11" s="142"/>
      <c r="G11" s="289">
        <f t="shared" si="0"/>
        <v>0</v>
      </c>
    </row>
    <row r="12" spans="1:8" customFormat="1" x14ac:dyDescent="0.2">
      <c r="A12" s="161"/>
      <c r="B12" s="146"/>
      <c r="C12" s="246"/>
      <c r="D12" s="140"/>
      <c r="E12" s="248"/>
      <c r="F12" s="143"/>
      <c r="G12" s="289">
        <f t="shared" si="0"/>
        <v>0</v>
      </c>
    </row>
    <row r="13" spans="1:8" customFormat="1" x14ac:dyDescent="0.2">
      <c r="A13" s="161"/>
      <c r="B13" s="146"/>
      <c r="C13" s="246"/>
      <c r="D13" s="140"/>
      <c r="E13" s="248"/>
      <c r="F13" s="143"/>
      <c r="G13" s="289">
        <f t="shared" si="0"/>
        <v>0</v>
      </c>
    </row>
    <row r="14" spans="1:8" customFormat="1" x14ac:dyDescent="0.2">
      <c r="A14" s="161"/>
      <c r="B14" s="146"/>
      <c r="C14" s="246"/>
      <c r="D14" s="140"/>
      <c r="E14" s="248"/>
      <c r="F14" s="143"/>
      <c r="G14" s="289">
        <f t="shared" si="0"/>
        <v>0</v>
      </c>
    </row>
    <row r="15" spans="1:8" customFormat="1" x14ac:dyDescent="0.2">
      <c r="A15" s="161"/>
      <c r="B15" s="146"/>
      <c r="C15" s="246"/>
      <c r="D15" s="140"/>
      <c r="E15" s="248"/>
      <c r="F15" s="143"/>
      <c r="G15" s="289">
        <f t="shared" si="0"/>
        <v>0</v>
      </c>
    </row>
    <row r="16" spans="1:8" customFormat="1" x14ac:dyDescent="0.2">
      <c r="A16" s="161"/>
      <c r="B16" s="146"/>
      <c r="C16" s="246"/>
      <c r="D16" s="140"/>
      <c r="E16" s="248"/>
      <c r="F16" s="143"/>
      <c r="G16" s="289">
        <f t="shared" si="0"/>
        <v>0</v>
      </c>
    </row>
    <row r="17" spans="1:8" customFormat="1" x14ac:dyDescent="0.2">
      <c r="A17" s="161"/>
      <c r="B17" s="146"/>
      <c r="C17" s="246"/>
      <c r="D17" s="140"/>
      <c r="E17" s="248"/>
      <c r="F17" s="143"/>
      <c r="G17" s="289">
        <f t="shared" si="0"/>
        <v>0</v>
      </c>
    </row>
    <row r="18" spans="1:8" customFormat="1" x14ac:dyDescent="0.2">
      <c r="A18" s="161"/>
      <c r="B18" s="146"/>
      <c r="C18" s="246"/>
      <c r="D18" s="140"/>
      <c r="E18" s="248"/>
      <c r="F18" s="143"/>
      <c r="G18" s="289">
        <f t="shared" si="0"/>
        <v>0</v>
      </c>
    </row>
    <row r="19" spans="1:8" customFormat="1" x14ac:dyDescent="0.2">
      <c r="A19" s="161"/>
      <c r="B19" s="146"/>
      <c r="C19" s="246"/>
      <c r="D19" s="140"/>
      <c r="E19" s="248"/>
      <c r="F19" s="143"/>
      <c r="G19" s="289">
        <f t="shared" si="0"/>
        <v>0</v>
      </c>
    </row>
    <row r="20" spans="1:8" customFormat="1" x14ac:dyDescent="0.2">
      <c r="A20" s="161"/>
      <c r="B20" s="146"/>
      <c r="C20" s="246"/>
      <c r="D20" s="140"/>
      <c r="E20" s="248"/>
      <c r="F20" s="143"/>
      <c r="G20" s="289">
        <f t="shared" si="0"/>
        <v>0</v>
      </c>
    </row>
    <row r="21" spans="1:8" customFormat="1" x14ac:dyDescent="0.2">
      <c r="A21" s="161"/>
      <c r="B21" s="146"/>
      <c r="C21" s="246"/>
      <c r="D21" s="140"/>
      <c r="E21" s="248"/>
      <c r="F21" s="143"/>
      <c r="G21" s="289">
        <f t="shared" si="0"/>
        <v>0</v>
      </c>
    </row>
    <row r="22" spans="1:8" customFormat="1" x14ac:dyDescent="0.2">
      <c r="A22" s="161"/>
      <c r="B22" s="146"/>
      <c r="C22" s="246"/>
      <c r="D22" s="140"/>
      <c r="E22" s="248"/>
      <c r="F22" s="143"/>
      <c r="G22" s="289">
        <f t="shared" si="0"/>
        <v>0</v>
      </c>
    </row>
    <row r="23" spans="1:8" customFormat="1" x14ac:dyDescent="0.2">
      <c r="A23" s="161"/>
      <c r="B23" s="146"/>
      <c r="C23" s="246"/>
      <c r="D23" s="140"/>
      <c r="E23" s="248"/>
      <c r="F23" s="143"/>
      <c r="G23" s="289">
        <f t="shared" si="0"/>
        <v>0</v>
      </c>
    </row>
    <row r="24" spans="1:8" customFormat="1" x14ac:dyDescent="0.2">
      <c r="A24" s="161"/>
      <c r="B24" s="146"/>
      <c r="C24" s="246"/>
      <c r="D24" s="140"/>
      <c r="E24" s="248"/>
      <c r="F24" s="143"/>
      <c r="G24" s="289">
        <f t="shared" si="0"/>
        <v>0</v>
      </c>
    </row>
    <row r="25" spans="1:8" customFormat="1" x14ac:dyDescent="0.2">
      <c r="A25" s="161"/>
      <c r="B25" s="146"/>
      <c r="C25" s="246"/>
      <c r="D25" s="140"/>
      <c r="E25" s="248"/>
      <c r="F25" s="143"/>
      <c r="G25" s="289">
        <f t="shared" si="0"/>
        <v>0</v>
      </c>
    </row>
    <row r="26" spans="1:8" customFormat="1" x14ac:dyDescent="0.2">
      <c r="A26" s="161"/>
      <c r="B26" s="146"/>
      <c r="C26" s="246"/>
      <c r="D26" s="140"/>
      <c r="E26" s="248"/>
      <c r="F26" s="143"/>
      <c r="G26" s="289">
        <f t="shared" si="0"/>
        <v>0</v>
      </c>
    </row>
    <row r="27" spans="1:8" customFormat="1" x14ac:dyDescent="0.2">
      <c r="A27" s="161"/>
      <c r="B27" s="146"/>
      <c r="C27" s="246"/>
      <c r="D27" s="140"/>
      <c r="E27" s="248"/>
      <c r="F27" s="143"/>
      <c r="G27" s="289">
        <f t="shared" si="0"/>
        <v>0</v>
      </c>
    </row>
    <row r="28" spans="1:8" customFormat="1" x14ac:dyDescent="0.2">
      <c r="A28" s="161"/>
      <c r="B28" s="146"/>
      <c r="C28" s="246"/>
      <c r="D28" s="140"/>
      <c r="E28" s="248"/>
      <c r="F28" s="143"/>
      <c r="G28" s="289">
        <f t="shared" si="0"/>
        <v>0</v>
      </c>
      <c r="H28" s="78">
        <f>SUM(G9:G28)</f>
        <v>0</v>
      </c>
    </row>
    <row r="29" spans="1:8" ht="102" x14ac:dyDescent="0.2">
      <c r="A29" s="41"/>
      <c r="B29" s="34" t="s">
        <v>133</v>
      </c>
      <c r="C29" s="28"/>
      <c r="D29" s="41"/>
      <c r="E29" s="249"/>
      <c r="F29" s="60"/>
      <c r="G29" s="290"/>
    </row>
    <row r="30" spans="1:8" customFormat="1" x14ac:dyDescent="0.2">
      <c r="A30" s="161"/>
      <c r="B30" s="146"/>
      <c r="C30" s="246"/>
      <c r="D30" s="140"/>
      <c r="E30" s="248"/>
      <c r="F30" s="143"/>
      <c r="G30" s="289">
        <f t="shared" si="0"/>
        <v>0</v>
      </c>
    </row>
    <row r="31" spans="1:8" customFormat="1" x14ac:dyDescent="0.2">
      <c r="A31" s="161"/>
      <c r="B31" s="146"/>
      <c r="C31" s="246"/>
      <c r="D31" s="140"/>
      <c r="E31" s="248"/>
      <c r="F31" s="143"/>
      <c r="G31" s="289">
        <f t="shared" si="0"/>
        <v>0</v>
      </c>
    </row>
    <row r="32" spans="1:8" customFormat="1" x14ac:dyDescent="0.2">
      <c r="A32" s="161"/>
      <c r="B32" s="146"/>
      <c r="C32" s="246"/>
      <c r="D32" s="140"/>
      <c r="E32" s="248"/>
      <c r="F32" s="143"/>
      <c r="G32" s="289">
        <f t="shared" si="0"/>
        <v>0</v>
      </c>
    </row>
    <row r="33" spans="1:8" customFormat="1" x14ac:dyDescent="0.2">
      <c r="A33" s="161"/>
      <c r="B33" s="146"/>
      <c r="C33" s="246"/>
      <c r="D33" s="140"/>
      <c r="E33" s="248"/>
      <c r="F33" s="143"/>
      <c r="G33" s="289">
        <f t="shared" si="0"/>
        <v>0</v>
      </c>
    </row>
    <row r="34" spans="1:8" customFormat="1" x14ac:dyDescent="0.2">
      <c r="A34" s="161"/>
      <c r="B34" s="146"/>
      <c r="C34" s="246"/>
      <c r="D34" s="140"/>
      <c r="E34" s="248"/>
      <c r="F34" s="143"/>
      <c r="G34" s="289">
        <f t="shared" si="0"/>
        <v>0</v>
      </c>
    </row>
    <row r="35" spans="1:8" customFormat="1" x14ac:dyDescent="0.2">
      <c r="A35" s="161"/>
      <c r="B35" s="146"/>
      <c r="C35" s="246"/>
      <c r="D35" s="140"/>
      <c r="E35" s="248"/>
      <c r="F35" s="143"/>
      <c r="G35" s="289">
        <f t="shared" si="0"/>
        <v>0</v>
      </c>
    </row>
    <row r="36" spans="1:8" customFormat="1" x14ac:dyDescent="0.2">
      <c r="A36" s="161"/>
      <c r="B36" s="146"/>
      <c r="C36" s="246"/>
      <c r="D36" s="140"/>
      <c r="E36" s="248"/>
      <c r="F36" s="143"/>
      <c r="G36" s="289">
        <f t="shared" si="0"/>
        <v>0</v>
      </c>
    </row>
    <row r="37" spans="1:8" customFormat="1" x14ac:dyDescent="0.2">
      <c r="A37" s="161"/>
      <c r="B37" s="146"/>
      <c r="C37" s="246"/>
      <c r="D37" s="202"/>
      <c r="E37" s="250"/>
      <c r="F37" s="143"/>
      <c r="G37" s="289">
        <f t="shared" si="0"/>
        <v>0</v>
      </c>
    </row>
    <row r="38" spans="1:8" customFormat="1" x14ac:dyDescent="0.2">
      <c r="A38" s="161"/>
      <c r="B38" s="146"/>
      <c r="C38" s="246"/>
      <c r="D38" s="140"/>
      <c r="E38" s="248"/>
      <c r="F38" s="143"/>
      <c r="G38" s="289">
        <f t="shared" si="0"/>
        <v>0</v>
      </c>
    </row>
    <row r="39" spans="1:8" customFormat="1" x14ac:dyDescent="0.2">
      <c r="A39" s="140"/>
      <c r="B39" s="160"/>
      <c r="C39" s="246"/>
      <c r="D39" s="140"/>
      <c r="E39" s="247"/>
      <c r="F39" s="143"/>
      <c r="G39" s="289">
        <f t="shared" si="0"/>
        <v>0</v>
      </c>
    </row>
    <row r="40" spans="1:8" customFormat="1" x14ac:dyDescent="0.2">
      <c r="A40" s="140"/>
      <c r="B40" s="146"/>
      <c r="C40" s="246"/>
      <c r="D40" s="140"/>
      <c r="E40" s="247"/>
      <c r="F40" s="143"/>
      <c r="G40" s="289">
        <f t="shared" si="0"/>
        <v>0</v>
      </c>
    </row>
    <row r="41" spans="1:8" x14ac:dyDescent="0.2">
      <c r="A41" s="140"/>
      <c r="B41" s="146"/>
      <c r="C41" s="246"/>
      <c r="D41" s="140"/>
      <c r="E41" s="247"/>
      <c r="F41" s="142"/>
      <c r="G41" s="289">
        <f t="shared" si="0"/>
        <v>0</v>
      </c>
    </row>
    <row r="42" spans="1:8" x14ac:dyDescent="0.2">
      <c r="A42" s="140"/>
      <c r="B42" s="146"/>
      <c r="C42" s="246"/>
      <c r="D42" s="140"/>
      <c r="E42" s="247"/>
      <c r="F42" s="142"/>
      <c r="G42" s="96">
        <f t="shared" si="0"/>
        <v>0</v>
      </c>
    </row>
    <row r="43" spans="1:8" x14ac:dyDescent="0.2">
      <c r="A43" s="140"/>
      <c r="B43" s="146"/>
      <c r="C43" s="246"/>
      <c r="D43" s="140"/>
      <c r="E43" s="247"/>
      <c r="F43" s="142"/>
      <c r="G43" s="96">
        <f t="shared" si="0"/>
        <v>0</v>
      </c>
    </row>
    <row r="44" spans="1:8" x14ac:dyDescent="0.2">
      <c r="A44" s="140"/>
      <c r="B44" s="146"/>
      <c r="C44" s="246"/>
      <c r="D44" s="140"/>
      <c r="E44" s="247"/>
      <c r="F44" s="142"/>
      <c r="G44" s="289">
        <f t="shared" si="0"/>
        <v>0</v>
      </c>
      <c r="H44" s="78">
        <f>SUM(G30:G44)</f>
        <v>0</v>
      </c>
    </row>
    <row r="45" spans="1:8" s="82" customFormat="1" ht="34" x14ac:dyDescent="0.2">
      <c r="A45" s="251"/>
      <c r="B45" s="87" t="s">
        <v>134</v>
      </c>
      <c r="C45" s="89"/>
      <c r="D45" s="89"/>
      <c r="E45" s="252"/>
      <c r="F45" s="91"/>
      <c r="G45" s="291"/>
      <c r="H45" s="95">
        <f>SUM(H9:H44)</f>
        <v>0</v>
      </c>
    </row>
    <row r="46" spans="1:8" s="82" customFormat="1" x14ac:dyDescent="0.2">
      <c r="A46" s="93"/>
      <c r="B46" s="34"/>
      <c r="C46" s="80"/>
      <c r="D46" s="80"/>
      <c r="E46" s="249"/>
      <c r="F46" s="81"/>
      <c r="G46" s="290"/>
      <c r="H46" s="83"/>
    </row>
    <row r="47" spans="1:8" ht="85" x14ac:dyDescent="0.2">
      <c r="A47" s="253"/>
      <c r="B47" s="195" t="s">
        <v>136</v>
      </c>
      <c r="C47" s="195"/>
      <c r="D47" s="165"/>
      <c r="E47" s="254"/>
      <c r="F47" s="166"/>
      <c r="G47" s="290"/>
      <c r="H47" s="78"/>
    </row>
    <row r="48" spans="1:8" x14ac:dyDescent="0.2">
      <c r="A48" s="255"/>
      <c r="B48" s="157"/>
      <c r="C48" s="256"/>
      <c r="D48" s="157"/>
      <c r="E48" s="257"/>
      <c r="F48" s="156"/>
      <c r="G48" s="289">
        <f t="shared" ref="G48:G75" si="1">(E48-(E48*F48/100))*A48</f>
        <v>0</v>
      </c>
      <c r="H48" s="78"/>
    </row>
    <row r="49" spans="1:8" x14ac:dyDescent="0.2">
      <c r="A49" s="255"/>
      <c r="B49" s="157"/>
      <c r="C49" s="256"/>
      <c r="D49" s="157"/>
      <c r="E49" s="257"/>
      <c r="F49" s="156"/>
      <c r="G49" s="289">
        <f t="shared" si="1"/>
        <v>0</v>
      </c>
      <c r="H49" s="78"/>
    </row>
    <row r="50" spans="1:8" x14ac:dyDescent="0.2">
      <c r="A50" s="255"/>
      <c r="B50" s="157"/>
      <c r="C50" s="256"/>
      <c r="D50" s="157"/>
      <c r="E50" s="257"/>
      <c r="F50" s="156"/>
      <c r="G50" s="289">
        <f t="shared" si="1"/>
        <v>0</v>
      </c>
      <c r="H50" s="78"/>
    </row>
    <row r="51" spans="1:8" x14ac:dyDescent="0.2">
      <c r="A51" s="255"/>
      <c r="B51" s="157"/>
      <c r="C51" s="256"/>
      <c r="D51" s="157"/>
      <c r="E51" s="257"/>
      <c r="F51" s="156"/>
      <c r="G51" s="289">
        <f t="shared" si="1"/>
        <v>0</v>
      </c>
      <c r="H51" s="78"/>
    </row>
    <row r="52" spans="1:8" x14ac:dyDescent="0.2">
      <c r="A52" s="255"/>
      <c r="B52" s="157"/>
      <c r="C52" s="256"/>
      <c r="D52" s="157"/>
      <c r="E52" s="257"/>
      <c r="F52" s="156"/>
      <c r="G52" s="289">
        <f t="shared" si="1"/>
        <v>0</v>
      </c>
      <c r="H52" s="78"/>
    </row>
    <row r="53" spans="1:8" x14ac:dyDescent="0.2">
      <c r="A53" s="255"/>
      <c r="B53" s="157"/>
      <c r="C53" s="256"/>
      <c r="D53" s="157"/>
      <c r="E53" s="257"/>
      <c r="F53" s="156"/>
      <c r="G53" s="289">
        <f t="shared" si="1"/>
        <v>0</v>
      </c>
      <c r="H53" s="78"/>
    </row>
    <row r="54" spans="1:8" x14ac:dyDescent="0.2">
      <c r="A54" s="255"/>
      <c r="B54" s="157"/>
      <c r="C54" s="256"/>
      <c r="D54" s="157"/>
      <c r="E54" s="257"/>
      <c r="F54" s="156"/>
      <c r="G54" s="289">
        <f t="shared" si="1"/>
        <v>0</v>
      </c>
      <c r="H54" s="78"/>
    </row>
    <row r="55" spans="1:8" x14ac:dyDescent="0.2">
      <c r="A55" s="255"/>
      <c r="B55" s="157"/>
      <c r="C55" s="256"/>
      <c r="D55" s="157"/>
      <c r="E55" s="257"/>
      <c r="F55" s="156"/>
      <c r="G55" s="289">
        <f t="shared" si="1"/>
        <v>0</v>
      </c>
      <c r="H55" s="78"/>
    </row>
    <row r="56" spans="1:8" x14ac:dyDescent="0.2">
      <c r="A56" s="255"/>
      <c r="B56" s="157"/>
      <c r="C56" s="256"/>
      <c r="D56" s="157"/>
      <c r="E56" s="257"/>
      <c r="F56" s="156"/>
      <c r="G56" s="289">
        <f t="shared" si="1"/>
        <v>0</v>
      </c>
      <c r="H56" s="78"/>
    </row>
    <row r="57" spans="1:8" x14ac:dyDescent="0.2">
      <c r="A57" s="255"/>
      <c r="B57" s="157"/>
      <c r="C57" s="256"/>
      <c r="D57" s="157"/>
      <c r="E57" s="257"/>
      <c r="F57" s="156"/>
      <c r="G57" s="289">
        <f t="shared" si="1"/>
        <v>0</v>
      </c>
      <c r="H57" s="78"/>
    </row>
    <row r="58" spans="1:8" x14ac:dyDescent="0.2">
      <c r="A58" s="255"/>
      <c r="B58" s="157"/>
      <c r="C58" s="256"/>
      <c r="D58" s="157"/>
      <c r="E58" s="257"/>
      <c r="F58" s="156"/>
      <c r="G58" s="289">
        <f t="shared" si="1"/>
        <v>0</v>
      </c>
      <c r="H58" s="78"/>
    </row>
    <row r="59" spans="1:8" x14ac:dyDescent="0.2">
      <c r="A59" s="255"/>
      <c r="B59" s="157"/>
      <c r="C59" s="256"/>
      <c r="D59" s="157"/>
      <c r="E59" s="257"/>
      <c r="F59" s="156"/>
      <c r="G59" s="289">
        <f t="shared" si="1"/>
        <v>0</v>
      </c>
      <c r="H59" s="78"/>
    </row>
    <row r="60" spans="1:8" x14ac:dyDescent="0.2">
      <c r="A60" s="255"/>
      <c r="B60" s="157"/>
      <c r="C60" s="256"/>
      <c r="D60" s="157"/>
      <c r="E60" s="257"/>
      <c r="F60" s="156"/>
      <c r="G60" s="289">
        <f t="shared" si="1"/>
        <v>0</v>
      </c>
      <c r="H60" s="78"/>
    </row>
    <row r="61" spans="1:8" x14ac:dyDescent="0.2">
      <c r="A61" s="255"/>
      <c r="B61" s="157"/>
      <c r="C61" s="256"/>
      <c r="D61" s="157"/>
      <c r="E61" s="257"/>
      <c r="F61" s="156"/>
      <c r="G61" s="289">
        <f t="shared" si="1"/>
        <v>0</v>
      </c>
      <c r="H61" s="78"/>
    </row>
    <row r="62" spans="1:8" x14ac:dyDescent="0.2">
      <c r="A62" s="255"/>
      <c r="B62" s="157"/>
      <c r="C62" s="256"/>
      <c r="D62" s="157"/>
      <c r="E62" s="257"/>
      <c r="F62" s="156"/>
      <c r="G62" s="289">
        <f t="shared" si="1"/>
        <v>0</v>
      </c>
      <c r="H62" s="78"/>
    </row>
    <row r="63" spans="1:8" x14ac:dyDescent="0.2">
      <c r="A63" s="255"/>
      <c r="B63" s="157"/>
      <c r="C63" s="256"/>
      <c r="D63" s="157"/>
      <c r="E63" s="257"/>
      <c r="F63" s="156"/>
      <c r="G63" s="289">
        <f t="shared" si="1"/>
        <v>0</v>
      </c>
      <c r="H63" s="78"/>
    </row>
    <row r="64" spans="1:8" x14ac:dyDescent="0.2">
      <c r="A64" s="255"/>
      <c r="B64" s="157"/>
      <c r="C64" s="256"/>
      <c r="D64" s="157"/>
      <c r="E64" s="257"/>
      <c r="F64" s="156"/>
      <c r="G64" s="289">
        <f t="shared" si="1"/>
        <v>0</v>
      </c>
      <c r="H64" s="78"/>
    </row>
    <row r="65" spans="1:8" x14ac:dyDescent="0.2">
      <c r="A65" s="255"/>
      <c r="B65" s="157"/>
      <c r="C65" s="256"/>
      <c r="D65" s="157"/>
      <c r="E65" s="257"/>
      <c r="F65" s="156"/>
      <c r="G65" s="289">
        <f t="shared" si="1"/>
        <v>0</v>
      </c>
      <c r="H65" s="78"/>
    </row>
    <row r="66" spans="1:8" x14ac:dyDescent="0.2">
      <c r="A66" s="255"/>
      <c r="B66" s="157"/>
      <c r="C66" s="256"/>
      <c r="D66" s="157"/>
      <c r="E66" s="257"/>
      <c r="F66" s="156"/>
      <c r="G66" s="289">
        <f t="shared" si="1"/>
        <v>0</v>
      </c>
      <c r="H66" s="78"/>
    </row>
    <row r="67" spans="1:8" x14ac:dyDescent="0.2">
      <c r="A67" s="255"/>
      <c r="B67" s="157"/>
      <c r="C67" s="256"/>
      <c r="D67" s="157"/>
      <c r="E67" s="257"/>
      <c r="F67" s="156"/>
      <c r="G67" s="289">
        <f t="shared" si="1"/>
        <v>0</v>
      </c>
      <c r="H67" s="78"/>
    </row>
    <row r="68" spans="1:8" x14ac:dyDescent="0.2">
      <c r="A68" s="255"/>
      <c r="B68" s="157"/>
      <c r="C68" s="256"/>
      <c r="D68" s="157"/>
      <c r="E68" s="257"/>
      <c r="F68" s="156"/>
      <c r="G68" s="289">
        <f t="shared" si="1"/>
        <v>0</v>
      </c>
      <c r="H68" s="78"/>
    </row>
    <row r="69" spans="1:8" x14ac:dyDescent="0.2">
      <c r="A69" s="255"/>
      <c r="B69" s="157"/>
      <c r="C69" s="256"/>
      <c r="D69" s="157"/>
      <c r="E69" s="257"/>
      <c r="F69" s="156"/>
      <c r="G69" s="289">
        <f t="shared" si="1"/>
        <v>0</v>
      </c>
      <c r="H69" s="78"/>
    </row>
    <row r="70" spans="1:8" x14ac:dyDescent="0.2">
      <c r="A70" s="255"/>
      <c r="B70" s="157"/>
      <c r="C70" s="256"/>
      <c r="D70" s="157"/>
      <c r="E70" s="257"/>
      <c r="F70" s="156"/>
      <c r="G70" s="289">
        <f t="shared" si="1"/>
        <v>0</v>
      </c>
      <c r="H70" s="78"/>
    </row>
    <row r="71" spans="1:8" x14ac:dyDescent="0.2">
      <c r="A71" s="255"/>
      <c r="B71" s="157"/>
      <c r="C71" s="256"/>
      <c r="D71" s="157"/>
      <c r="E71" s="257"/>
      <c r="F71" s="156"/>
      <c r="G71" s="289">
        <f t="shared" si="1"/>
        <v>0</v>
      </c>
      <c r="H71" s="78"/>
    </row>
    <row r="72" spans="1:8" x14ac:dyDescent="0.2">
      <c r="A72" s="255"/>
      <c r="B72" s="157"/>
      <c r="C72" s="256"/>
      <c r="D72" s="157"/>
      <c r="E72" s="257"/>
      <c r="F72" s="156"/>
      <c r="G72" s="289">
        <f t="shared" si="1"/>
        <v>0</v>
      </c>
      <c r="H72" s="78"/>
    </row>
    <row r="73" spans="1:8" x14ac:dyDescent="0.2">
      <c r="A73" s="255"/>
      <c r="B73" s="157"/>
      <c r="C73" s="256"/>
      <c r="D73" s="157"/>
      <c r="E73" s="257"/>
      <c r="F73" s="156"/>
      <c r="G73" s="289">
        <f t="shared" si="1"/>
        <v>0</v>
      </c>
      <c r="H73" s="78"/>
    </row>
    <row r="74" spans="1:8" x14ac:dyDescent="0.2">
      <c r="A74" s="255"/>
      <c r="B74" s="157"/>
      <c r="C74" s="256"/>
      <c r="D74" s="157"/>
      <c r="E74" s="257"/>
      <c r="F74" s="156"/>
      <c r="G74" s="289">
        <f t="shared" si="1"/>
        <v>0</v>
      </c>
      <c r="H74" s="78"/>
    </row>
    <row r="75" spans="1:8" x14ac:dyDescent="0.2">
      <c r="A75" s="255"/>
      <c r="B75" s="157"/>
      <c r="C75" s="256"/>
      <c r="D75" s="157"/>
      <c r="E75" s="257"/>
      <c r="F75" s="156"/>
      <c r="G75" s="289">
        <f t="shared" si="1"/>
        <v>0</v>
      </c>
      <c r="H75" s="78">
        <f>SUM(G48:G75)</f>
        <v>0</v>
      </c>
    </row>
    <row r="76" spans="1:8" s="82" customFormat="1" ht="17" x14ac:dyDescent="0.2">
      <c r="A76" s="93"/>
      <c r="B76" s="34" t="s">
        <v>137</v>
      </c>
      <c r="C76" s="80"/>
      <c r="D76" s="80"/>
      <c r="E76" s="249"/>
      <c r="F76" s="81"/>
      <c r="G76" s="290"/>
      <c r="H76" s="83"/>
    </row>
    <row r="77" spans="1:8" x14ac:dyDescent="0.2">
      <c r="A77" s="255"/>
      <c r="B77" s="157"/>
      <c r="C77" s="256"/>
      <c r="D77" s="157"/>
      <c r="E77" s="257"/>
      <c r="F77" s="156"/>
      <c r="G77" s="289">
        <f>(E77-(E77*F77/100))*A77</f>
        <v>0</v>
      </c>
      <c r="H77" s="78"/>
    </row>
    <row r="78" spans="1:8" x14ac:dyDescent="0.2">
      <c r="A78" s="255"/>
      <c r="B78" s="157"/>
      <c r="C78" s="256"/>
      <c r="D78" s="157"/>
      <c r="E78" s="257"/>
      <c r="F78" s="156"/>
      <c r="G78" s="289">
        <f>(E78-(E78*F78/100))*A78</f>
        <v>0</v>
      </c>
      <c r="H78" s="78"/>
    </row>
    <row r="79" spans="1:8" x14ac:dyDescent="0.2">
      <c r="A79" s="255"/>
      <c r="B79" s="157"/>
      <c r="C79" s="256"/>
      <c r="D79" s="157"/>
      <c r="E79" s="257"/>
      <c r="F79" s="156"/>
      <c r="G79" s="289">
        <f>(E79-(E79*F79/100))*A79</f>
        <v>0</v>
      </c>
      <c r="H79" s="78"/>
    </row>
    <row r="80" spans="1:8" x14ac:dyDescent="0.2">
      <c r="A80" s="255"/>
      <c r="B80" s="157"/>
      <c r="C80" s="256"/>
      <c r="D80" s="157"/>
      <c r="E80" s="257"/>
      <c r="F80" s="156"/>
      <c r="G80" s="289">
        <f t="shared" ref="G80:G83" si="2">(E80-(E80*F80/100))*A80</f>
        <v>0</v>
      </c>
      <c r="H80" s="78"/>
    </row>
    <row r="81" spans="1:8" x14ac:dyDescent="0.2">
      <c r="A81" s="255"/>
      <c r="B81" s="157"/>
      <c r="C81" s="256"/>
      <c r="D81" s="157"/>
      <c r="E81" s="257"/>
      <c r="F81" s="156"/>
      <c r="G81" s="289">
        <f t="shared" si="2"/>
        <v>0</v>
      </c>
      <c r="H81" s="78"/>
    </row>
    <row r="82" spans="1:8" x14ac:dyDescent="0.2">
      <c r="A82" s="255"/>
      <c r="B82" s="157"/>
      <c r="C82" s="256"/>
      <c r="D82" s="157"/>
      <c r="E82" s="257"/>
      <c r="F82" s="156"/>
      <c r="G82" s="289">
        <f t="shared" si="2"/>
        <v>0</v>
      </c>
      <c r="H82" s="78"/>
    </row>
    <row r="83" spans="1:8" x14ac:dyDescent="0.2">
      <c r="A83" s="255"/>
      <c r="B83" s="157"/>
      <c r="C83" s="256"/>
      <c r="D83" s="157"/>
      <c r="E83" s="257"/>
      <c r="F83" s="156"/>
      <c r="G83" s="289">
        <f t="shared" si="2"/>
        <v>0</v>
      </c>
      <c r="H83" s="78"/>
    </row>
    <row r="84" spans="1:8" x14ac:dyDescent="0.2">
      <c r="A84" s="255"/>
      <c r="B84" s="157"/>
      <c r="C84" s="256"/>
      <c r="D84" s="157"/>
      <c r="E84" s="257"/>
      <c r="F84" s="156"/>
      <c r="G84" s="289">
        <f t="shared" ref="G84:G91" si="3">(E84-(E84*F84/100))*A84</f>
        <v>0</v>
      </c>
      <c r="H84" s="78"/>
    </row>
    <row r="85" spans="1:8" x14ac:dyDescent="0.2">
      <c r="A85" s="255"/>
      <c r="B85" s="157"/>
      <c r="C85" s="256"/>
      <c r="D85" s="157"/>
      <c r="E85" s="257"/>
      <c r="F85" s="156"/>
      <c r="G85" s="289">
        <f t="shared" si="3"/>
        <v>0</v>
      </c>
      <c r="H85" s="78">
        <f>SUM(G77:G85)</f>
        <v>0</v>
      </c>
    </row>
    <row r="86" spans="1:8" s="82" customFormat="1" ht="17" x14ac:dyDescent="0.2">
      <c r="A86" s="93"/>
      <c r="B86" s="34" t="s">
        <v>138</v>
      </c>
      <c r="C86" s="80"/>
      <c r="D86" s="80"/>
      <c r="E86" s="249"/>
      <c r="F86" s="81"/>
      <c r="G86" s="290"/>
      <c r="H86" s="83"/>
    </row>
    <row r="87" spans="1:8" x14ac:dyDescent="0.2">
      <c r="A87" s="255"/>
      <c r="B87" s="157"/>
      <c r="C87" s="256"/>
      <c r="D87" s="157"/>
      <c r="E87" s="257"/>
      <c r="F87" s="156"/>
      <c r="G87" s="289">
        <f t="shared" si="3"/>
        <v>0</v>
      </c>
      <c r="H87" s="78"/>
    </row>
    <row r="88" spans="1:8" x14ac:dyDescent="0.2">
      <c r="A88" s="255"/>
      <c r="B88" s="157"/>
      <c r="C88" s="256"/>
      <c r="D88" s="157"/>
      <c r="E88" s="257"/>
      <c r="F88" s="156"/>
      <c r="G88" s="289">
        <f t="shared" si="3"/>
        <v>0</v>
      </c>
      <c r="H88" s="78"/>
    </row>
    <row r="89" spans="1:8" x14ac:dyDescent="0.2">
      <c r="A89" s="255"/>
      <c r="B89" s="157"/>
      <c r="C89" s="256"/>
      <c r="D89" s="157"/>
      <c r="E89" s="257"/>
      <c r="F89" s="156"/>
      <c r="G89" s="289">
        <f t="shared" si="3"/>
        <v>0</v>
      </c>
      <c r="H89" s="78"/>
    </row>
    <row r="90" spans="1:8" x14ac:dyDescent="0.2">
      <c r="A90" s="255"/>
      <c r="B90" s="157"/>
      <c r="C90" s="256"/>
      <c r="D90" s="157"/>
      <c r="E90" s="257"/>
      <c r="F90" s="156"/>
      <c r="G90" s="289">
        <f t="shared" si="3"/>
        <v>0</v>
      </c>
      <c r="H90" s="78"/>
    </row>
    <row r="91" spans="1:8" x14ac:dyDescent="0.2">
      <c r="A91" s="255"/>
      <c r="B91" s="157"/>
      <c r="C91" s="256"/>
      <c r="D91" s="157"/>
      <c r="E91" s="257"/>
      <c r="F91" s="156"/>
      <c r="G91" s="289">
        <f t="shared" si="3"/>
        <v>0</v>
      </c>
      <c r="H91" s="78">
        <f>SUM(G87:G91)</f>
        <v>0</v>
      </c>
    </row>
    <row r="92" spans="1:8" ht="34" x14ac:dyDescent="0.2">
      <c r="A92" s="41"/>
      <c r="B92" s="34" t="s">
        <v>139</v>
      </c>
      <c r="C92" s="41"/>
      <c r="D92" s="41"/>
      <c r="E92" s="249"/>
      <c r="F92" s="60"/>
      <c r="G92" s="292"/>
      <c r="H92" s="67"/>
    </row>
    <row r="93" spans="1:8" x14ac:dyDescent="0.2">
      <c r="A93" s="140"/>
      <c r="B93" s="146"/>
      <c r="C93" s="246"/>
      <c r="D93" s="140"/>
      <c r="E93" s="247"/>
      <c r="F93" s="142"/>
      <c r="G93" s="289">
        <f t="shared" ref="G93:G99" si="4">(E93-(E93*F93/100))*A93</f>
        <v>0</v>
      </c>
      <c r="H93" s="77"/>
    </row>
    <row r="94" spans="1:8" x14ac:dyDescent="0.2">
      <c r="A94" s="140"/>
      <c r="B94" s="146"/>
      <c r="C94" s="246"/>
      <c r="D94" s="140"/>
      <c r="E94" s="247"/>
      <c r="F94" s="142"/>
      <c r="G94" s="289">
        <f t="shared" si="4"/>
        <v>0</v>
      </c>
      <c r="H94" s="77"/>
    </row>
    <row r="95" spans="1:8" x14ac:dyDescent="0.2">
      <c r="A95" s="140"/>
      <c r="B95" s="146"/>
      <c r="C95" s="246"/>
      <c r="D95" s="140"/>
      <c r="E95" s="247"/>
      <c r="F95" s="142"/>
      <c r="G95" s="289">
        <f t="shared" si="4"/>
        <v>0</v>
      </c>
      <c r="H95" s="77"/>
    </row>
    <row r="96" spans="1:8" x14ac:dyDescent="0.2">
      <c r="A96" s="140"/>
      <c r="B96" s="146"/>
      <c r="C96" s="246"/>
      <c r="D96" s="140"/>
      <c r="E96" s="247"/>
      <c r="F96" s="142"/>
      <c r="G96" s="289">
        <f t="shared" si="4"/>
        <v>0</v>
      </c>
      <c r="H96" s="77"/>
    </row>
    <row r="97" spans="1:8" x14ac:dyDescent="0.2">
      <c r="A97" s="140"/>
      <c r="B97" s="146"/>
      <c r="C97" s="246"/>
      <c r="D97" s="140"/>
      <c r="E97" s="247"/>
      <c r="F97" s="142"/>
      <c r="G97" s="289">
        <f t="shared" si="4"/>
        <v>0</v>
      </c>
      <c r="H97" s="77"/>
    </row>
    <row r="98" spans="1:8" x14ac:dyDescent="0.2">
      <c r="A98" s="140"/>
      <c r="B98" s="160"/>
      <c r="C98" s="246"/>
      <c r="D98" s="161"/>
      <c r="E98" s="247"/>
      <c r="F98" s="142"/>
      <c r="G98" s="289">
        <f t="shared" si="4"/>
        <v>0</v>
      </c>
      <c r="H98" s="77"/>
    </row>
    <row r="99" spans="1:8" x14ac:dyDescent="0.2">
      <c r="A99" s="140"/>
      <c r="B99" s="160"/>
      <c r="C99" s="246"/>
      <c r="D99" s="140"/>
      <c r="E99" s="247"/>
      <c r="F99" s="142"/>
      <c r="G99" s="289">
        <f t="shared" si="4"/>
        <v>0</v>
      </c>
      <c r="H99" s="78">
        <f>SUM(G93:G99)</f>
        <v>0</v>
      </c>
    </row>
    <row r="100" spans="1:8" ht="34" x14ac:dyDescent="0.2">
      <c r="A100" s="93"/>
      <c r="B100" s="34" t="s">
        <v>140</v>
      </c>
      <c r="C100" s="34"/>
      <c r="D100" s="84"/>
      <c r="E100" s="258"/>
      <c r="F100" s="85"/>
      <c r="G100" s="290"/>
      <c r="H100" s="78"/>
    </row>
    <row r="101" spans="1:8" x14ac:dyDescent="0.2">
      <c r="A101" s="255"/>
      <c r="B101" s="155"/>
      <c r="C101" s="256"/>
      <c r="D101" s="155"/>
      <c r="E101" s="257"/>
      <c r="F101" s="156"/>
      <c r="G101" s="289">
        <f t="shared" ref="G101:G109" si="5">(E101-(E101*F101/100))*A101</f>
        <v>0</v>
      </c>
      <c r="H101" s="78"/>
    </row>
    <row r="102" spans="1:8" x14ac:dyDescent="0.2">
      <c r="A102" s="255"/>
      <c r="B102" s="155"/>
      <c r="C102" s="256"/>
      <c r="D102" s="155"/>
      <c r="E102" s="257"/>
      <c r="F102" s="156"/>
      <c r="G102" s="289">
        <f t="shared" si="5"/>
        <v>0</v>
      </c>
      <c r="H102" s="78"/>
    </row>
    <row r="103" spans="1:8" x14ac:dyDescent="0.2">
      <c r="A103" s="255"/>
      <c r="B103" s="155"/>
      <c r="C103" s="256"/>
      <c r="D103" s="155"/>
      <c r="E103" s="257"/>
      <c r="F103" s="156"/>
      <c r="G103" s="289">
        <f t="shared" si="5"/>
        <v>0</v>
      </c>
      <c r="H103" s="78"/>
    </row>
    <row r="104" spans="1:8" x14ac:dyDescent="0.2">
      <c r="A104" s="255"/>
      <c r="B104" s="155"/>
      <c r="C104" s="256"/>
      <c r="D104" s="155"/>
      <c r="E104" s="257"/>
      <c r="F104" s="156"/>
      <c r="G104" s="289">
        <f t="shared" si="5"/>
        <v>0</v>
      </c>
      <c r="H104" s="78"/>
    </row>
    <row r="105" spans="1:8" x14ac:dyDescent="0.2">
      <c r="A105" s="255"/>
      <c r="B105" s="155"/>
      <c r="C105" s="256"/>
      <c r="D105" s="155"/>
      <c r="E105" s="257"/>
      <c r="F105" s="156"/>
      <c r="G105" s="289">
        <f t="shared" si="5"/>
        <v>0</v>
      </c>
      <c r="H105" s="78"/>
    </row>
    <row r="106" spans="1:8" x14ac:dyDescent="0.2">
      <c r="A106" s="255"/>
      <c r="B106" s="155"/>
      <c r="C106" s="256"/>
      <c r="D106" s="155"/>
      <c r="E106" s="257"/>
      <c r="F106" s="156"/>
      <c r="G106" s="289">
        <f t="shared" si="5"/>
        <v>0</v>
      </c>
      <c r="H106" s="78"/>
    </row>
    <row r="107" spans="1:8" x14ac:dyDescent="0.2">
      <c r="A107" s="140"/>
      <c r="B107" s="146"/>
      <c r="C107" s="246"/>
      <c r="D107" s="140"/>
      <c r="E107" s="247"/>
      <c r="F107" s="142"/>
      <c r="G107" s="289">
        <f t="shared" si="5"/>
        <v>0</v>
      </c>
      <c r="H107" s="76"/>
    </row>
    <row r="108" spans="1:8" x14ac:dyDescent="0.2">
      <c r="A108" s="140"/>
      <c r="B108" s="146"/>
      <c r="C108" s="246"/>
      <c r="D108" s="140"/>
      <c r="E108" s="247"/>
      <c r="F108" s="142"/>
      <c r="G108" s="289">
        <f t="shared" si="5"/>
        <v>0</v>
      </c>
      <c r="H108" s="76"/>
    </row>
    <row r="109" spans="1:8" x14ac:dyDescent="0.2">
      <c r="A109" s="255"/>
      <c r="B109" s="157"/>
      <c r="C109" s="256"/>
      <c r="D109" s="157"/>
      <c r="E109" s="257"/>
      <c r="F109" s="156"/>
      <c r="G109" s="289">
        <f t="shared" si="5"/>
        <v>0</v>
      </c>
      <c r="H109" s="78">
        <f>SUM(G101:G109)</f>
        <v>0</v>
      </c>
    </row>
    <row r="110" spans="1:8" ht="17" x14ac:dyDescent="0.2">
      <c r="A110" s="41"/>
      <c r="B110" s="34" t="s">
        <v>68</v>
      </c>
      <c r="C110" s="28"/>
      <c r="D110" s="41"/>
      <c r="E110" s="249"/>
      <c r="F110" s="60"/>
      <c r="G110" s="290"/>
    </row>
    <row r="111" spans="1:8" x14ac:dyDescent="0.2">
      <c r="A111" s="152"/>
      <c r="B111" s="259"/>
      <c r="C111" s="260"/>
      <c r="D111" s="147"/>
      <c r="E111" s="261"/>
      <c r="F111" s="148"/>
      <c r="G111" s="289">
        <f t="shared" ref="G111:G140" si="6">(E111-(E111*F111/100))*A111</f>
        <v>0</v>
      </c>
      <c r="H111" s="76"/>
    </row>
    <row r="112" spans="1:8" x14ac:dyDescent="0.2">
      <c r="A112" s="152"/>
      <c r="B112" s="151"/>
      <c r="C112" s="262"/>
      <c r="D112" s="149"/>
      <c r="E112" s="263"/>
      <c r="F112" s="150"/>
      <c r="G112" s="289">
        <f t="shared" si="6"/>
        <v>0</v>
      </c>
      <c r="H112" s="76"/>
    </row>
    <row r="113" spans="1:8" x14ac:dyDescent="0.2">
      <c r="A113" s="152"/>
      <c r="B113" s="259"/>
      <c r="C113" s="262"/>
      <c r="D113" s="149"/>
      <c r="E113" s="263"/>
      <c r="F113" s="150"/>
      <c r="G113" s="289">
        <f t="shared" si="6"/>
        <v>0</v>
      </c>
      <c r="H113" s="76"/>
    </row>
    <row r="114" spans="1:8" x14ac:dyDescent="0.2">
      <c r="A114" s="152"/>
      <c r="B114" s="151"/>
      <c r="C114" s="262"/>
      <c r="D114" s="149"/>
      <c r="E114" s="263"/>
      <c r="F114" s="150"/>
      <c r="G114" s="289">
        <f t="shared" si="6"/>
        <v>0</v>
      </c>
    </row>
    <row r="115" spans="1:8" x14ac:dyDescent="0.2">
      <c r="A115" s="152"/>
      <c r="B115" s="151"/>
      <c r="C115" s="262"/>
      <c r="D115" s="149"/>
      <c r="E115" s="263"/>
      <c r="F115" s="150"/>
      <c r="G115" s="289">
        <f t="shared" si="6"/>
        <v>0</v>
      </c>
      <c r="H115" s="78">
        <f>SUM(G111:G115)</f>
        <v>0</v>
      </c>
    </row>
    <row r="116" spans="1:8" ht="51" x14ac:dyDescent="0.2">
      <c r="A116" s="41"/>
      <c r="B116" s="34" t="s">
        <v>141</v>
      </c>
      <c r="C116" s="28"/>
      <c r="D116" s="41"/>
      <c r="E116" s="249"/>
      <c r="F116" s="60"/>
      <c r="G116" s="290"/>
    </row>
    <row r="117" spans="1:8" x14ac:dyDescent="0.2">
      <c r="A117" s="152"/>
      <c r="B117" s="151"/>
      <c r="C117" s="262"/>
      <c r="D117" s="149"/>
      <c r="E117" s="263"/>
      <c r="F117" s="150"/>
      <c r="G117" s="289">
        <f t="shared" si="6"/>
        <v>0</v>
      </c>
    </row>
    <row r="118" spans="1:8" x14ac:dyDescent="0.2">
      <c r="A118" s="152"/>
      <c r="B118" s="151"/>
      <c r="C118" s="262"/>
      <c r="D118" s="149"/>
      <c r="E118" s="263"/>
      <c r="F118" s="150"/>
      <c r="G118" s="289">
        <f t="shared" si="6"/>
        <v>0</v>
      </c>
    </row>
    <row r="119" spans="1:8" x14ac:dyDescent="0.2">
      <c r="A119" s="152"/>
      <c r="B119" s="151"/>
      <c r="C119" s="262"/>
      <c r="D119" s="149"/>
      <c r="E119" s="263"/>
      <c r="F119" s="150"/>
      <c r="G119" s="289">
        <f t="shared" si="6"/>
        <v>0</v>
      </c>
    </row>
    <row r="120" spans="1:8" x14ac:dyDescent="0.2">
      <c r="A120" s="152"/>
      <c r="B120" s="151"/>
      <c r="C120" s="262"/>
      <c r="D120" s="149"/>
      <c r="E120" s="263"/>
      <c r="F120" s="150"/>
      <c r="G120" s="289">
        <f t="shared" si="6"/>
        <v>0</v>
      </c>
    </row>
    <row r="121" spans="1:8" x14ac:dyDescent="0.2">
      <c r="A121" s="152"/>
      <c r="B121" s="151"/>
      <c r="C121" s="262"/>
      <c r="D121" s="149"/>
      <c r="E121" s="263"/>
      <c r="F121" s="150"/>
      <c r="G121" s="289">
        <f t="shared" si="6"/>
        <v>0</v>
      </c>
    </row>
    <row r="122" spans="1:8" x14ac:dyDescent="0.2">
      <c r="A122" s="152"/>
      <c r="B122" s="151"/>
      <c r="C122" s="262"/>
      <c r="D122" s="149"/>
      <c r="E122" s="263"/>
      <c r="F122" s="150"/>
      <c r="G122" s="289">
        <f t="shared" si="6"/>
        <v>0</v>
      </c>
    </row>
    <row r="123" spans="1:8" x14ac:dyDescent="0.2">
      <c r="A123" s="152"/>
      <c r="B123" s="151"/>
      <c r="C123" s="262"/>
      <c r="D123" s="149"/>
      <c r="E123" s="263"/>
      <c r="F123" s="150"/>
      <c r="G123" s="289">
        <f t="shared" si="6"/>
        <v>0</v>
      </c>
    </row>
    <row r="124" spans="1:8" x14ac:dyDescent="0.2">
      <c r="A124" s="152"/>
      <c r="B124" s="151"/>
      <c r="C124" s="262"/>
      <c r="D124" s="149"/>
      <c r="E124" s="263"/>
      <c r="F124" s="150"/>
      <c r="G124" s="289">
        <f t="shared" si="6"/>
        <v>0</v>
      </c>
    </row>
    <row r="125" spans="1:8" x14ac:dyDescent="0.2">
      <c r="A125" s="152"/>
      <c r="B125" s="151"/>
      <c r="C125" s="262"/>
      <c r="D125" s="149"/>
      <c r="E125" s="263"/>
      <c r="F125" s="150"/>
      <c r="G125" s="289">
        <f t="shared" si="6"/>
        <v>0</v>
      </c>
    </row>
    <row r="126" spans="1:8" x14ac:dyDescent="0.2">
      <c r="A126" s="152"/>
      <c r="B126" s="151"/>
      <c r="C126" s="262"/>
      <c r="D126" s="152"/>
      <c r="E126" s="263"/>
      <c r="F126" s="150"/>
      <c r="G126" s="289">
        <f t="shared" si="6"/>
        <v>0</v>
      </c>
    </row>
    <row r="127" spans="1:8" x14ac:dyDescent="0.2">
      <c r="A127" s="152"/>
      <c r="B127" s="151"/>
      <c r="C127" s="262"/>
      <c r="D127" s="152"/>
      <c r="E127" s="263"/>
      <c r="F127" s="150"/>
      <c r="G127" s="289">
        <f t="shared" si="6"/>
        <v>0</v>
      </c>
    </row>
    <row r="128" spans="1:8" x14ac:dyDescent="0.2">
      <c r="A128" s="152"/>
      <c r="B128" s="151"/>
      <c r="C128" s="262"/>
      <c r="D128" s="149"/>
      <c r="E128" s="263"/>
      <c r="F128" s="150"/>
      <c r="G128" s="289">
        <f t="shared" si="6"/>
        <v>0</v>
      </c>
      <c r="H128" s="76"/>
    </row>
    <row r="129" spans="1:8" x14ac:dyDescent="0.2">
      <c r="A129" s="152"/>
      <c r="B129" s="147"/>
      <c r="C129" s="262"/>
      <c r="D129" s="149"/>
      <c r="E129" s="263"/>
      <c r="F129" s="150"/>
      <c r="G129" s="289">
        <f t="shared" si="6"/>
        <v>0</v>
      </c>
      <c r="H129" s="76"/>
    </row>
    <row r="130" spans="1:8" x14ac:dyDescent="0.2">
      <c r="A130" s="152"/>
      <c r="B130" s="147"/>
      <c r="C130" s="262"/>
      <c r="D130" s="149"/>
      <c r="E130" s="263"/>
      <c r="F130" s="150"/>
      <c r="G130" s="289">
        <f t="shared" si="6"/>
        <v>0</v>
      </c>
    </row>
    <row r="131" spans="1:8" x14ac:dyDescent="0.2">
      <c r="A131" s="152"/>
      <c r="B131" s="151"/>
      <c r="C131" s="262"/>
      <c r="D131" s="149"/>
      <c r="E131" s="263"/>
      <c r="F131" s="150"/>
      <c r="G131" s="289">
        <f t="shared" si="6"/>
        <v>0</v>
      </c>
    </row>
    <row r="132" spans="1:8" x14ac:dyDescent="0.2">
      <c r="A132" s="152"/>
      <c r="B132" s="151"/>
      <c r="C132" s="260"/>
      <c r="D132" s="151"/>
      <c r="E132" s="261"/>
      <c r="F132" s="148"/>
      <c r="G132" s="289">
        <f t="shared" si="6"/>
        <v>0</v>
      </c>
      <c r="H132" s="76"/>
    </row>
    <row r="133" spans="1:8" x14ac:dyDescent="0.2">
      <c r="A133" s="264"/>
      <c r="B133" s="151"/>
      <c r="C133" s="265"/>
      <c r="D133" s="153"/>
      <c r="E133" s="266"/>
      <c r="F133" s="154"/>
      <c r="G133" s="289">
        <f t="shared" si="6"/>
        <v>0</v>
      </c>
      <c r="H133" s="76"/>
    </row>
    <row r="134" spans="1:8" x14ac:dyDescent="0.2">
      <c r="A134" s="264"/>
      <c r="B134" s="151"/>
      <c r="C134" s="265"/>
      <c r="D134" s="153"/>
      <c r="E134" s="266"/>
      <c r="F134" s="154"/>
      <c r="G134" s="289">
        <f t="shared" si="6"/>
        <v>0</v>
      </c>
      <c r="H134" s="76"/>
    </row>
    <row r="135" spans="1:8" x14ac:dyDescent="0.2">
      <c r="A135" s="152"/>
      <c r="B135" s="151"/>
      <c r="C135" s="262"/>
      <c r="D135" s="152"/>
      <c r="E135" s="266"/>
      <c r="F135" s="150"/>
      <c r="G135" s="289">
        <f t="shared" si="6"/>
        <v>0</v>
      </c>
      <c r="H135" s="76"/>
    </row>
    <row r="136" spans="1:8" x14ac:dyDescent="0.2">
      <c r="A136" s="152"/>
      <c r="B136" s="151"/>
      <c r="C136" s="262"/>
      <c r="D136" s="149"/>
      <c r="E136" s="266"/>
      <c r="F136" s="150"/>
      <c r="G136" s="289">
        <f t="shared" si="6"/>
        <v>0</v>
      </c>
      <c r="H136" s="76"/>
    </row>
    <row r="137" spans="1:8" x14ac:dyDescent="0.2">
      <c r="A137" s="152"/>
      <c r="B137" s="151"/>
      <c r="C137" s="260"/>
      <c r="D137" s="147"/>
      <c r="E137" s="266"/>
      <c r="F137" s="148"/>
      <c r="G137" s="289">
        <f t="shared" si="6"/>
        <v>0</v>
      </c>
      <c r="H137" s="76"/>
    </row>
    <row r="138" spans="1:8" x14ac:dyDescent="0.2">
      <c r="A138" s="152"/>
      <c r="B138" s="151"/>
      <c r="C138" s="260"/>
      <c r="D138" s="151"/>
      <c r="E138" s="266"/>
      <c r="F138" s="148"/>
      <c r="G138" s="289">
        <f t="shared" si="6"/>
        <v>0</v>
      </c>
      <c r="H138" s="76"/>
    </row>
    <row r="139" spans="1:8" x14ac:dyDescent="0.2">
      <c r="A139" s="267"/>
      <c r="B139" s="155"/>
      <c r="C139" s="256"/>
      <c r="D139" s="155"/>
      <c r="E139" s="268"/>
      <c r="F139" s="156"/>
      <c r="G139" s="289">
        <f t="shared" si="6"/>
        <v>0</v>
      </c>
      <c r="H139" s="76"/>
    </row>
    <row r="140" spans="1:8" x14ac:dyDescent="0.2">
      <c r="A140" s="255"/>
      <c r="B140" s="157"/>
      <c r="C140" s="256"/>
      <c r="D140" s="157"/>
      <c r="E140" s="257"/>
      <c r="F140" s="156"/>
      <c r="G140" s="289">
        <f t="shared" si="6"/>
        <v>0</v>
      </c>
      <c r="H140" s="78">
        <f>SUM(G117:G140)</f>
        <v>0</v>
      </c>
    </row>
    <row r="141" spans="1:8" ht="17" x14ac:dyDescent="0.2">
      <c r="A141" s="41"/>
      <c r="B141" s="34" t="s">
        <v>142</v>
      </c>
      <c r="C141" s="28"/>
      <c r="D141" s="93"/>
      <c r="E141" s="249"/>
      <c r="F141" s="60"/>
      <c r="G141" s="290"/>
      <c r="H141" s="47"/>
    </row>
    <row r="142" spans="1:8" x14ac:dyDescent="0.2">
      <c r="A142" s="140"/>
      <c r="B142" s="146"/>
      <c r="C142" s="246"/>
      <c r="D142" s="140"/>
      <c r="E142" s="247"/>
      <c r="F142" s="142"/>
      <c r="G142" s="289">
        <f t="shared" ref="G142:G155" si="7">(E142-(E142*F142/100))*A142</f>
        <v>0</v>
      </c>
      <c r="H142" s="47"/>
    </row>
    <row r="143" spans="1:8" x14ac:dyDescent="0.2">
      <c r="A143" s="140"/>
      <c r="B143" s="146"/>
      <c r="C143" s="246"/>
      <c r="D143" s="161"/>
      <c r="E143" s="247"/>
      <c r="F143" s="142"/>
      <c r="G143" s="289">
        <f t="shared" si="7"/>
        <v>0</v>
      </c>
      <c r="H143" s="78"/>
    </row>
    <row r="144" spans="1:8" x14ac:dyDescent="0.2">
      <c r="A144" s="140"/>
      <c r="B144" s="146"/>
      <c r="C144" s="246"/>
      <c r="D144" s="161"/>
      <c r="E144" s="247"/>
      <c r="F144" s="142"/>
      <c r="G144" s="289">
        <f t="shared" si="7"/>
        <v>0</v>
      </c>
      <c r="H144" s="78"/>
    </row>
    <row r="145" spans="1:8" x14ac:dyDescent="0.2">
      <c r="A145" s="140"/>
      <c r="B145" s="146"/>
      <c r="C145" s="246"/>
      <c r="D145" s="161"/>
      <c r="E145" s="247"/>
      <c r="F145" s="142"/>
      <c r="G145" s="289">
        <f t="shared" si="7"/>
        <v>0</v>
      </c>
      <c r="H145" s="78"/>
    </row>
    <row r="146" spans="1:8" x14ac:dyDescent="0.2">
      <c r="A146" s="140"/>
      <c r="B146" s="146"/>
      <c r="C146" s="246"/>
      <c r="D146" s="161"/>
      <c r="E146" s="247"/>
      <c r="F146" s="142"/>
      <c r="G146" s="289">
        <f t="shared" si="7"/>
        <v>0</v>
      </c>
      <c r="H146" s="78"/>
    </row>
    <row r="147" spans="1:8" x14ac:dyDescent="0.2">
      <c r="A147" s="140"/>
      <c r="B147" s="146"/>
      <c r="C147" s="246"/>
      <c r="D147" s="161"/>
      <c r="E147" s="247"/>
      <c r="F147" s="142"/>
      <c r="G147" s="289">
        <f t="shared" si="7"/>
        <v>0</v>
      </c>
      <c r="H147" s="78"/>
    </row>
    <row r="148" spans="1:8" x14ac:dyDescent="0.2">
      <c r="A148" s="140"/>
      <c r="B148" s="146"/>
      <c r="C148" s="246"/>
      <c r="D148" s="161"/>
      <c r="E148" s="247"/>
      <c r="F148" s="142"/>
      <c r="G148" s="289">
        <f t="shared" si="7"/>
        <v>0</v>
      </c>
      <c r="H148" s="78"/>
    </row>
    <row r="149" spans="1:8" x14ac:dyDescent="0.2">
      <c r="A149" s="140"/>
      <c r="B149" s="146"/>
      <c r="C149" s="246"/>
      <c r="D149" s="161"/>
      <c r="E149" s="247"/>
      <c r="F149" s="142"/>
      <c r="G149" s="289">
        <f t="shared" si="7"/>
        <v>0</v>
      </c>
      <c r="H149" s="78"/>
    </row>
    <row r="150" spans="1:8" x14ac:dyDescent="0.2">
      <c r="A150" s="140"/>
      <c r="B150" s="146"/>
      <c r="C150" s="246"/>
      <c r="D150" s="161"/>
      <c r="E150" s="247"/>
      <c r="F150" s="142"/>
      <c r="G150" s="289">
        <f t="shared" si="7"/>
        <v>0</v>
      </c>
      <c r="H150" s="78"/>
    </row>
    <row r="151" spans="1:8" x14ac:dyDescent="0.2">
      <c r="A151" s="140"/>
      <c r="B151" s="146"/>
      <c r="C151" s="246"/>
      <c r="D151" s="140"/>
      <c r="E151" s="247"/>
      <c r="F151" s="142"/>
      <c r="G151" s="289">
        <f t="shared" si="7"/>
        <v>0</v>
      </c>
      <c r="H151" s="78"/>
    </row>
    <row r="152" spans="1:8" x14ac:dyDescent="0.2">
      <c r="A152" s="140"/>
      <c r="B152" s="146"/>
      <c r="C152" s="246"/>
      <c r="D152" s="140"/>
      <c r="E152" s="247"/>
      <c r="F152" s="142"/>
      <c r="G152" s="289">
        <f t="shared" si="7"/>
        <v>0</v>
      </c>
      <c r="H152" s="78"/>
    </row>
    <row r="153" spans="1:8" x14ac:dyDescent="0.2">
      <c r="A153" s="140"/>
      <c r="B153" s="146"/>
      <c r="C153" s="246"/>
      <c r="D153" s="140"/>
      <c r="E153" s="247"/>
      <c r="F153" s="142"/>
      <c r="G153" s="289">
        <f t="shared" si="7"/>
        <v>0</v>
      </c>
      <c r="H153" s="78"/>
    </row>
    <row r="154" spans="1:8" x14ac:dyDescent="0.2">
      <c r="A154" s="140"/>
      <c r="B154" s="146"/>
      <c r="C154" s="246"/>
      <c r="D154" s="140"/>
      <c r="E154" s="247"/>
      <c r="F154" s="142"/>
      <c r="G154" s="289">
        <f t="shared" si="7"/>
        <v>0</v>
      </c>
      <c r="H154" s="78"/>
    </row>
    <row r="155" spans="1:8" x14ac:dyDescent="0.2">
      <c r="A155" s="140"/>
      <c r="B155" s="146"/>
      <c r="C155" s="246"/>
      <c r="D155" s="140"/>
      <c r="E155" s="247"/>
      <c r="F155" s="142"/>
      <c r="G155" s="289">
        <f t="shared" si="7"/>
        <v>0</v>
      </c>
      <c r="H155" s="78">
        <f>SUM(G142:G155)</f>
        <v>0</v>
      </c>
    </row>
    <row r="156" spans="1:8" ht="34" x14ac:dyDescent="0.2">
      <c r="A156" s="93"/>
      <c r="B156" s="34" t="s">
        <v>143</v>
      </c>
      <c r="C156" s="34"/>
      <c r="D156" s="84"/>
      <c r="E156" s="258"/>
      <c r="F156" s="85"/>
      <c r="G156" s="290"/>
      <c r="H156" s="78"/>
    </row>
    <row r="157" spans="1:8" x14ac:dyDescent="0.2">
      <c r="A157" s="255"/>
      <c r="B157" s="155"/>
      <c r="C157" s="256"/>
      <c r="D157" s="157"/>
      <c r="E157" s="257"/>
      <c r="F157" s="156"/>
      <c r="G157" s="289">
        <f t="shared" ref="G157:G166" si="8">(E157-(E157*F157/100))*A157</f>
        <v>0</v>
      </c>
      <c r="H157" s="78"/>
    </row>
    <row r="158" spans="1:8" x14ac:dyDescent="0.2">
      <c r="A158" s="255"/>
      <c r="B158" s="155"/>
      <c r="C158" s="256"/>
      <c r="D158" s="157"/>
      <c r="E158" s="257"/>
      <c r="F158" s="156"/>
      <c r="G158" s="289">
        <f>(E158-(E158*F158/100))*A158</f>
        <v>0</v>
      </c>
      <c r="H158" s="78"/>
    </row>
    <row r="159" spans="1:8" x14ac:dyDescent="0.2">
      <c r="A159" s="255"/>
      <c r="B159" s="158"/>
      <c r="C159" s="158"/>
      <c r="D159" s="158"/>
      <c r="E159" s="269"/>
      <c r="F159" s="156"/>
      <c r="G159" s="289">
        <f>(E159-(E159*F159/100))*A159</f>
        <v>0</v>
      </c>
      <c r="H159" s="78"/>
    </row>
    <row r="160" spans="1:8" x14ac:dyDescent="0.2">
      <c r="A160" s="255"/>
      <c r="B160" s="159"/>
      <c r="C160" s="270"/>
      <c r="D160" s="159"/>
      <c r="E160" s="271"/>
      <c r="F160" s="156"/>
      <c r="G160" s="289">
        <f>(E160-(E160*F160/100))*A160</f>
        <v>0</v>
      </c>
      <c r="H160" s="78"/>
    </row>
    <row r="161" spans="1:8" x14ac:dyDescent="0.2">
      <c r="A161" s="255"/>
      <c r="B161" s="155"/>
      <c r="C161" s="256"/>
      <c r="D161" s="155"/>
      <c r="E161" s="257"/>
      <c r="F161" s="156"/>
      <c r="G161" s="289">
        <f>(E161-(E161*F161/100))*A161</f>
        <v>0</v>
      </c>
      <c r="H161" s="78"/>
    </row>
    <row r="162" spans="1:8" x14ac:dyDescent="0.2">
      <c r="A162" s="255"/>
      <c r="B162" s="155"/>
      <c r="C162" s="256"/>
      <c r="D162" s="155"/>
      <c r="E162" s="257"/>
      <c r="F162" s="156"/>
      <c r="G162" s="289">
        <f t="shared" si="8"/>
        <v>0</v>
      </c>
      <c r="H162" s="78"/>
    </row>
    <row r="163" spans="1:8" x14ac:dyDescent="0.2">
      <c r="A163" s="255"/>
      <c r="B163" s="155"/>
      <c r="C163" s="256"/>
      <c r="D163" s="155"/>
      <c r="E163" s="257"/>
      <c r="F163" s="156"/>
      <c r="G163" s="289">
        <f t="shared" si="8"/>
        <v>0</v>
      </c>
      <c r="H163" s="78"/>
    </row>
    <row r="164" spans="1:8" x14ac:dyDescent="0.2">
      <c r="A164" s="255"/>
      <c r="B164" s="155"/>
      <c r="C164" s="256"/>
      <c r="D164" s="155"/>
      <c r="E164" s="257"/>
      <c r="F164" s="156"/>
      <c r="G164" s="289">
        <f t="shared" si="8"/>
        <v>0</v>
      </c>
      <c r="H164" s="78"/>
    </row>
    <row r="165" spans="1:8" x14ac:dyDescent="0.2">
      <c r="A165" s="255"/>
      <c r="B165" s="155"/>
      <c r="C165" s="256"/>
      <c r="D165" s="155"/>
      <c r="E165" s="257"/>
      <c r="F165" s="156"/>
      <c r="G165" s="289">
        <f t="shared" si="8"/>
        <v>0</v>
      </c>
      <c r="H165" s="78"/>
    </row>
    <row r="166" spans="1:8" x14ac:dyDescent="0.2">
      <c r="A166" s="255"/>
      <c r="B166" s="157"/>
      <c r="C166" s="256"/>
      <c r="D166" s="157"/>
      <c r="E166" s="257"/>
      <c r="F166" s="156"/>
      <c r="G166" s="289">
        <f t="shared" si="8"/>
        <v>0</v>
      </c>
      <c r="H166" s="78">
        <f>SUM(G157:G166)</f>
        <v>0</v>
      </c>
    </row>
    <row r="167" spans="1:8" ht="34" x14ac:dyDescent="0.2">
      <c r="A167" s="41"/>
      <c r="B167" s="34" t="s">
        <v>144</v>
      </c>
      <c r="C167" s="28"/>
      <c r="D167" s="41"/>
      <c r="E167" s="249"/>
      <c r="F167" s="60"/>
      <c r="G167" s="290"/>
    </row>
    <row r="168" spans="1:8" x14ac:dyDescent="0.2">
      <c r="A168" s="140"/>
      <c r="B168" s="146"/>
      <c r="C168" s="246"/>
      <c r="D168" s="140"/>
      <c r="E168" s="247"/>
      <c r="F168" s="142"/>
      <c r="G168" s="289">
        <f t="shared" ref="G168:G249" si="9">(E168-(E168*F168/100))*A168</f>
        <v>0</v>
      </c>
    </row>
    <row r="169" spans="1:8" x14ac:dyDescent="0.2">
      <c r="A169" s="140"/>
      <c r="B169" s="146"/>
      <c r="C169" s="246"/>
      <c r="D169" s="140"/>
      <c r="E169" s="247"/>
      <c r="F169" s="142"/>
      <c r="G169" s="289">
        <f t="shared" si="9"/>
        <v>0</v>
      </c>
    </row>
    <row r="170" spans="1:8" x14ac:dyDescent="0.2">
      <c r="A170" s="140"/>
      <c r="B170" s="146"/>
      <c r="C170" s="246"/>
      <c r="D170" s="140"/>
      <c r="E170" s="247"/>
      <c r="F170" s="142"/>
      <c r="G170" s="289">
        <f t="shared" si="9"/>
        <v>0</v>
      </c>
    </row>
    <row r="171" spans="1:8" x14ac:dyDescent="0.2">
      <c r="A171" s="140"/>
      <c r="B171" s="146"/>
      <c r="C171" s="246"/>
      <c r="D171" s="140"/>
      <c r="E171" s="247"/>
      <c r="F171" s="142"/>
      <c r="G171" s="289">
        <f t="shared" si="9"/>
        <v>0</v>
      </c>
    </row>
    <row r="172" spans="1:8" x14ac:dyDescent="0.2">
      <c r="A172" s="140"/>
      <c r="B172" s="146"/>
      <c r="C172" s="246"/>
      <c r="D172" s="140"/>
      <c r="E172" s="247"/>
      <c r="F172" s="142"/>
      <c r="G172" s="289">
        <f t="shared" si="9"/>
        <v>0</v>
      </c>
    </row>
    <row r="173" spans="1:8" x14ac:dyDescent="0.2">
      <c r="A173" s="140"/>
      <c r="B173" s="146"/>
      <c r="C173" s="246"/>
      <c r="D173" s="140"/>
      <c r="E173" s="247"/>
      <c r="F173" s="142"/>
      <c r="G173" s="289">
        <f t="shared" si="9"/>
        <v>0</v>
      </c>
      <c r="H173" s="78">
        <f>SUM(G168:G173)</f>
        <v>0</v>
      </c>
    </row>
    <row r="174" spans="1:8" ht="34" x14ac:dyDescent="0.2">
      <c r="A174" s="41"/>
      <c r="B174" s="34" t="s">
        <v>75</v>
      </c>
      <c r="C174" s="28"/>
      <c r="D174" s="41"/>
      <c r="E174" s="249"/>
      <c r="F174" s="60"/>
      <c r="G174" s="290"/>
    </row>
    <row r="175" spans="1:8" x14ac:dyDescent="0.2">
      <c r="A175" s="140"/>
      <c r="B175" s="146"/>
      <c r="C175" s="246"/>
      <c r="D175" s="140"/>
      <c r="E175" s="247"/>
      <c r="F175" s="142"/>
      <c r="G175" s="289">
        <f t="shared" si="9"/>
        <v>0</v>
      </c>
    </row>
    <row r="176" spans="1:8" x14ac:dyDescent="0.2">
      <c r="A176" s="140"/>
      <c r="B176" s="146"/>
      <c r="C176" s="246"/>
      <c r="D176" s="140"/>
      <c r="E176" s="247"/>
      <c r="F176" s="142"/>
      <c r="G176" s="289">
        <f t="shared" si="9"/>
        <v>0</v>
      </c>
    </row>
    <row r="177" spans="1:8" x14ac:dyDescent="0.2">
      <c r="A177" s="140"/>
      <c r="B177" s="146"/>
      <c r="C177" s="246"/>
      <c r="D177" s="140"/>
      <c r="E177" s="247"/>
      <c r="F177" s="142"/>
      <c r="G177" s="289">
        <f t="shared" si="9"/>
        <v>0</v>
      </c>
    </row>
    <row r="178" spans="1:8" x14ac:dyDescent="0.2">
      <c r="A178" s="140"/>
      <c r="B178" s="146"/>
      <c r="C178" s="246"/>
      <c r="D178" s="140"/>
      <c r="E178" s="247"/>
      <c r="F178" s="142"/>
      <c r="G178" s="289">
        <f t="shared" si="9"/>
        <v>0</v>
      </c>
    </row>
    <row r="179" spans="1:8" x14ac:dyDescent="0.2">
      <c r="A179" s="140"/>
      <c r="B179" s="146"/>
      <c r="C179" s="246"/>
      <c r="D179" s="140"/>
      <c r="E179" s="247"/>
      <c r="F179" s="142"/>
      <c r="G179" s="289">
        <f t="shared" si="9"/>
        <v>0</v>
      </c>
    </row>
    <row r="180" spans="1:8" x14ac:dyDescent="0.2">
      <c r="A180" s="140"/>
      <c r="B180" s="146"/>
      <c r="C180" s="246"/>
      <c r="D180" s="140"/>
      <c r="E180" s="247"/>
      <c r="F180" s="142"/>
      <c r="G180" s="289">
        <f t="shared" si="9"/>
        <v>0</v>
      </c>
    </row>
    <row r="181" spans="1:8" x14ac:dyDescent="0.2">
      <c r="A181" s="140"/>
      <c r="B181" s="146"/>
      <c r="C181" s="246"/>
      <c r="D181" s="140"/>
      <c r="E181" s="247"/>
      <c r="F181" s="142"/>
      <c r="G181" s="289">
        <f t="shared" si="9"/>
        <v>0</v>
      </c>
      <c r="H181" s="78">
        <f>SUM(G175:G181)</f>
        <v>0</v>
      </c>
    </row>
    <row r="182" spans="1:8" ht="51" x14ac:dyDescent="0.2">
      <c r="A182" s="41"/>
      <c r="B182" s="34" t="s">
        <v>145</v>
      </c>
      <c r="C182" s="28"/>
      <c r="D182" s="41"/>
      <c r="E182" s="249"/>
      <c r="F182" s="60"/>
      <c r="G182" s="290"/>
    </row>
    <row r="183" spans="1:8" x14ac:dyDescent="0.2">
      <c r="A183" s="140"/>
      <c r="B183" s="146"/>
      <c r="C183" s="246"/>
      <c r="D183" s="140"/>
      <c r="E183" s="247"/>
      <c r="F183" s="142"/>
      <c r="G183" s="289">
        <f t="shared" si="9"/>
        <v>0</v>
      </c>
      <c r="H183" s="78"/>
    </row>
    <row r="184" spans="1:8" x14ac:dyDescent="0.2">
      <c r="A184" s="140"/>
      <c r="B184" s="146"/>
      <c r="C184" s="246"/>
      <c r="D184" s="140"/>
      <c r="E184" s="247"/>
      <c r="F184" s="142"/>
      <c r="G184" s="289">
        <f t="shared" si="9"/>
        <v>0</v>
      </c>
      <c r="H184" s="78"/>
    </row>
    <row r="185" spans="1:8" x14ac:dyDescent="0.2">
      <c r="A185" s="140"/>
      <c r="B185" s="146"/>
      <c r="C185" s="246"/>
      <c r="D185" s="140"/>
      <c r="E185" s="247"/>
      <c r="F185" s="142"/>
      <c r="G185" s="289">
        <f t="shared" si="9"/>
        <v>0</v>
      </c>
      <c r="H185" s="78"/>
    </row>
    <row r="186" spans="1:8" x14ac:dyDescent="0.2">
      <c r="A186" s="140"/>
      <c r="B186" s="146"/>
      <c r="C186" s="246"/>
      <c r="D186" s="140"/>
      <c r="E186" s="247"/>
      <c r="F186" s="142"/>
      <c r="G186" s="289">
        <f t="shared" si="9"/>
        <v>0</v>
      </c>
      <c r="H186" s="78"/>
    </row>
    <row r="187" spans="1:8" x14ac:dyDescent="0.2">
      <c r="A187" s="140"/>
      <c r="B187" s="146"/>
      <c r="C187" s="246"/>
      <c r="D187" s="140"/>
      <c r="E187" s="247"/>
      <c r="F187" s="142"/>
      <c r="G187" s="289">
        <f t="shared" si="9"/>
        <v>0</v>
      </c>
      <c r="H187" s="78"/>
    </row>
    <row r="188" spans="1:8" x14ac:dyDescent="0.2">
      <c r="A188" s="140"/>
      <c r="B188" s="146"/>
      <c r="C188" s="246"/>
      <c r="D188" s="140"/>
      <c r="E188" s="247"/>
      <c r="F188" s="142"/>
      <c r="G188" s="289">
        <f t="shared" si="9"/>
        <v>0</v>
      </c>
      <c r="H188" s="78"/>
    </row>
    <row r="189" spans="1:8" x14ac:dyDescent="0.2">
      <c r="A189" s="140"/>
      <c r="B189" s="146"/>
      <c r="C189" s="246"/>
      <c r="D189" s="140"/>
      <c r="E189" s="247"/>
      <c r="F189" s="142"/>
      <c r="G189" s="289">
        <f t="shared" si="9"/>
        <v>0</v>
      </c>
      <c r="H189" s="78"/>
    </row>
    <row r="190" spans="1:8" x14ac:dyDescent="0.2">
      <c r="A190" s="140"/>
      <c r="B190" s="146"/>
      <c r="C190" s="246"/>
      <c r="D190" s="140"/>
      <c r="E190" s="247"/>
      <c r="F190" s="142"/>
      <c r="G190" s="289">
        <f t="shared" si="9"/>
        <v>0</v>
      </c>
      <c r="H190" s="78"/>
    </row>
    <row r="191" spans="1:8" x14ac:dyDescent="0.2">
      <c r="A191" s="140"/>
      <c r="B191" s="146"/>
      <c r="C191" s="246"/>
      <c r="D191" s="140"/>
      <c r="E191" s="247"/>
      <c r="F191" s="142"/>
      <c r="G191" s="289">
        <f t="shared" si="9"/>
        <v>0</v>
      </c>
      <c r="H191" s="78"/>
    </row>
    <row r="192" spans="1:8" x14ac:dyDescent="0.2">
      <c r="A192" s="140"/>
      <c r="B192" s="146"/>
      <c r="C192" s="246"/>
      <c r="D192" s="140"/>
      <c r="E192" s="247"/>
      <c r="F192" s="142"/>
      <c r="G192" s="289">
        <f t="shared" si="9"/>
        <v>0</v>
      </c>
      <c r="H192" s="78"/>
    </row>
    <row r="193" spans="1:8" x14ac:dyDescent="0.2">
      <c r="A193" s="140"/>
      <c r="B193" s="146"/>
      <c r="C193" s="246"/>
      <c r="D193" s="140"/>
      <c r="E193" s="247"/>
      <c r="F193" s="142"/>
      <c r="G193" s="289">
        <f t="shared" si="9"/>
        <v>0</v>
      </c>
      <c r="H193" s="78">
        <f>SUM(G183:G193)</f>
        <v>0</v>
      </c>
    </row>
    <row r="194" spans="1:8" ht="34" x14ac:dyDescent="0.2">
      <c r="A194" s="41"/>
      <c r="B194" s="34" t="s">
        <v>146</v>
      </c>
      <c r="C194" s="28"/>
      <c r="D194" s="41"/>
      <c r="E194" s="249"/>
      <c r="F194" s="60"/>
      <c r="G194" s="290"/>
    </row>
    <row r="195" spans="1:8" x14ac:dyDescent="0.2">
      <c r="A195" s="140"/>
      <c r="B195" s="146"/>
      <c r="C195" s="246"/>
      <c r="D195" s="140"/>
      <c r="E195" s="247"/>
      <c r="F195" s="142"/>
      <c r="G195" s="289">
        <f t="shared" si="9"/>
        <v>0</v>
      </c>
      <c r="H195" s="78"/>
    </row>
    <row r="196" spans="1:8" x14ac:dyDescent="0.2">
      <c r="A196" s="140"/>
      <c r="B196" s="146"/>
      <c r="C196" s="246"/>
      <c r="D196" s="140"/>
      <c r="E196" s="247"/>
      <c r="F196" s="142"/>
      <c r="G196" s="289">
        <f t="shared" si="9"/>
        <v>0</v>
      </c>
      <c r="H196" s="78"/>
    </row>
    <row r="197" spans="1:8" x14ac:dyDescent="0.2">
      <c r="A197" s="140"/>
      <c r="B197" s="146"/>
      <c r="C197" s="246"/>
      <c r="D197" s="140"/>
      <c r="E197" s="247"/>
      <c r="F197" s="142"/>
      <c r="G197" s="289">
        <f t="shared" si="9"/>
        <v>0</v>
      </c>
      <c r="H197" s="78"/>
    </row>
    <row r="198" spans="1:8" x14ac:dyDescent="0.2">
      <c r="A198" s="140"/>
      <c r="B198" s="146"/>
      <c r="C198" s="246"/>
      <c r="D198" s="140"/>
      <c r="E198" s="247"/>
      <c r="F198" s="142"/>
      <c r="G198" s="289">
        <f t="shared" si="9"/>
        <v>0</v>
      </c>
      <c r="H198" s="78"/>
    </row>
    <row r="199" spans="1:8" x14ac:dyDescent="0.2">
      <c r="A199" s="140"/>
      <c r="B199" s="146"/>
      <c r="C199" s="246"/>
      <c r="D199" s="140"/>
      <c r="E199" s="247"/>
      <c r="F199" s="142"/>
      <c r="G199" s="289">
        <f t="shared" si="9"/>
        <v>0</v>
      </c>
      <c r="H199" s="78"/>
    </row>
    <row r="200" spans="1:8" x14ac:dyDescent="0.2">
      <c r="A200" s="140"/>
      <c r="B200" s="146"/>
      <c r="C200" s="246"/>
      <c r="D200" s="140"/>
      <c r="E200" s="247"/>
      <c r="F200" s="142"/>
      <c r="G200" s="289">
        <f t="shared" si="9"/>
        <v>0</v>
      </c>
      <c r="H200" s="78"/>
    </row>
    <row r="201" spans="1:8" x14ac:dyDescent="0.2">
      <c r="A201" s="140"/>
      <c r="B201" s="146"/>
      <c r="C201" s="246"/>
      <c r="D201" s="140"/>
      <c r="E201" s="247"/>
      <c r="F201" s="142"/>
      <c r="G201" s="289">
        <f t="shared" si="9"/>
        <v>0</v>
      </c>
      <c r="H201" s="78"/>
    </row>
    <row r="202" spans="1:8" x14ac:dyDescent="0.2">
      <c r="A202" s="140"/>
      <c r="B202" s="146"/>
      <c r="C202" s="246"/>
      <c r="D202" s="140"/>
      <c r="E202" s="247"/>
      <c r="F202" s="142"/>
      <c r="G202" s="289">
        <f t="shared" si="9"/>
        <v>0</v>
      </c>
      <c r="H202" s="78"/>
    </row>
    <row r="203" spans="1:8" x14ac:dyDescent="0.2">
      <c r="A203" s="140"/>
      <c r="B203" s="146"/>
      <c r="C203" s="246"/>
      <c r="D203" s="140"/>
      <c r="E203" s="247"/>
      <c r="F203" s="142"/>
      <c r="G203" s="289">
        <f t="shared" si="9"/>
        <v>0</v>
      </c>
      <c r="H203" s="78"/>
    </row>
    <row r="204" spans="1:8" x14ac:dyDescent="0.2">
      <c r="A204" s="140"/>
      <c r="B204" s="146"/>
      <c r="C204" s="246"/>
      <c r="D204" s="140"/>
      <c r="E204" s="247"/>
      <c r="F204" s="142"/>
      <c r="G204" s="289">
        <f t="shared" si="9"/>
        <v>0</v>
      </c>
      <c r="H204" s="78"/>
    </row>
    <row r="205" spans="1:8" x14ac:dyDescent="0.2">
      <c r="A205" s="140"/>
      <c r="B205" s="146"/>
      <c r="C205" s="246"/>
      <c r="D205" s="140"/>
      <c r="E205" s="247"/>
      <c r="F205" s="142"/>
      <c r="G205" s="289">
        <f t="shared" si="9"/>
        <v>0</v>
      </c>
      <c r="H205" s="78"/>
    </row>
    <row r="206" spans="1:8" x14ac:dyDescent="0.2">
      <c r="A206" s="140"/>
      <c r="B206" s="146"/>
      <c r="C206" s="246"/>
      <c r="D206" s="140"/>
      <c r="E206" s="247"/>
      <c r="F206" s="142"/>
      <c r="G206" s="289">
        <f t="shared" si="9"/>
        <v>0</v>
      </c>
      <c r="H206" s="78"/>
    </row>
    <row r="207" spans="1:8" x14ac:dyDescent="0.2">
      <c r="A207" s="140"/>
      <c r="B207" s="146"/>
      <c r="C207" s="246"/>
      <c r="D207" s="140"/>
      <c r="E207" s="247"/>
      <c r="F207" s="142"/>
      <c r="G207" s="289">
        <f t="shared" si="9"/>
        <v>0</v>
      </c>
      <c r="H207" s="78"/>
    </row>
    <row r="208" spans="1:8" x14ac:dyDescent="0.2">
      <c r="A208" s="140"/>
      <c r="B208" s="146"/>
      <c r="C208" s="246"/>
      <c r="D208" s="140"/>
      <c r="E208" s="247"/>
      <c r="F208" s="142"/>
      <c r="G208" s="289">
        <f t="shared" si="9"/>
        <v>0</v>
      </c>
      <c r="H208" s="78"/>
    </row>
    <row r="209" spans="1:8" x14ac:dyDescent="0.2">
      <c r="A209" s="140"/>
      <c r="B209" s="146"/>
      <c r="C209" s="246"/>
      <c r="D209" s="140"/>
      <c r="E209" s="247"/>
      <c r="F209" s="142"/>
      <c r="G209" s="289">
        <f t="shared" si="9"/>
        <v>0</v>
      </c>
      <c r="H209" s="78"/>
    </row>
    <row r="210" spans="1:8" x14ac:dyDescent="0.2">
      <c r="A210" s="140"/>
      <c r="B210" s="146"/>
      <c r="C210" s="246"/>
      <c r="D210" s="140"/>
      <c r="E210" s="247"/>
      <c r="F210" s="142"/>
      <c r="G210" s="289">
        <f t="shared" si="9"/>
        <v>0</v>
      </c>
      <c r="H210" s="78"/>
    </row>
    <row r="211" spans="1:8" x14ac:dyDescent="0.2">
      <c r="A211" s="140"/>
      <c r="B211" s="146"/>
      <c r="C211" s="246"/>
      <c r="D211" s="140"/>
      <c r="E211" s="247"/>
      <c r="F211" s="142"/>
      <c r="G211" s="289">
        <f t="shared" si="9"/>
        <v>0</v>
      </c>
      <c r="H211" s="78">
        <f>SUM(G195:G211)</f>
        <v>0</v>
      </c>
    </row>
    <row r="212" spans="1:8" ht="34" x14ac:dyDescent="0.2">
      <c r="A212" s="41"/>
      <c r="B212" s="34" t="s">
        <v>147</v>
      </c>
      <c r="C212" s="28"/>
      <c r="D212" s="41"/>
      <c r="E212" s="249"/>
      <c r="F212" s="60"/>
      <c r="G212" s="290"/>
    </row>
    <row r="213" spans="1:8" x14ac:dyDescent="0.2">
      <c r="A213" s="140"/>
      <c r="B213" s="146"/>
      <c r="C213" s="246"/>
      <c r="D213" s="140"/>
      <c r="E213" s="247"/>
      <c r="F213" s="142"/>
      <c r="G213" s="289">
        <f t="shared" si="9"/>
        <v>0</v>
      </c>
      <c r="H213" s="78"/>
    </row>
    <row r="214" spans="1:8" x14ac:dyDescent="0.2">
      <c r="A214" s="140"/>
      <c r="B214" s="146"/>
      <c r="C214" s="246"/>
      <c r="D214" s="140"/>
      <c r="E214" s="247"/>
      <c r="F214" s="142"/>
      <c r="G214" s="289">
        <f t="shared" si="9"/>
        <v>0</v>
      </c>
      <c r="H214" s="78"/>
    </row>
    <row r="215" spans="1:8" x14ac:dyDescent="0.2">
      <c r="A215" s="140"/>
      <c r="B215" s="146"/>
      <c r="C215" s="246"/>
      <c r="D215" s="140"/>
      <c r="E215" s="247"/>
      <c r="F215" s="142"/>
      <c r="G215" s="289">
        <f t="shared" si="9"/>
        <v>0</v>
      </c>
      <c r="H215" s="78"/>
    </row>
    <row r="216" spans="1:8" x14ac:dyDescent="0.2">
      <c r="A216" s="140"/>
      <c r="B216" s="146"/>
      <c r="C216" s="246"/>
      <c r="D216" s="140"/>
      <c r="E216" s="247"/>
      <c r="F216" s="142"/>
      <c r="G216" s="289">
        <f t="shared" si="9"/>
        <v>0</v>
      </c>
      <c r="H216" s="78"/>
    </row>
    <row r="217" spans="1:8" x14ac:dyDescent="0.2">
      <c r="A217" s="140"/>
      <c r="B217" s="146"/>
      <c r="C217" s="246"/>
      <c r="D217" s="140"/>
      <c r="E217" s="247"/>
      <c r="F217" s="142"/>
      <c r="G217" s="289">
        <f t="shared" si="9"/>
        <v>0</v>
      </c>
      <c r="H217" s="78"/>
    </row>
    <row r="218" spans="1:8" x14ac:dyDescent="0.2">
      <c r="A218" s="140"/>
      <c r="B218" s="146"/>
      <c r="C218" s="246"/>
      <c r="D218" s="140"/>
      <c r="E218" s="247"/>
      <c r="F218" s="142"/>
      <c r="G218" s="289">
        <f t="shared" si="9"/>
        <v>0</v>
      </c>
      <c r="H218" s="78"/>
    </row>
    <row r="219" spans="1:8" x14ac:dyDescent="0.2">
      <c r="A219" s="140"/>
      <c r="B219" s="146"/>
      <c r="C219" s="246"/>
      <c r="D219" s="140"/>
      <c r="E219" s="247"/>
      <c r="F219" s="142"/>
      <c r="G219" s="289">
        <f t="shared" si="9"/>
        <v>0</v>
      </c>
      <c r="H219" s="78"/>
    </row>
    <row r="220" spans="1:8" x14ac:dyDescent="0.2">
      <c r="A220" s="140"/>
      <c r="B220" s="146"/>
      <c r="C220" s="246"/>
      <c r="D220" s="140"/>
      <c r="E220" s="247"/>
      <c r="F220" s="142"/>
      <c r="G220" s="289">
        <f t="shared" si="9"/>
        <v>0</v>
      </c>
      <c r="H220" s="78">
        <f>SUM(G204:G220)</f>
        <v>0</v>
      </c>
    </row>
    <row r="221" spans="1:8" ht="34" x14ac:dyDescent="0.2">
      <c r="A221" s="41"/>
      <c r="B221" s="34" t="s">
        <v>148</v>
      </c>
      <c r="C221" s="28"/>
      <c r="D221" s="41"/>
      <c r="E221" s="249"/>
      <c r="F221" s="60"/>
      <c r="G221" s="290"/>
    </row>
    <row r="222" spans="1:8" x14ac:dyDescent="0.2">
      <c r="A222" s="140"/>
      <c r="B222" s="146"/>
      <c r="C222" s="246"/>
      <c r="D222" s="140"/>
      <c r="E222" s="247"/>
      <c r="F222" s="142"/>
      <c r="G222" s="289">
        <f t="shared" si="9"/>
        <v>0</v>
      </c>
    </row>
    <row r="223" spans="1:8" x14ac:dyDescent="0.2">
      <c r="A223" s="140"/>
      <c r="B223" s="146"/>
      <c r="C223" s="246"/>
      <c r="D223" s="140"/>
      <c r="E223" s="247"/>
      <c r="F223" s="142"/>
      <c r="G223" s="289">
        <f t="shared" si="9"/>
        <v>0</v>
      </c>
    </row>
    <row r="224" spans="1:8" x14ac:dyDescent="0.2">
      <c r="A224" s="140"/>
      <c r="B224" s="146"/>
      <c r="C224" s="246"/>
      <c r="D224" s="140"/>
      <c r="E224" s="247"/>
      <c r="F224" s="142"/>
      <c r="G224" s="289">
        <f t="shared" si="9"/>
        <v>0</v>
      </c>
    </row>
    <row r="225" spans="1:8" x14ac:dyDescent="0.2">
      <c r="A225" s="140"/>
      <c r="B225" s="146"/>
      <c r="C225" s="246"/>
      <c r="D225" s="140"/>
      <c r="E225" s="247"/>
      <c r="F225" s="142"/>
      <c r="G225" s="289">
        <f t="shared" si="9"/>
        <v>0</v>
      </c>
    </row>
    <row r="226" spans="1:8" x14ac:dyDescent="0.2">
      <c r="A226" s="140"/>
      <c r="B226" s="146"/>
      <c r="C226" s="246"/>
      <c r="D226" s="140"/>
      <c r="E226" s="247"/>
      <c r="F226" s="142"/>
      <c r="G226" s="289">
        <f t="shared" si="9"/>
        <v>0</v>
      </c>
    </row>
    <row r="227" spans="1:8" x14ac:dyDescent="0.2">
      <c r="A227" s="140"/>
      <c r="B227" s="146"/>
      <c r="C227" s="246"/>
      <c r="D227" s="140"/>
      <c r="E227" s="247"/>
      <c r="F227" s="142"/>
      <c r="G227" s="289">
        <f t="shared" si="9"/>
        <v>0</v>
      </c>
    </row>
    <row r="228" spans="1:8" x14ac:dyDescent="0.2">
      <c r="A228" s="140"/>
      <c r="B228" s="146"/>
      <c r="C228" s="246"/>
      <c r="D228" s="140"/>
      <c r="E228" s="247"/>
      <c r="F228" s="142"/>
      <c r="G228" s="289">
        <f t="shared" si="9"/>
        <v>0</v>
      </c>
    </row>
    <row r="229" spans="1:8" x14ac:dyDescent="0.2">
      <c r="A229" s="140"/>
      <c r="B229" s="146"/>
      <c r="C229" s="246"/>
      <c r="D229" s="140"/>
      <c r="E229" s="247"/>
      <c r="F229" s="142"/>
      <c r="G229" s="289">
        <f t="shared" si="9"/>
        <v>0</v>
      </c>
    </row>
    <row r="230" spans="1:8" x14ac:dyDescent="0.2">
      <c r="A230" s="140"/>
      <c r="B230" s="146"/>
      <c r="C230" s="246"/>
      <c r="D230" s="140"/>
      <c r="E230" s="247"/>
      <c r="F230" s="142"/>
      <c r="G230" s="289">
        <f t="shared" si="9"/>
        <v>0</v>
      </c>
    </row>
    <row r="231" spans="1:8" x14ac:dyDescent="0.2">
      <c r="A231" s="140"/>
      <c r="B231" s="146"/>
      <c r="C231" s="246"/>
      <c r="D231" s="140"/>
      <c r="E231" s="247"/>
      <c r="F231" s="142"/>
      <c r="G231" s="289">
        <f t="shared" si="9"/>
        <v>0</v>
      </c>
    </row>
    <row r="232" spans="1:8" x14ac:dyDescent="0.2">
      <c r="A232" s="140"/>
      <c r="B232" s="146"/>
      <c r="C232" s="246"/>
      <c r="D232" s="140"/>
      <c r="E232" s="247"/>
      <c r="F232" s="142"/>
      <c r="G232" s="289">
        <f t="shared" si="9"/>
        <v>0</v>
      </c>
    </row>
    <row r="233" spans="1:8" x14ac:dyDescent="0.2">
      <c r="A233" s="140"/>
      <c r="B233" s="146"/>
      <c r="C233" s="246"/>
      <c r="D233" s="140"/>
      <c r="E233" s="247"/>
      <c r="F233" s="142"/>
      <c r="G233" s="289">
        <f t="shared" si="9"/>
        <v>0</v>
      </c>
    </row>
    <row r="234" spans="1:8" x14ac:dyDescent="0.2">
      <c r="A234" s="140"/>
      <c r="B234" s="146"/>
      <c r="C234" s="246"/>
      <c r="D234" s="140"/>
      <c r="E234" s="247"/>
      <c r="F234" s="142"/>
      <c r="G234" s="289">
        <f t="shared" si="9"/>
        <v>0</v>
      </c>
    </row>
    <row r="235" spans="1:8" x14ac:dyDescent="0.2">
      <c r="A235" s="140"/>
      <c r="B235" s="146"/>
      <c r="C235" s="246"/>
      <c r="D235" s="140"/>
      <c r="E235" s="247"/>
      <c r="F235" s="142"/>
      <c r="G235" s="289">
        <f t="shared" si="9"/>
        <v>0</v>
      </c>
      <c r="H235" s="78">
        <f>SUM(G222:G235)</f>
        <v>0</v>
      </c>
    </row>
    <row r="236" spans="1:8" ht="17" x14ac:dyDescent="0.2">
      <c r="A236" s="41"/>
      <c r="B236" s="34" t="s">
        <v>36</v>
      </c>
      <c r="C236" s="28"/>
      <c r="D236" s="41"/>
      <c r="E236" s="249"/>
      <c r="F236" s="60"/>
      <c r="G236" s="290"/>
    </row>
    <row r="237" spans="1:8" x14ac:dyDescent="0.2">
      <c r="A237" s="140"/>
      <c r="B237" s="146"/>
      <c r="C237" s="246"/>
      <c r="D237" s="140"/>
      <c r="E237" s="247"/>
      <c r="F237" s="142"/>
      <c r="G237" s="289">
        <f t="shared" si="9"/>
        <v>0</v>
      </c>
    </row>
    <row r="238" spans="1:8" x14ac:dyDescent="0.2">
      <c r="A238" s="140"/>
      <c r="B238" s="146"/>
      <c r="C238" s="246"/>
      <c r="D238" s="140"/>
      <c r="E238" s="247"/>
      <c r="F238" s="142"/>
      <c r="G238" s="289">
        <f t="shared" si="9"/>
        <v>0</v>
      </c>
    </row>
    <row r="239" spans="1:8" x14ac:dyDescent="0.2">
      <c r="A239" s="140"/>
      <c r="B239" s="146"/>
      <c r="C239" s="246"/>
      <c r="D239" s="140"/>
      <c r="E239" s="247"/>
      <c r="F239" s="142"/>
      <c r="G239" s="289">
        <f t="shared" si="9"/>
        <v>0</v>
      </c>
    </row>
    <row r="240" spans="1:8" x14ac:dyDescent="0.2">
      <c r="A240" s="140"/>
      <c r="B240" s="146"/>
      <c r="C240" s="246"/>
      <c r="D240" s="140"/>
      <c r="E240" s="247"/>
      <c r="F240" s="142"/>
      <c r="G240" s="289">
        <f t="shared" si="9"/>
        <v>0</v>
      </c>
    </row>
    <row r="241" spans="1:8" x14ac:dyDescent="0.2">
      <c r="A241" s="140"/>
      <c r="B241" s="146"/>
      <c r="C241" s="246"/>
      <c r="D241" s="140"/>
      <c r="E241" s="247"/>
      <c r="F241" s="142"/>
      <c r="G241" s="289">
        <f t="shared" si="9"/>
        <v>0</v>
      </c>
    </row>
    <row r="242" spans="1:8" x14ac:dyDescent="0.2">
      <c r="A242" s="140"/>
      <c r="B242" s="146"/>
      <c r="C242" s="246"/>
      <c r="D242" s="140"/>
      <c r="E242" s="247"/>
      <c r="F242" s="142"/>
      <c r="G242" s="289">
        <f t="shared" si="9"/>
        <v>0</v>
      </c>
    </row>
    <row r="243" spans="1:8" x14ac:dyDescent="0.2">
      <c r="A243" s="140"/>
      <c r="B243" s="146"/>
      <c r="C243" s="246"/>
      <c r="D243" s="140"/>
      <c r="E243" s="247"/>
      <c r="F243" s="142"/>
      <c r="G243" s="289">
        <f t="shared" si="9"/>
        <v>0</v>
      </c>
    </row>
    <row r="244" spans="1:8" x14ac:dyDescent="0.2">
      <c r="A244" s="140"/>
      <c r="B244" s="146"/>
      <c r="C244" s="246"/>
      <c r="D244" s="140"/>
      <c r="E244" s="247"/>
      <c r="F244" s="142"/>
      <c r="G244" s="289">
        <f t="shared" si="9"/>
        <v>0</v>
      </c>
    </row>
    <row r="245" spans="1:8" x14ac:dyDescent="0.2">
      <c r="A245" s="140"/>
      <c r="B245" s="146"/>
      <c r="C245" s="246"/>
      <c r="D245" s="140"/>
      <c r="E245" s="247"/>
      <c r="F245" s="142"/>
      <c r="G245" s="289">
        <f t="shared" si="9"/>
        <v>0</v>
      </c>
    </row>
    <row r="246" spans="1:8" x14ac:dyDescent="0.2">
      <c r="A246" s="140"/>
      <c r="B246" s="146"/>
      <c r="C246" s="246"/>
      <c r="D246" s="140"/>
      <c r="E246" s="247"/>
      <c r="F246" s="142"/>
      <c r="G246" s="289">
        <f t="shared" si="9"/>
        <v>0</v>
      </c>
    </row>
    <row r="247" spans="1:8" x14ac:dyDescent="0.2">
      <c r="A247" s="140"/>
      <c r="B247" s="146"/>
      <c r="C247" s="246"/>
      <c r="D247" s="140"/>
      <c r="E247" s="247"/>
      <c r="F247" s="142"/>
      <c r="G247" s="289">
        <f t="shared" si="9"/>
        <v>0</v>
      </c>
    </row>
    <row r="248" spans="1:8" x14ac:dyDescent="0.2">
      <c r="A248" s="140"/>
      <c r="B248" s="146"/>
      <c r="C248" s="246"/>
      <c r="D248" s="140"/>
      <c r="E248" s="247"/>
      <c r="F248" s="142"/>
      <c r="G248" s="289">
        <f t="shared" si="9"/>
        <v>0</v>
      </c>
    </row>
    <row r="249" spans="1:8" x14ac:dyDescent="0.2">
      <c r="A249" s="140"/>
      <c r="B249" s="146"/>
      <c r="C249" s="246"/>
      <c r="D249" s="140"/>
      <c r="E249" s="247"/>
      <c r="F249" s="142"/>
      <c r="G249" s="289">
        <f t="shared" si="9"/>
        <v>0</v>
      </c>
      <c r="H249" s="78">
        <f>SUM(G237:G249)</f>
        <v>0</v>
      </c>
    </row>
    <row r="250" spans="1:8" s="82" customFormat="1" ht="34" x14ac:dyDescent="0.2">
      <c r="A250" s="86"/>
      <c r="B250" s="87" t="s">
        <v>35</v>
      </c>
      <c r="C250" s="88"/>
      <c r="D250" s="89"/>
      <c r="E250" s="90"/>
      <c r="F250" s="91"/>
      <c r="G250" s="92"/>
      <c r="H250" s="95">
        <f>SUM(H45:H249)</f>
        <v>0</v>
      </c>
    </row>
    <row r="251" spans="1:8" x14ac:dyDescent="0.2">
      <c r="A251" s="58"/>
      <c r="B251" s="64"/>
      <c r="C251" s="48" t="s">
        <v>2</v>
      </c>
      <c r="D251" s="41"/>
      <c r="E251" s="59"/>
      <c r="F251" s="60"/>
      <c r="G251" s="61"/>
    </row>
    <row r="252" spans="1:8" ht="17" x14ac:dyDescent="0.2">
      <c r="A252" s="58"/>
      <c r="B252" s="64"/>
      <c r="C252" s="139"/>
      <c r="D252" s="41" t="s">
        <v>25</v>
      </c>
      <c r="E252" s="141"/>
      <c r="F252" s="142"/>
      <c r="G252" s="65">
        <f>(E252-(E252*F252/100))*C252</f>
        <v>0</v>
      </c>
    </row>
    <row r="253" spans="1:8" ht="17" x14ac:dyDescent="0.2">
      <c r="A253" s="58"/>
      <c r="B253" s="64"/>
      <c r="C253" s="139"/>
      <c r="D253" s="41" t="s">
        <v>26</v>
      </c>
      <c r="E253" s="141"/>
      <c r="F253" s="142"/>
      <c r="G253" s="65">
        <f>(E253-(E253*F253/100))*C253</f>
        <v>0</v>
      </c>
    </row>
    <row r="254" spans="1:8" ht="17" x14ac:dyDescent="0.2">
      <c r="A254" s="58"/>
      <c r="B254" s="64"/>
      <c r="C254" s="139"/>
      <c r="D254" s="41" t="s">
        <v>27</v>
      </c>
      <c r="E254" s="141"/>
      <c r="F254" s="142"/>
      <c r="G254" s="65">
        <f>(E254-(E254*F254/100))*C254</f>
        <v>0</v>
      </c>
    </row>
    <row r="255" spans="1:8" ht="34" x14ac:dyDescent="0.2">
      <c r="A255" s="58"/>
      <c r="B255" s="64"/>
      <c r="C255" s="139"/>
      <c r="D255" s="28" t="s">
        <v>28</v>
      </c>
      <c r="E255" s="32" t="s">
        <v>37</v>
      </c>
      <c r="F255" s="60"/>
      <c r="G255" s="65"/>
    </row>
    <row r="256" spans="1:8" ht="17" x14ac:dyDescent="0.2">
      <c r="A256" s="58"/>
      <c r="B256" s="64"/>
      <c r="C256" s="139"/>
      <c r="D256" s="41" t="s">
        <v>20</v>
      </c>
      <c r="E256" s="70">
        <f>'Staat van eenheidsprijzen'!C14</f>
        <v>0</v>
      </c>
      <c r="F256" s="60"/>
      <c r="G256" s="65">
        <f>C256*E256</f>
        <v>0</v>
      </c>
    </row>
    <row r="257" spans="1:7" ht="17" x14ac:dyDescent="0.2">
      <c r="A257" s="58"/>
      <c r="B257" s="64"/>
      <c r="C257" s="139"/>
      <c r="D257" s="41" t="s">
        <v>66</v>
      </c>
      <c r="E257" s="70">
        <f>'Staat van eenheidsprijzen'!C15</f>
        <v>0</v>
      </c>
      <c r="F257" s="60"/>
      <c r="G257" s="65">
        <f t="shared" ref="G257:G261" si="10">C257*E257</f>
        <v>0</v>
      </c>
    </row>
    <row r="258" spans="1:7" ht="17" x14ac:dyDescent="0.2">
      <c r="A258" s="58"/>
      <c r="B258" s="64"/>
      <c r="C258" s="139"/>
      <c r="D258" s="41" t="s">
        <v>67</v>
      </c>
      <c r="E258" s="70">
        <f>'Staat van eenheidsprijzen'!C16</f>
        <v>0</v>
      </c>
      <c r="F258" s="60"/>
      <c r="G258" s="65">
        <f t="shared" si="10"/>
        <v>0</v>
      </c>
    </row>
    <row r="259" spans="1:7" ht="17" x14ac:dyDescent="0.2">
      <c r="A259" s="58"/>
      <c r="B259" s="64"/>
      <c r="C259" s="139"/>
      <c r="D259" s="53" t="s">
        <v>21</v>
      </c>
      <c r="E259" s="70">
        <f>'Staat van eenheidsprijzen'!C17</f>
        <v>0</v>
      </c>
      <c r="F259" s="60"/>
      <c r="G259" s="65">
        <f t="shared" si="10"/>
        <v>0</v>
      </c>
    </row>
    <row r="260" spans="1:7" ht="17" x14ac:dyDescent="0.2">
      <c r="A260" s="58"/>
      <c r="B260" s="64"/>
      <c r="C260" s="139"/>
      <c r="D260" s="53" t="s">
        <v>22</v>
      </c>
      <c r="E260" s="70">
        <f>'Staat van eenheidsprijzen'!C18</f>
        <v>0</v>
      </c>
      <c r="F260" s="60"/>
      <c r="G260" s="65">
        <f t="shared" si="10"/>
        <v>0</v>
      </c>
    </row>
    <row r="261" spans="1:7" ht="17" x14ac:dyDescent="0.2">
      <c r="A261" s="58"/>
      <c r="B261" s="64"/>
      <c r="C261" s="139"/>
      <c r="D261" s="53" t="s">
        <v>23</v>
      </c>
      <c r="E261" s="70">
        <f>'Staat van eenheidsprijzen'!C19</f>
        <v>0</v>
      </c>
      <c r="F261" s="60"/>
      <c r="G261" s="65">
        <f t="shared" si="10"/>
        <v>0</v>
      </c>
    </row>
    <row r="262" spans="1:7" x14ac:dyDescent="0.2">
      <c r="A262" s="58"/>
      <c r="B262" s="64"/>
      <c r="C262" s="58"/>
      <c r="D262" s="53"/>
      <c r="E262" s="59"/>
      <c r="F262" s="60"/>
      <c r="G262" s="61"/>
    </row>
    <row r="263" spans="1:7" ht="17" x14ac:dyDescent="0.2">
      <c r="A263" s="58"/>
      <c r="B263" s="64"/>
      <c r="C263" s="58"/>
      <c r="D263" s="54" t="s">
        <v>179</v>
      </c>
      <c r="E263" s="68"/>
      <c r="F263" s="69"/>
      <c r="G263" s="71">
        <f>SUM(G9:G249)</f>
        <v>0</v>
      </c>
    </row>
    <row r="264" spans="1:7" ht="17" x14ac:dyDescent="0.2">
      <c r="A264" s="58"/>
      <c r="B264" s="64"/>
      <c r="C264" s="58"/>
      <c r="D264" s="54" t="s">
        <v>19</v>
      </c>
      <c r="E264" s="68"/>
      <c r="F264" s="69"/>
      <c r="G264" s="71">
        <f>SUM(G252:G261)</f>
        <v>0</v>
      </c>
    </row>
    <row r="265" spans="1:7" x14ac:dyDescent="0.2">
      <c r="A265" s="58"/>
      <c r="B265" s="64"/>
      <c r="C265" s="58"/>
      <c r="D265" s="53"/>
      <c r="E265" s="68"/>
      <c r="F265" s="69"/>
      <c r="G265" s="66"/>
    </row>
    <row r="266" spans="1:7" s="47" customFormat="1" ht="17" x14ac:dyDescent="0.2">
      <c r="A266" s="46"/>
      <c r="B266" s="45"/>
      <c r="C266" s="46"/>
      <c r="D266" s="28" t="s">
        <v>6</v>
      </c>
      <c r="E266" s="55"/>
      <c r="F266" s="56"/>
      <c r="G266" s="57">
        <f>SUM(G263:G264)</f>
        <v>0</v>
      </c>
    </row>
    <row r="267" spans="1:7" ht="17" x14ac:dyDescent="0.2">
      <c r="A267" s="58"/>
      <c r="B267" s="64"/>
      <c r="C267" s="58"/>
      <c r="D267" s="41" t="s">
        <v>1</v>
      </c>
      <c r="E267" s="59"/>
      <c r="F267" s="60"/>
      <c r="G267" s="61"/>
    </row>
    <row r="270" spans="1:7" ht="323" x14ac:dyDescent="0.2">
      <c r="B270" s="72"/>
      <c r="D270" s="72" t="s">
        <v>183</v>
      </c>
    </row>
    <row r="271" spans="1:7" x14ac:dyDescent="0.2">
      <c r="D271" s="62"/>
    </row>
    <row r="274" spans="4:4" x14ac:dyDescent="0.2">
      <c r="D274" s="62"/>
    </row>
  </sheetData>
  <sheetProtection algorithmName="SHA-512" hashValue="eqYnh6WBYKjFs8pigbjzEzqmKwB2hzoFY7h8XgWg48kwZ2n1EystrHRkGeON4DYDS4PGsSl3SVsGkHSo3mS3cA==" saltValue="y6fW2XlW7v4WlVr9q7HOKw==" spinCount="100000" sheet="1" objects="1" scenarios="1"/>
  <phoneticPr fontId="33" type="noConversion"/>
  <pageMargins left="0.7" right="0.7" top="0.75" bottom="0.75" header="0.3" footer="0.3"/>
  <pageSetup paperSize="9" orientation="portrait" horizontalDpi="0" verticalDpi="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A5B20-87FF-864E-A2AE-F29BBF09798A}">
  <dimension ref="A1:H74"/>
  <sheetViews>
    <sheetView zoomScale="80" zoomScaleNormal="80" workbookViewId="0">
      <selection activeCell="B8" sqref="B8"/>
    </sheetView>
  </sheetViews>
  <sheetFormatPr baseColWidth="10" defaultColWidth="8.625" defaultRowHeight="16" x14ac:dyDescent="0.2"/>
  <cols>
    <col min="1" max="1" width="51.875" style="122" bestFit="1" customWidth="1"/>
    <col min="2" max="2" width="20.375" style="122" customWidth="1"/>
    <col min="3" max="3" width="16.25" style="122" customWidth="1"/>
    <col min="4" max="4" width="15.375" style="106" customWidth="1"/>
    <col min="5" max="253" width="8.625" style="106"/>
    <col min="254" max="254" width="6.875" style="106" customWidth="1"/>
    <col min="255" max="255" width="19.375" style="106" customWidth="1"/>
    <col min="256" max="256" width="39.25" style="106" bestFit="1" customWidth="1"/>
    <col min="257" max="257" width="5.125" style="106" customWidth="1"/>
    <col min="258" max="258" width="9.125" style="106" customWidth="1"/>
    <col min="259" max="259" width="8.875" style="106" bestFit="1" customWidth="1"/>
    <col min="260" max="260" width="6.875" style="106" customWidth="1"/>
    <col min="261" max="509" width="8.625" style="106"/>
    <col min="510" max="510" width="6.875" style="106" customWidth="1"/>
    <col min="511" max="511" width="19.375" style="106" customWidth="1"/>
    <col min="512" max="512" width="39.25" style="106" bestFit="1" customWidth="1"/>
    <col min="513" max="513" width="5.125" style="106" customWidth="1"/>
    <col min="514" max="514" width="9.125" style="106" customWidth="1"/>
    <col min="515" max="515" width="8.875" style="106" bestFit="1" customWidth="1"/>
    <col min="516" max="516" width="6.875" style="106" customWidth="1"/>
    <col min="517" max="765" width="8.625" style="106"/>
    <col min="766" max="766" width="6.875" style="106" customWidth="1"/>
    <col min="767" max="767" width="19.375" style="106" customWidth="1"/>
    <col min="768" max="768" width="39.25" style="106" bestFit="1" customWidth="1"/>
    <col min="769" max="769" width="5.125" style="106" customWidth="1"/>
    <col min="770" max="770" width="9.125" style="106" customWidth="1"/>
    <col min="771" max="771" width="8.875" style="106" bestFit="1" customWidth="1"/>
    <col min="772" max="772" width="6.875" style="106" customWidth="1"/>
    <col min="773" max="1021" width="8.625" style="106"/>
    <col min="1022" max="1022" width="6.875" style="106" customWidth="1"/>
    <col min="1023" max="1023" width="19.375" style="106" customWidth="1"/>
    <col min="1024" max="1024" width="39.25" style="106" bestFit="1" customWidth="1"/>
    <col min="1025" max="1025" width="5.125" style="106" customWidth="1"/>
    <col min="1026" max="1026" width="9.125" style="106" customWidth="1"/>
    <col min="1027" max="1027" width="8.875" style="106" bestFit="1" customWidth="1"/>
    <col min="1028" max="1028" width="6.875" style="106" customWidth="1"/>
    <col min="1029" max="1277" width="8.625" style="106"/>
    <col min="1278" max="1278" width="6.875" style="106" customWidth="1"/>
    <col min="1279" max="1279" width="19.375" style="106" customWidth="1"/>
    <col min="1280" max="1280" width="39.25" style="106" bestFit="1" customWidth="1"/>
    <col min="1281" max="1281" width="5.125" style="106" customWidth="1"/>
    <col min="1282" max="1282" width="9.125" style="106" customWidth="1"/>
    <col min="1283" max="1283" width="8.875" style="106" bestFit="1" customWidth="1"/>
    <col min="1284" max="1284" width="6.875" style="106" customWidth="1"/>
    <col min="1285" max="1533" width="8.625" style="106"/>
    <col min="1534" max="1534" width="6.875" style="106" customWidth="1"/>
    <col min="1535" max="1535" width="19.375" style="106" customWidth="1"/>
    <col min="1536" max="1536" width="39.25" style="106" bestFit="1" customWidth="1"/>
    <col min="1537" max="1537" width="5.125" style="106" customWidth="1"/>
    <col min="1538" max="1538" width="9.125" style="106" customWidth="1"/>
    <col min="1539" max="1539" width="8.875" style="106" bestFit="1" customWidth="1"/>
    <col min="1540" max="1540" width="6.875" style="106" customWidth="1"/>
    <col min="1541" max="1789" width="8.625" style="106"/>
    <col min="1790" max="1790" width="6.875" style="106" customWidth="1"/>
    <col min="1791" max="1791" width="19.375" style="106" customWidth="1"/>
    <col min="1792" max="1792" width="39.25" style="106" bestFit="1" customWidth="1"/>
    <col min="1793" max="1793" width="5.125" style="106" customWidth="1"/>
    <col min="1794" max="1794" width="9.125" style="106" customWidth="1"/>
    <col min="1795" max="1795" width="8.875" style="106" bestFit="1" customWidth="1"/>
    <col min="1796" max="1796" width="6.875" style="106" customWidth="1"/>
    <col min="1797" max="2045" width="8.625" style="106"/>
    <col min="2046" max="2046" width="6.875" style="106" customWidth="1"/>
    <col min="2047" max="2047" width="19.375" style="106" customWidth="1"/>
    <col min="2048" max="2048" width="39.25" style="106" bestFit="1" customWidth="1"/>
    <col min="2049" max="2049" width="5.125" style="106" customWidth="1"/>
    <col min="2050" max="2050" width="9.125" style="106" customWidth="1"/>
    <col min="2051" max="2051" width="8.875" style="106" bestFit="1" customWidth="1"/>
    <col min="2052" max="2052" width="6.875" style="106" customWidth="1"/>
    <col min="2053" max="2301" width="8.625" style="106"/>
    <col min="2302" max="2302" width="6.875" style="106" customWidth="1"/>
    <col min="2303" max="2303" width="19.375" style="106" customWidth="1"/>
    <col min="2304" max="2304" width="39.25" style="106" bestFit="1" customWidth="1"/>
    <col min="2305" max="2305" width="5.125" style="106" customWidth="1"/>
    <col min="2306" max="2306" width="9.125" style="106" customWidth="1"/>
    <col min="2307" max="2307" width="8.875" style="106" bestFit="1" customWidth="1"/>
    <col min="2308" max="2308" width="6.875" style="106" customWidth="1"/>
    <col min="2309" max="2557" width="8.625" style="106"/>
    <col min="2558" max="2558" width="6.875" style="106" customWidth="1"/>
    <col min="2559" max="2559" width="19.375" style="106" customWidth="1"/>
    <col min="2560" max="2560" width="39.25" style="106" bestFit="1" customWidth="1"/>
    <col min="2561" max="2561" width="5.125" style="106" customWidth="1"/>
    <col min="2562" max="2562" width="9.125" style="106" customWidth="1"/>
    <col min="2563" max="2563" width="8.875" style="106" bestFit="1" customWidth="1"/>
    <col min="2564" max="2564" width="6.875" style="106" customWidth="1"/>
    <col min="2565" max="2813" width="8.625" style="106"/>
    <col min="2814" max="2814" width="6.875" style="106" customWidth="1"/>
    <col min="2815" max="2815" width="19.375" style="106" customWidth="1"/>
    <col min="2816" max="2816" width="39.25" style="106" bestFit="1" customWidth="1"/>
    <col min="2817" max="2817" width="5.125" style="106" customWidth="1"/>
    <col min="2818" max="2818" width="9.125" style="106" customWidth="1"/>
    <col min="2819" max="2819" width="8.875" style="106" bestFit="1" customWidth="1"/>
    <col min="2820" max="2820" width="6.875" style="106" customWidth="1"/>
    <col min="2821" max="3069" width="8.625" style="106"/>
    <col min="3070" max="3070" width="6.875" style="106" customWidth="1"/>
    <col min="3071" max="3071" width="19.375" style="106" customWidth="1"/>
    <col min="3072" max="3072" width="39.25" style="106" bestFit="1" customWidth="1"/>
    <col min="3073" max="3073" width="5.125" style="106" customWidth="1"/>
    <col min="3074" max="3074" width="9.125" style="106" customWidth="1"/>
    <col min="3075" max="3075" width="8.875" style="106" bestFit="1" customWidth="1"/>
    <col min="3076" max="3076" width="6.875" style="106" customWidth="1"/>
    <col min="3077" max="3325" width="8.625" style="106"/>
    <col min="3326" max="3326" width="6.875" style="106" customWidth="1"/>
    <col min="3327" max="3327" width="19.375" style="106" customWidth="1"/>
    <col min="3328" max="3328" width="39.25" style="106" bestFit="1" customWidth="1"/>
    <col min="3329" max="3329" width="5.125" style="106" customWidth="1"/>
    <col min="3330" max="3330" width="9.125" style="106" customWidth="1"/>
    <col min="3331" max="3331" width="8.875" style="106" bestFit="1" customWidth="1"/>
    <col min="3332" max="3332" width="6.875" style="106" customWidth="1"/>
    <col min="3333" max="3581" width="8.625" style="106"/>
    <col min="3582" max="3582" width="6.875" style="106" customWidth="1"/>
    <col min="3583" max="3583" width="19.375" style="106" customWidth="1"/>
    <col min="3584" max="3584" width="39.25" style="106" bestFit="1" customWidth="1"/>
    <col min="3585" max="3585" width="5.125" style="106" customWidth="1"/>
    <col min="3586" max="3586" width="9.125" style="106" customWidth="1"/>
    <col min="3587" max="3587" width="8.875" style="106" bestFit="1" customWidth="1"/>
    <col min="3588" max="3588" width="6.875" style="106" customWidth="1"/>
    <col min="3589" max="3837" width="8.625" style="106"/>
    <col min="3838" max="3838" width="6.875" style="106" customWidth="1"/>
    <col min="3839" max="3839" width="19.375" style="106" customWidth="1"/>
    <col min="3840" max="3840" width="39.25" style="106" bestFit="1" customWidth="1"/>
    <col min="3841" max="3841" width="5.125" style="106" customWidth="1"/>
    <col min="3842" max="3842" width="9.125" style="106" customWidth="1"/>
    <col min="3843" max="3843" width="8.875" style="106" bestFit="1" customWidth="1"/>
    <col min="3844" max="3844" width="6.875" style="106" customWidth="1"/>
    <col min="3845" max="4093" width="8.625" style="106"/>
    <col min="4094" max="4094" width="6.875" style="106" customWidth="1"/>
    <col min="4095" max="4095" width="19.375" style="106" customWidth="1"/>
    <col min="4096" max="4096" width="39.25" style="106" bestFit="1" customWidth="1"/>
    <col min="4097" max="4097" width="5.125" style="106" customWidth="1"/>
    <col min="4098" max="4098" width="9.125" style="106" customWidth="1"/>
    <col min="4099" max="4099" width="8.875" style="106" bestFit="1" customWidth="1"/>
    <col min="4100" max="4100" width="6.875" style="106" customWidth="1"/>
    <col min="4101" max="4349" width="8.625" style="106"/>
    <col min="4350" max="4350" width="6.875" style="106" customWidth="1"/>
    <col min="4351" max="4351" width="19.375" style="106" customWidth="1"/>
    <col min="4352" max="4352" width="39.25" style="106" bestFit="1" customWidth="1"/>
    <col min="4353" max="4353" width="5.125" style="106" customWidth="1"/>
    <col min="4354" max="4354" width="9.125" style="106" customWidth="1"/>
    <col min="4355" max="4355" width="8.875" style="106" bestFit="1" customWidth="1"/>
    <col min="4356" max="4356" width="6.875" style="106" customWidth="1"/>
    <col min="4357" max="4605" width="8.625" style="106"/>
    <col min="4606" max="4606" width="6.875" style="106" customWidth="1"/>
    <col min="4607" max="4607" width="19.375" style="106" customWidth="1"/>
    <col min="4608" max="4608" width="39.25" style="106" bestFit="1" customWidth="1"/>
    <col min="4609" max="4609" width="5.125" style="106" customWidth="1"/>
    <col min="4610" max="4610" width="9.125" style="106" customWidth="1"/>
    <col min="4611" max="4611" width="8.875" style="106" bestFit="1" customWidth="1"/>
    <col min="4612" max="4612" width="6.875" style="106" customWidth="1"/>
    <col min="4613" max="4861" width="8.625" style="106"/>
    <col min="4862" max="4862" width="6.875" style="106" customWidth="1"/>
    <col min="4863" max="4863" width="19.375" style="106" customWidth="1"/>
    <col min="4864" max="4864" width="39.25" style="106" bestFit="1" customWidth="1"/>
    <col min="4865" max="4865" width="5.125" style="106" customWidth="1"/>
    <col min="4866" max="4866" width="9.125" style="106" customWidth="1"/>
    <col min="4867" max="4867" width="8.875" style="106" bestFit="1" customWidth="1"/>
    <col min="4868" max="4868" width="6.875" style="106" customWidth="1"/>
    <col min="4869" max="5117" width="8.625" style="106"/>
    <col min="5118" max="5118" width="6.875" style="106" customWidth="1"/>
    <col min="5119" max="5119" width="19.375" style="106" customWidth="1"/>
    <col min="5120" max="5120" width="39.25" style="106" bestFit="1" customWidth="1"/>
    <col min="5121" max="5121" width="5.125" style="106" customWidth="1"/>
    <col min="5122" max="5122" width="9.125" style="106" customWidth="1"/>
    <col min="5123" max="5123" width="8.875" style="106" bestFit="1" customWidth="1"/>
    <col min="5124" max="5124" width="6.875" style="106" customWidth="1"/>
    <col min="5125" max="5373" width="8.625" style="106"/>
    <col min="5374" max="5374" width="6.875" style="106" customWidth="1"/>
    <col min="5375" max="5375" width="19.375" style="106" customWidth="1"/>
    <col min="5376" max="5376" width="39.25" style="106" bestFit="1" customWidth="1"/>
    <col min="5377" max="5377" width="5.125" style="106" customWidth="1"/>
    <col min="5378" max="5378" width="9.125" style="106" customWidth="1"/>
    <col min="5379" max="5379" width="8.875" style="106" bestFit="1" customWidth="1"/>
    <col min="5380" max="5380" width="6.875" style="106" customWidth="1"/>
    <col min="5381" max="5629" width="8.625" style="106"/>
    <col min="5630" max="5630" width="6.875" style="106" customWidth="1"/>
    <col min="5631" max="5631" width="19.375" style="106" customWidth="1"/>
    <col min="5632" max="5632" width="39.25" style="106" bestFit="1" customWidth="1"/>
    <col min="5633" max="5633" width="5.125" style="106" customWidth="1"/>
    <col min="5634" max="5634" width="9.125" style="106" customWidth="1"/>
    <col min="5635" max="5635" width="8.875" style="106" bestFit="1" customWidth="1"/>
    <col min="5636" max="5636" width="6.875" style="106" customWidth="1"/>
    <col min="5637" max="5885" width="8.625" style="106"/>
    <col min="5886" max="5886" width="6.875" style="106" customWidth="1"/>
    <col min="5887" max="5887" width="19.375" style="106" customWidth="1"/>
    <col min="5888" max="5888" width="39.25" style="106" bestFit="1" customWidth="1"/>
    <col min="5889" max="5889" width="5.125" style="106" customWidth="1"/>
    <col min="5890" max="5890" width="9.125" style="106" customWidth="1"/>
    <col min="5891" max="5891" width="8.875" style="106" bestFit="1" customWidth="1"/>
    <col min="5892" max="5892" width="6.875" style="106" customWidth="1"/>
    <col min="5893" max="6141" width="8.625" style="106"/>
    <col min="6142" max="6142" width="6.875" style="106" customWidth="1"/>
    <col min="6143" max="6143" width="19.375" style="106" customWidth="1"/>
    <col min="6144" max="6144" width="39.25" style="106" bestFit="1" customWidth="1"/>
    <col min="6145" max="6145" width="5.125" style="106" customWidth="1"/>
    <col min="6146" max="6146" width="9.125" style="106" customWidth="1"/>
    <col min="6147" max="6147" width="8.875" style="106" bestFit="1" customWidth="1"/>
    <col min="6148" max="6148" width="6.875" style="106" customWidth="1"/>
    <col min="6149" max="6397" width="8.625" style="106"/>
    <col min="6398" max="6398" width="6.875" style="106" customWidth="1"/>
    <col min="6399" max="6399" width="19.375" style="106" customWidth="1"/>
    <col min="6400" max="6400" width="39.25" style="106" bestFit="1" customWidth="1"/>
    <col min="6401" max="6401" width="5.125" style="106" customWidth="1"/>
    <col min="6402" max="6402" width="9.125" style="106" customWidth="1"/>
    <col min="6403" max="6403" width="8.875" style="106" bestFit="1" customWidth="1"/>
    <col min="6404" max="6404" width="6.875" style="106" customWidth="1"/>
    <col min="6405" max="6653" width="8.625" style="106"/>
    <col min="6654" max="6654" width="6.875" style="106" customWidth="1"/>
    <col min="6655" max="6655" width="19.375" style="106" customWidth="1"/>
    <col min="6656" max="6656" width="39.25" style="106" bestFit="1" customWidth="1"/>
    <col min="6657" max="6657" width="5.125" style="106" customWidth="1"/>
    <col min="6658" max="6658" width="9.125" style="106" customWidth="1"/>
    <col min="6659" max="6659" width="8.875" style="106" bestFit="1" customWidth="1"/>
    <col min="6660" max="6660" width="6.875" style="106" customWidth="1"/>
    <col min="6661" max="6909" width="8.625" style="106"/>
    <col min="6910" max="6910" width="6.875" style="106" customWidth="1"/>
    <col min="6911" max="6911" width="19.375" style="106" customWidth="1"/>
    <col min="6912" max="6912" width="39.25" style="106" bestFit="1" customWidth="1"/>
    <col min="6913" max="6913" width="5.125" style="106" customWidth="1"/>
    <col min="6914" max="6914" width="9.125" style="106" customWidth="1"/>
    <col min="6915" max="6915" width="8.875" style="106" bestFit="1" customWidth="1"/>
    <col min="6916" max="6916" width="6.875" style="106" customWidth="1"/>
    <col min="6917" max="7165" width="8.625" style="106"/>
    <col min="7166" max="7166" width="6.875" style="106" customWidth="1"/>
    <col min="7167" max="7167" width="19.375" style="106" customWidth="1"/>
    <col min="7168" max="7168" width="39.25" style="106" bestFit="1" customWidth="1"/>
    <col min="7169" max="7169" width="5.125" style="106" customWidth="1"/>
    <col min="7170" max="7170" width="9.125" style="106" customWidth="1"/>
    <col min="7171" max="7171" width="8.875" style="106" bestFit="1" customWidth="1"/>
    <col min="7172" max="7172" width="6.875" style="106" customWidth="1"/>
    <col min="7173" max="7421" width="8.625" style="106"/>
    <col min="7422" max="7422" width="6.875" style="106" customWidth="1"/>
    <col min="7423" max="7423" width="19.375" style="106" customWidth="1"/>
    <col min="7424" max="7424" width="39.25" style="106" bestFit="1" customWidth="1"/>
    <col min="7425" max="7425" width="5.125" style="106" customWidth="1"/>
    <col min="7426" max="7426" width="9.125" style="106" customWidth="1"/>
    <col min="7427" max="7427" width="8.875" style="106" bestFit="1" customWidth="1"/>
    <col min="7428" max="7428" width="6.875" style="106" customWidth="1"/>
    <col min="7429" max="7677" width="8.625" style="106"/>
    <col min="7678" max="7678" width="6.875" style="106" customWidth="1"/>
    <col min="7679" max="7679" width="19.375" style="106" customWidth="1"/>
    <col min="7680" max="7680" width="39.25" style="106" bestFit="1" customWidth="1"/>
    <col min="7681" max="7681" width="5.125" style="106" customWidth="1"/>
    <col min="7682" max="7682" width="9.125" style="106" customWidth="1"/>
    <col min="7683" max="7683" width="8.875" style="106" bestFit="1" customWidth="1"/>
    <col min="7684" max="7684" width="6.875" style="106" customWidth="1"/>
    <col min="7685" max="7933" width="8.625" style="106"/>
    <col min="7934" max="7934" width="6.875" style="106" customWidth="1"/>
    <col min="7935" max="7935" width="19.375" style="106" customWidth="1"/>
    <col min="7936" max="7936" width="39.25" style="106" bestFit="1" customWidth="1"/>
    <col min="7937" max="7937" width="5.125" style="106" customWidth="1"/>
    <col min="7938" max="7938" width="9.125" style="106" customWidth="1"/>
    <col min="7939" max="7939" width="8.875" style="106" bestFit="1" customWidth="1"/>
    <col min="7940" max="7940" width="6.875" style="106" customWidth="1"/>
    <col min="7941" max="8189" width="8.625" style="106"/>
    <col min="8190" max="8190" width="6.875" style="106" customWidth="1"/>
    <col min="8191" max="8191" width="19.375" style="106" customWidth="1"/>
    <col min="8192" max="8192" width="39.25" style="106" bestFit="1" customWidth="1"/>
    <col min="8193" max="8193" width="5.125" style="106" customWidth="1"/>
    <col min="8194" max="8194" width="9.125" style="106" customWidth="1"/>
    <col min="8195" max="8195" width="8.875" style="106" bestFit="1" customWidth="1"/>
    <col min="8196" max="8196" width="6.875" style="106" customWidth="1"/>
    <col min="8197" max="8445" width="8.625" style="106"/>
    <col min="8446" max="8446" width="6.875" style="106" customWidth="1"/>
    <col min="8447" max="8447" width="19.375" style="106" customWidth="1"/>
    <col min="8448" max="8448" width="39.25" style="106" bestFit="1" customWidth="1"/>
    <col min="8449" max="8449" width="5.125" style="106" customWidth="1"/>
    <col min="8450" max="8450" width="9.125" style="106" customWidth="1"/>
    <col min="8451" max="8451" width="8.875" style="106" bestFit="1" customWidth="1"/>
    <col min="8452" max="8452" width="6.875" style="106" customWidth="1"/>
    <col min="8453" max="8701" width="8.625" style="106"/>
    <col min="8702" max="8702" width="6.875" style="106" customWidth="1"/>
    <col min="8703" max="8703" width="19.375" style="106" customWidth="1"/>
    <col min="8704" max="8704" width="39.25" style="106" bestFit="1" customWidth="1"/>
    <col min="8705" max="8705" width="5.125" style="106" customWidth="1"/>
    <col min="8706" max="8706" width="9.125" style="106" customWidth="1"/>
    <col min="8707" max="8707" width="8.875" style="106" bestFit="1" customWidth="1"/>
    <col min="8708" max="8708" width="6.875" style="106" customWidth="1"/>
    <col min="8709" max="8957" width="8.625" style="106"/>
    <col min="8958" max="8958" width="6.875" style="106" customWidth="1"/>
    <col min="8959" max="8959" width="19.375" style="106" customWidth="1"/>
    <col min="8960" max="8960" width="39.25" style="106" bestFit="1" customWidth="1"/>
    <col min="8961" max="8961" width="5.125" style="106" customWidth="1"/>
    <col min="8962" max="8962" width="9.125" style="106" customWidth="1"/>
    <col min="8963" max="8963" width="8.875" style="106" bestFit="1" customWidth="1"/>
    <col min="8964" max="8964" width="6.875" style="106" customWidth="1"/>
    <col min="8965" max="9213" width="8.625" style="106"/>
    <col min="9214" max="9214" width="6.875" style="106" customWidth="1"/>
    <col min="9215" max="9215" width="19.375" style="106" customWidth="1"/>
    <col min="9216" max="9216" width="39.25" style="106" bestFit="1" customWidth="1"/>
    <col min="9217" max="9217" width="5.125" style="106" customWidth="1"/>
    <col min="9218" max="9218" width="9.125" style="106" customWidth="1"/>
    <col min="9219" max="9219" width="8.875" style="106" bestFit="1" customWidth="1"/>
    <col min="9220" max="9220" width="6.875" style="106" customWidth="1"/>
    <col min="9221" max="9469" width="8.625" style="106"/>
    <col min="9470" max="9470" width="6.875" style="106" customWidth="1"/>
    <col min="9471" max="9471" width="19.375" style="106" customWidth="1"/>
    <col min="9472" max="9472" width="39.25" style="106" bestFit="1" customWidth="1"/>
    <col min="9473" max="9473" width="5.125" style="106" customWidth="1"/>
    <col min="9474" max="9474" width="9.125" style="106" customWidth="1"/>
    <col min="9475" max="9475" width="8.875" style="106" bestFit="1" customWidth="1"/>
    <col min="9476" max="9476" width="6.875" style="106" customWidth="1"/>
    <col min="9477" max="9725" width="8.625" style="106"/>
    <col min="9726" max="9726" width="6.875" style="106" customWidth="1"/>
    <col min="9727" max="9727" width="19.375" style="106" customWidth="1"/>
    <col min="9728" max="9728" width="39.25" style="106" bestFit="1" customWidth="1"/>
    <col min="9729" max="9729" width="5.125" style="106" customWidth="1"/>
    <col min="9730" max="9730" width="9.125" style="106" customWidth="1"/>
    <col min="9731" max="9731" width="8.875" style="106" bestFit="1" customWidth="1"/>
    <col min="9732" max="9732" width="6.875" style="106" customWidth="1"/>
    <col min="9733" max="9981" width="8.625" style="106"/>
    <col min="9982" max="9982" width="6.875" style="106" customWidth="1"/>
    <col min="9983" max="9983" width="19.375" style="106" customWidth="1"/>
    <col min="9984" max="9984" width="39.25" style="106" bestFit="1" customWidth="1"/>
    <col min="9985" max="9985" width="5.125" style="106" customWidth="1"/>
    <col min="9986" max="9986" width="9.125" style="106" customWidth="1"/>
    <col min="9987" max="9987" width="8.875" style="106" bestFit="1" customWidth="1"/>
    <col min="9988" max="9988" width="6.875" style="106" customWidth="1"/>
    <col min="9989" max="10237" width="8.625" style="106"/>
    <col min="10238" max="10238" width="6.875" style="106" customWidth="1"/>
    <col min="10239" max="10239" width="19.375" style="106" customWidth="1"/>
    <col min="10240" max="10240" width="39.25" style="106" bestFit="1" customWidth="1"/>
    <col min="10241" max="10241" width="5.125" style="106" customWidth="1"/>
    <col min="10242" max="10242" width="9.125" style="106" customWidth="1"/>
    <col min="10243" max="10243" width="8.875" style="106" bestFit="1" customWidth="1"/>
    <col min="10244" max="10244" width="6.875" style="106" customWidth="1"/>
    <col min="10245" max="10493" width="8.625" style="106"/>
    <col min="10494" max="10494" width="6.875" style="106" customWidth="1"/>
    <col min="10495" max="10495" width="19.375" style="106" customWidth="1"/>
    <col min="10496" max="10496" width="39.25" style="106" bestFit="1" customWidth="1"/>
    <col min="10497" max="10497" width="5.125" style="106" customWidth="1"/>
    <col min="10498" max="10498" width="9.125" style="106" customWidth="1"/>
    <col min="10499" max="10499" width="8.875" style="106" bestFit="1" customWidth="1"/>
    <col min="10500" max="10500" width="6.875" style="106" customWidth="1"/>
    <col min="10501" max="10749" width="8.625" style="106"/>
    <col min="10750" max="10750" width="6.875" style="106" customWidth="1"/>
    <col min="10751" max="10751" width="19.375" style="106" customWidth="1"/>
    <col min="10752" max="10752" width="39.25" style="106" bestFit="1" customWidth="1"/>
    <col min="10753" max="10753" width="5.125" style="106" customWidth="1"/>
    <col min="10754" max="10754" width="9.125" style="106" customWidth="1"/>
    <col min="10755" max="10755" width="8.875" style="106" bestFit="1" customWidth="1"/>
    <col min="10756" max="10756" width="6.875" style="106" customWidth="1"/>
    <col min="10757" max="11005" width="8.625" style="106"/>
    <col min="11006" max="11006" width="6.875" style="106" customWidth="1"/>
    <col min="11007" max="11007" width="19.375" style="106" customWidth="1"/>
    <col min="11008" max="11008" width="39.25" style="106" bestFit="1" customWidth="1"/>
    <col min="11009" max="11009" width="5.125" style="106" customWidth="1"/>
    <col min="11010" max="11010" width="9.125" style="106" customWidth="1"/>
    <col min="11011" max="11011" width="8.875" style="106" bestFit="1" customWidth="1"/>
    <col min="11012" max="11012" width="6.875" style="106" customWidth="1"/>
    <col min="11013" max="11261" width="8.625" style="106"/>
    <col min="11262" max="11262" width="6.875" style="106" customWidth="1"/>
    <col min="11263" max="11263" width="19.375" style="106" customWidth="1"/>
    <col min="11264" max="11264" width="39.25" style="106" bestFit="1" customWidth="1"/>
    <col min="11265" max="11265" width="5.125" style="106" customWidth="1"/>
    <col min="11266" max="11266" width="9.125" style="106" customWidth="1"/>
    <col min="11267" max="11267" width="8.875" style="106" bestFit="1" customWidth="1"/>
    <col min="11268" max="11268" width="6.875" style="106" customWidth="1"/>
    <col min="11269" max="11517" width="8.625" style="106"/>
    <col min="11518" max="11518" width="6.875" style="106" customWidth="1"/>
    <col min="11519" max="11519" width="19.375" style="106" customWidth="1"/>
    <col min="11520" max="11520" width="39.25" style="106" bestFit="1" customWidth="1"/>
    <col min="11521" max="11521" width="5.125" style="106" customWidth="1"/>
    <col min="11522" max="11522" width="9.125" style="106" customWidth="1"/>
    <col min="11523" max="11523" width="8.875" style="106" bestFit="1" customWidth="1"/>
    <col min="11524" max="11524" width="6.875" style="106" customWidth="1"/>
    <col min="11525" max="11773" width="8.625" style="106"/>
    <col min="11774" max="11774" width="6.875" style="106" customWidth="1"/>
    <col min="11775" max="11775" width="19.375" style="106" customWidth="1"/>
    <col min="11776" max="11776" width="39.25" style="106" bestFit="1" customWidth="1"/>
    <col min="11777" max="11777" width="5.125" style="106" customWidth="1"/>
    <col min="11778" max="11778" width="9.125" style="106" customWidth="1"/>
    <col min="11779" max="11779" width="8.875" style="106" bestFit="1" customWidth="1"/>
    <col min="11780" max="11780" width="6.875" style="106" customWidth="1"/>
    <col min="11781" max="12029" width="8.625" style="106"/>
    <col min="12030" max="12030" width="6.875" style="106" customWidth="1"/>
    <col min="12031" max="12031" width="19.375" style="106" customWidth="1"/>
    <col min="12032" max="12032" width="39.25" style="106" bestFit="1" customWidth="1"/>
    <col min="12033" max="12033" width="5.125" style="106" customWidth="1"/>
    <col min="12034" max="12034" width="9.125" style="106" customWidth="1"/>
    <col min="12035" max="12035" width="8.875" style="106" bestFit="1" customWidth="1"/>
    <col min="12036" max="12036" width="6.875" style="106" customWidth="1"/>
    <col min="12037" max="12285" width="8.625" style="106"/>
    <col min="12286" max="12286" width="6.875" style="106" customWidth="1"/>
    <col min="12287" max="12287" width="19.375" style="106" customWidth="1"/>
    <col min="12288" max="12288" width="39.25" style="106" bestFit="1" customWidth="1"/>
    <col min="12289" max="12289" width="5.125" style="106" customWidth="1"/>
    <col min="12290" max="12290" width="9.125" style="106" customWidth="1"/>
    <col min="12291" max="12291" width="8.875" style="106" bestFit="1" customWidth="1"/>
    <col min="12292" max="12292" width="6.875" style="106" customWidth="1"/>
    <col min="12293" max="12541" width="8.625" style="106"/>
    <col min="12542" max="12542" width="6.875" style="106" customWidth="1"/>
    <col min="12543" max="12543" width="19.375" style="106" customWidth="1"/>
    <col min="12544" max="12544" width="39.25" style="106" bestFit="1" customWidth="1"/>
    <col min="12545" max="12545" width="5.125" style="106" customWidth="1"/>
    <col min="12546" max="12546" width="9.125" style="106" customWidth="1"/>
    <col min="12547" max="12547" width="8.875" style="106" bestFit="1" customWidth="1"/>
    <col min="12548" max="12548" width="6.875" style="106" customWidth="1"/>
    <col min="12549" max="12797" width="8.625" style="106"/>
    <col min="12798" max="12798" width="6.875" style="106" customWidth="1"/>
    <col min="12799" max="12799" width="19.375" style="106" customWidth="1"/>
    <col min="12800" max="12800" width="39.25" style="106" bestFit="1" customWidth="1"/>
    <col min="12801" max="12801" width="5.125" style="106" customWidth="1"/>
    <col min="12802" max="12802" width="9.125" style="106" customWidth="1"/>
    <col min="12803" max="12803" width="8.875" style="106" bestFit="1" customWidth="1"/>
    <col min="12804" max="12804" width="6.875" style="106" customWidth="1"/>
    <col min="12805" max="13053" width="8.625" style="106"/>
    <col min="13054" max="13054" width="6.875" style="106" customWidth="1"/>
    <col min="13055" max="13055" width="19.375" style="106" customWidth="1"/>
    <col min="13056" max="13056" width="39.25" style="106" bestFit="1" customWidth="1"/>
    <col min="13057" max="13057" width="5.125" style="106" customWidth="1"/>
    <col min="13058" max="13058" width="9.125" style="106" customWidth="1"/>
    <col min="13059" max="13059" width="8.875" style="106" bestFit="1" customWidth="1"/>
    <col min="13060" max="13060" width="6.875" style="106" customWidth="1"/>
    <col min="13061" max="13309" width="8.625" style="106"/>
    <col min="13310" max="13310" width="6.875" style="106" customWidth="1"/>
    <col min="13311" max="13311" width="19.375" style="106" customWidth="1"/>
    <col min="13312" max="13312" width="39.25" style="106" bestFit="1" customWidth="1"/>
    <col min="13313" max="13313" width="5.125" style="106" customWidth="1"/>
    <col min="13314" max="13314" width="9.125" style="106" customWidth="1"/>
    <col min="13315" max="13315" width="8.875" style="106" bestFit="1" customWidth="1"/>
    <col min="13316" max="13316" width="6.875" style="106" customWidth="1"/>
    <col min="13317" max="13565" width="8.625" style="106"/>
    <col min="13566" max="13566" width="6.875" style="106" customWidth="1"/>
    <col min="13567" max="13567" width="19.375" style="106" customWidth="1"/>
    <col min="13568" max="13568" width="39.25" style="106" bestFit="1" customWidth="1"/>
    <col min="13569" max="13569" width="5.125" style="106" customWidth="1"/>
    <col min="13570" max="13570" width="9.125" style="106" customWidth="1"/>
    <col min="13571" max="13571" width="8.875" style="106" bestFit="1" customWidth="1"/>
    <col min="13572" max="13572" width="6.875" style="106" customWidth="1"/>
    <col min="13573" max="13821" width="8.625" style="106"/>
    <col min="13822" max="13822" width="6.875" style="106" customWidth="1"/>
    <col min="13823" max="13823" width="19.375" style="106" customWidth="1"/>
    <col min="13824" max="13824" width="39.25" style="106" bestFit="1" customWidth="1"/>
    <col min="13825" max="13825" width="5.125" style="106" customWidth="1"/>
    <col min="13826" max="13826" width="9.125" style="106" customWidth="1"/>
    <col min="13827" max="13827" width="8.875" style="106" bestFit="1" customWidth="1"/>
    <col min="13828" max="13828" width="6.875" style="106" customWidth="1"/>
    <col min="13829" max="14077" width="8.625" style="106"/>
    <col min="14078" max="14078" width="6.875" style="106" customWidth="1"/>
    <col min="14079" max="14079" width="19.375" style="106" customWidth="1"/>
    <col min="14080" max="14080" width="39.25" style="106" bestFit="1" customWidth="1"/>
    <col min="14081" max="14081" width="5.125" style="106" customWidth="1"/>
    <col min="14082" max="14082" width="9.125" style="106" customWidth="1"/>
    <col min="14083" max="14083" width="8.875" style="106" bestFit="1" customWidth="1"/>
    <col min="14084" max="14084" width="6.875" style="106" customWidth="1"/>
    <col min="14085" max="14333" width="8.625" style="106"/>
    <col min="14334" max="14334" width="6.875" style="106" customWidth="1"/>
    <col min="14335" max="14335" width="19.375" style="106" customWidth="1"/>
    <col min="14336" max="14336" width="39.25" style="106" bestFit="1" customWidth="1"/>
    <col min="14337" max="14337" width="5.125" style="106" customWidth="1"/>
    <col min="14338" max="14338" width="9.125" style="106" customWidth="1"/>
    <col min="14339" max="14339" width="8.875" style="106" bestFit="1" customWidth="1"/>
    <col min="14340" max="14340" width="6.875" style="106" customWidth="1"/>
    <col min="14341" max="14589" width="8.625" style="106"/>
    <col min="14590" max="14590" width="6.875" style="106" customWidth="1"/>
    <col min="14591" max="14591" width="19.375" style="106" customWidth="1"/>
    <col min="14592" max="14592" width="39.25" style="106" bestFit="1" customWidth="1"/>
    <col min="14593" max="14593" width="5.125" style="106" customWidth="1"/>
    <col min="14594" max="14594" width="9.125" style="106" customWidth="1"/>
    <col min="14595" max="14595" width="8.875" style="106" bestFit="1" customWidth="1"/>
    <col min="14596" max="14596" width="6.875" style="106" customWidth="1"/>
    <col min="14597" max="14845" width="8.625" style="106"/>
    <col min="14846" max="14846" width="6.875" style="106" customWidth="1"/>
    <col min="14847" max="14847" width="19.375" style="106" customWidth="1"/>
    <col min="14848" max="14848" width="39.25" style="106" bestFit="1" customWidth="1"/>
    <col min="14849" max="14849" width="5.125" style="106" customWidth="1"/>
    <col min="14850" max="14850" width="9.125" style="106" customWidth="1"/>
    <col min="14851" max="14851" width="8.875" style="106" bestFit="1" customWidth="1"/>
    <col min="14852" max="14852" width="6.875" style="106" customWidth="1"/>
    <col min="14853" max="15101" width="8.625" style="106"/>
    <col min="15102" max="15102" width="6.875" style="106" customWidth="1"/>
    <col min="15103" max="15103" width="19.375" style="106" customWidth="1"/>
    <col min="15104" max="15104" width="39.25" style="106" bestFit="1" customWidth="1"/>
    <col min="15105" max="15105" width="5.125" style="106" customWidth="1"/>
    <col min="15106" max="15106" width="9.125" style="106" customWidth="1"/>
    <col min="15107" max="15107" width="8.875" style="106" bestFit="1" customWidth="1"/>
    <col min="15108" max="15108" width="6.875" style="106" customWidth="1"/>
    <col min="15109" max="15357" width="8.625" style="106"/>
    <col min="15358" max="15358" width="6.875" style="106" customWidth="1"/>
    <col min="15359" max="15359" width="19.375" style="106" customWidth="1"/>
    <col min="15360" max="15360" width="39.25" style="106" bestFit="1" customWidth="1"/>
    <col min="15361" max="15361" width="5.125" style="106" customWidth="1"/>
    <col min="15362" max="15362" width="9.125" style="106" customWidth="1"/>
    <col min="15363" max="15363" width="8.875" style="106" bestFit="1" customWidth="1"/>
    <col min="15364" max="15364" width="6.875" style="106" customWidth="1"/>
    <col min="15365" max="15613" width="8.625" style="106"/>
    <col min="15614" max="15614" width="6.875" style="106" customWidth="1"/>
    <col min="15615" max="15615" width="19.375" style="106" customWidth="1"/>
    <col min="15616" max="15616" width="39.25" style="106" bestFit="1" customWidth="1"/>
    <col min="15617" max="15617" width="5.125" style="106" customWidth="1"/>
    <col min="15618" max="15618" width="9.125" style="106" customWidth="1"/>
    <col min="15619" max="15619" width="8.875" style="106" bestFit="1" customWidth="1"/>
    <col min="15620" max="15620" width="6.875" style="106" customWidth="1"/>
    <col min="15621" max="15869" width="8.625" style="106"/>
    <col min="15870" max="15870" width="6.875" style="106" customWidth="1"/>
    <col min="15871" max="15871" width="19.375" style="106" customWidth="1"/>
    <col min="15872" max="15872" width="39.25" style="106" bestFit="1" customWidth="1"/>
    <col min="15873" max="15873" width="5.125" style="106" customWidth="1"/>
    <col min="15874" max="15874" width="9.125" style="106" customWidth="1"/>
    <col min="15875" max="15875" width="8.875" style="106" bestFit="1" customWidth="1"/>
    <col min="15876" max="15876" width="6.875" style="106" customWidth="1"/>
    <col min="15877" max="16125" width="8.625" style="106"/>
    <col min="16126" max="16126" width="6.875" style="106" customWidth="1"/>
    <col min="16127" max="16127" width="19.375" style="106" customWidth="1"/>
    <col min="16128" max="16128" width="39.25" style="106" bestFit="1" customWidth="1"/>
    <col min="16129" max="16129" width="5.125" style="106" customWidth="1"/>
    <col min="16130" max="16130" width="9.125" style="106" customWidth="1"/>
    <col min="16131" max="16131" width="8.875" style="106" bestFit="1" customWidth="1"/>
    <col min="16132" max="16132" width="6.875" style="106" customWidth="1"/>
    <col min="16133" max="16384" width="8.625" style="106"/>
  </cols>
  <sheetData>
    <row r="1" spans="1:8" ht="18" x14ac:dyDescent="0.2">
      <c r="A1" s="201" t="s">
        <v>191</v>
      </c>
      <c r="B1" s="27"/>
      <c r="C1" s="27"/>
      <c r="D1" s="115"/>
    </row>
    <row r="2" spans="1:8" ht="51" x14ac:dyDescent="0.2">
      <c r="A2" s="28" t="s">
        <v>149</v>
      </c>
      <c r="B2" s="28"/>
      <c r="C2" s="28"/>
      <c r="D2" s="115"/>
    </row>
    <row r="3" spans="1:8" s="110" customFormat="1" ht="30" customHeight="1" x14ac:dyDescent="0.2">
      <c r="A3" s="128" t="s">
        <v>47</v>
      </c>
      <c r="B3" s="127"/>
      <c r="C3" s="10"/>
      <c r="D3" s="113"/>
      <c r="E3" s="114"/>
      <c r="F3" s="111"/>
      <c r="G3" s="109"/>
      <c r="H3"/>
    </row>
    <row r="4" spans="1:8" s="6" customFormat="1" ht="68" x14ac:dyDescent="0.2">
      <c r="A4" s="130" t="s">
        <v>49</v>
      </c>
      <c r="B4" s="27"/>
      <c r="C4" s="27"/>
      <c r="D4" s="19"/>
    </row>
    <row r="5" spans="1:8" x14ac:dyDescent="0.2">
      <c r="A5" s="28"/>
      <c r="B5" s="28"/>
      <c r="C5" s="28"/>
      <c r="D5" s="115"/>
    </row>
    <row r="6" spans="1:8" ht="34" x14ac:dyDescent="0.2">
      <c r="A6" s="20" t="s">
        <v>0</v>
      </c>
      <c r="B6" s="20" t="s">
        <v>38</v>
      </c>
      <c r="C6" s="116" t="s">
        <v>39</v>
      </c>
      <c r="D6" s="17" t="s">
        <v>40</v>
      </c>
    </row>
    <row r="7" spans="1:8" x14ac:dyDescent="0.2">
      <c r="A7" s="103"/>
      <c r="B7" s="103"/>
      <c r="C7" s="103"/>
      <c r="D7" s="117"/>
    </row>
    <row r="8" spans="1:8" ht="51" x14ac:dyDescent="0.2">
      <c r="A8" s="28" t="s">
        <v>152</v>
      </c>
      <c r="B8" s="144"/>
      <c r="C8" s="118">
        <f>'Staat van eenheidsprijzen'!C19</f>
        <v>0</v>
      </c>
      <c r="D8" s="119">
        <f>B8*C8</f>
        <v>0</v>
      </c>
    </row>
    <row r="9" spans="1:8" ht="51" x14ac:dyDescent="0.2">
      <c r="A9" s="33" t="s">
        <v>151</v>
      </c>
      <c r="B9" s="144"/>
      <c r="C9" s="118">
        <f>'Staat van eenheidsprijzen'!C19</f>
        <v>0</v>
      </c>
      <c r="D9" s="119">
        <f t="shared" ref="D9" si="0">B9*C9</f>
        <v>0</v>
      </c>
    </row>
    <row r="10" spans="1:8" x14ac:dyDescent="0.2">
      <c r="A10" s="27"/>
      <c r="B10" s="27"/>
      <c r="C10" s="27"/>
      <c r="D10" s="120"/>
    </row>
    <row r="11" spans="1:8" x14ac:dyDescent="0.2">
      <c r="A11" s="27"/>
      <c r="B11" s="27"/>
      <c r="C11" s="27"/>
      <c r="D11" s="120"/>
    </row>
    <row r="12" spans="1:8" ht="17" x14ac:dyDescent="0.2">
      <c r="A12" s="28" t="s">
        <v>150</v>
      </c>
      <c r="B12" s="28"/>
      <c r="C12" s="28"/>
      <c r="D12" s="121">
        <f>SUM(D8:D9)</f>
        <v>0</v>
      </c>
    </row>
    <row r="16" spans="1:8" ht="182" customHeight="1" x14ac:dyDescent="0.2">
      <c r="A16" s="107" t="s">
        <v>187</v>
      </c>
    </row>
    <row r="21" s="106" customFormat="1" x14ac:dyDescent="0.2"/>
    <row r="22" s="106" customFormat="1" x14ac:dyDescent="0.2"/>
    <row r="23" s="106" customFormat="1" x14ac:dyDescent="0.2"/>
    <row r="24" s="106" customFormat="1" x14ac:dyDescent="0.2"/>
    <row r="25" s="106" customFormat="1" x14ac:dyDescent="0.2"/>
    <row r="26" s="106" customFormat="1" x14ac:dyDescent="0.2"/>
    <row r="27" s="106" customFormat="1" x14ac:dyDescent="0.2"/>
    <row r="28" s="106" customFormat="1" x14ac:dyDescent="0.2"/>
    <row r="29" s="106" customFormat="1" x14ac:dyDescent="0.2"/>
    <row r="30" s="106" customFormat="1" x14ac:dyDescent="0.2"/>
    <row r="31" s="106" customFormat="1" x14ac:dyDescent="0.2"/>
    <row r="32" s="106" customFormat="1" x14ac:dyDescent="0.2"/>
    <row r="33" s="106" customFormat="1" x14ac:dyDescent="0.2"/>
    <row r="34" s="106" customFormat="1" x14ac:dyDescent="0.2"/>
    <row r="35" s="106" customFormat="1" x14ac:dyDescent="0.2"/>
    <row r="36" s="106" customFormat="1" x14ac:dyDescent="0.2"/>
    <row r="37" s="106" customFormat="1" x14ac:dyDescent="0.2"/>
    <row r="38" s="106" customFormat="1" x14ac:dyDescent="0.2"/>
    <row r="39" s="106" customFormat="1" x14ac:dyDescent="0.2"/>
    <row r="40" s="106" customFormat="1" x14ac:dyDescent="0.2"/>
    <row r="41" s="106" customFormat="1" x14ac:dyDescent="0.2"/>
    <row r="42" s="106" customFormat="1" x14ac:dyDescent="0.2"/>
    <row r="43" s="106" customFormat="1" x14ac:dyDescent="0.2"/>
    <row r="44" s="106" customFormat="1" x14ac:dyDescent="0.2"/>
    <row r="45" s="106" customFormat="1" x14ac:dyDescent="0.2"/>
    <row r="46" s="106" customFormat="1" x14ac:dyDescent="0.2"/>
    <row r="47" s="106" customFormat="1" x14ac:dyDescent="0.2"/>
    <row r="48" s="106" customFormat="1" x14ac:dyDescent="0.2"/>
    <row r="49" s="106" customFormat="1" x14ac:dyDescent="0.2"/>
    <row r="50" s="106" customFormat="1" x14ac:dyDescent="0.2"/>
    <row r="51" s="106" customFormat="1" x14ac:dyDescent="0.2"/>
    <row r="52" s="106" customFormat="1" x14ac:dyDescent="0.2"/>
    <row r="64" s="106" customFormat="1" x14ac:dyDescent="0.2"/>
    <row r="65" s="106" customFormat="1" x14ac:dyDescent="0.2"/>
    <row r="66" s="106" customFormat="1" x14ac:dyDescent="0.2"/>
    <row r="67" s="106" customFormat="1" x14ac:dyDescent="0.2"/>
    <row r="71" s="106" customFormat="1" x14ac:dyDescent="0.2"/>
    <row r="74" s="106" customFormat="1" x14ac:dyDescent="0.2"/>
  </sheetData>
  <sheetProtection algorithmName="SHA-512" hashValue="grxEOHbmaAKdEwjF6DUbpUfLmcTZjam56bo7BmXWsa/WhSbO9uEXwByCrUpvGRYPD7g49rl3AsCg+DMQawjQIA==" saltValue="n7lHK+E8yfYT+RnltqcmR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5"/>
  <sheetViews>
    <sheetView zoomScale="80" zoomScaleNormal="80" workbookViewId="0">
      <pane ySplit="4" topLeftCell="A5" activePane="bottomLeft" state="frozen"/>
      <selection pane="bottomLeft" activeCell="B21" sqref="B21"/>
    </sheetView>
  </sheetViews>
  <sheetFormatPr baseColWidth="10" defaultColWidth="8.625" defaultRowHeight="13" x14ac:dyDescent="0.15"/>
  <cols>
    <col min="1" max="1" width="63.125" style="7" customWidth="1"/>
    <col min="2" max="2" width="24.5" style="6" customWidth="1"/>
    <col min="3" max="3" width="21.375" style="6" customWidth="1"/>
    <col min="4" max="4" width="18.25" style="6" customWidth="1"/>
    <col min="5" max="251" width="8.625" style="6"/>
    <col min="252" max="252" width="6.875" style="6" customWidth="1"/>
    <col min="253" max="253" width="19.375" style="6" customWidth="1"/>
    <col min="254" max="254" width="39.25" style="6" bestFit="1" customWidth="1"/>
    <col min="255" max="255" width="5.125" style="6" customWidth="1"/>
    <col min="256" max="256" width="9.125" style="6" customWidth="1"/>
    <col min="257" max="257" width="8.875" style="6" bestFit="1" customWidth="1"/>
    <col min="258" max="258" width="6.875" style="6" customWidth="1"/>
    <col min="259" max="507" width="8.625" style="6"/>
    <col min="508" max="508" width="6.875" style="6" customWidth="1"/>
    <col min="509" max="509" width="19.375" style="6" customWidth="1"/>
    <col min="510" max="510" width="39.25" style="6" bestFit="1" customWidth="1"/>
    <col min="511" max="511" width="5.125" style="6" customWidth="1"/>
    <col min="512" max="512" width="9.125" style="6" customWidth="1"/>
    <col min="513" max="513" width="8.875" style="6" bestFit="1" customWidth="1"/>
    <col min="514" max="514" width="6.875" style="6" customWidth="1"/>
    <col min="515" max="763" width="8.625" style="6"/>
    <col min="764" max="764" width="6.875" style="6" customWidth="1"/>
    <col min="765" max="765" width="19.375" style="6" customWidth="1"/>
    <col min="766" max="766" width="39.25" style="6" bestFit="1" customWidth="1"/>
    <col min="767" max="767" width="5.125" style="6" customWidth="1"/>
    <col min="768" max="768" width="9.125" style="6" customWidth="1"/>
    <col min="769" max="769" width="8.875" style="6" bestFit="1" customWidth="1"/>
    <col min="770" max="770" width="6.875" style="6" customWidth="1"/>
    <col min="771" max="1019" width="8.625" style="6"/>
    <col min="1020" max="1020" width="6.875" style="6" customWidth="1"/>
    <col min="1021" max="1021" width="19.375" style="6" customWidth="1"/>
    <col min="1022" max="1022" width="39.25" style="6" bestFit="1" customWidth="1"/>
    <col min="1023" max="1023" width="5.125" style="6" customWidth="1"/>
    <col min="1024" max="1024" width="9.125" style="6" customWidth="1"/>
    <col min="1025" max="1025" width="8.875" style="6" bestFit="1" customWidth="1"/>
    <col min="1026" max="1026" width="6.875" style="6" customWidth="1"/>
    <col min="1027" max="1275" width="8.625" style="6"/>
    <col min="1276" max="1276" width="6.875" style="6" customWidth="1"/>
    <col min="1277" max="1277" width="19.375" style="6" customWidth="1"/>
    <col min="1278" max="1278" width="39.25" style="6" bestFit="1" customWidth="1"/>
    <col min="1279" max="1279" width="5.125" style="6" customWidth="1"/>
    <col min="1280" max="1280" width="9.125" style="6" customWidth="1"/>
    <col min="1281" max="1281" width="8.875" style="6" bestFit="1" customWidth="1"/>
    <col min="1282" max="1282" width="6.875" style="6" customWidth="1"/>
    <col min="1283" max="1531" width="8.625" style="6"/>
    <col min="1532" max="1532" width="6.875" style="6" customWidth="1"/>
    <col min="1533" max="1533" width="19.375" style="6" customWidth="1"/>
    <col min="1534" max="1534" width="39.25" style="6" bestFit="1" customWidth="1"/>
    <col min="1535" max="1535" width="5.125" style="6" customWidth="1"/>
    <col min="1536" max="1536" width="9.125" style="6" customWidth="1"/>
    <col min="1537" max="1537" width="8.875" style="6" bestFit="1" customWidth="1"/>
    <col min="1538" max="1538" width="6.875" style="6" customWidth="1"/>
    <col min="1539" max="1787" width="8.625" style="6"/>
    <col min="1788" max="1788" width="6.875" style="6" customWidth="1"/>
    <col min="1789" max="1789" width="19.375" style="6" customWidth="1"/>
    <col min="1790" max="1790" width="39.25" style="6" bestFit="1" customWidth="1"/>
    <col min="1791" max="1791" width="5.125" style="6" customWidth="1"/>
    <col min="1792" max="1792" width="9.125" style="6" customWidth="1"/>
    <col min="1793" max="1793" width="8.875" style="6" bestFit="1" customWidth="1"/>
    <col min="1794" max="1794" width="6.875" style="6" customWidth="1"/>
    <col min="1795" max="2043" width="8.625" style="6"/>
    <col min="2044" max="2044" width="6.875" style="6" customWidth="1"/>
    <col min="2045" max="2045" width="19.375" style="6" customWidth="1"/>
    <col min="2046" max="2046" width="39.25" style="6" bestFit="1" customWidth="1"/>
    <col min="2047" max="2047" width="5.125" style="6" customWidth="1"/>
    <col min="2048" max="2048" width="9.125" style="6" customWidth="1"/>
    <col min="2049" max="2049" width="8.875" style="6" bestFit="1" customWidth="1"/>
    <col min="2050" max="2050" width="6.875" style="6" customWidth="1"/>
    <col min="2051" max="2299" width="8.625" style="6"/>
    <col min="2300" max="2300" width="6.875" style="6" customWidth="1"/>
    <col min="2301" max="2301" width="19.375" style="6" customWidth="1"/>
    <col min="2302" max="2302" width="39.25" style="6" bestFit="1" customWidth="1"/>
    <col min="2303" max="2303" width="5.125" style="6" customWidth="1"/>
    <col min="2304" max="2304" width="9.125" style="6" customWidth="1"/>
    <col min="2305" max="2305" width="8.875" style="6" bestFit="1" customWidth="1"/>
    <col min="2306" max="2306" width="6.875" style="6" customWidth="1"/>
    <col min="2307" max="2555" width="8.625" style="6"/>
    <col min="2556" max="2556" width="6.875" style="6" customWidth="1"/>
    <col min="2557" max="2557" width="19.375" style="6" customWidth="1"/>
    <col min="2558" max="2558" width="39.25" style="6" bestFit="1" customWidth="1"/>
    <col min="2559" max="2559" width="5.125" style="6" customWidth="1"/>
    <col min="2560" max="2560" width="9.125" style="6" customWidth="1"/>
    <col min="2561" max="2561" width="8.875" style="6" bestFit="1" customWidth="1"/>
    <col min="2562" max="2562" width="6.875" style="6" customWidth="1"/>
    <col min="2563" max="2811" width="8.625" style="6"/>
    <col min="2812" max="2812" width="6.875" style="6" customWidth="1"/>
    <col min="2813" max="2813" width="19.375" style="6" customWidth="1"/>
    <col min="2814" max="2814" width="39.25" style="6" bestFit="1" customWidth="1"/>
    <col min="2815" max="2815" width="5.125" style="6" customWidth="1"/>
    <col min="2816" max="2816" width="9.125" style="6" customWidth="1"/>
    <col min="2817" max="2817" width="8.875" style="6" bestFit="1" customWidth="1"/>
    <col min="2818" max="2818" width="6.875" style="6" customWidth="1"/>
    <col min="2819" max="3067" width="8.625" style="6"/>
    <col min="3068" max="3068" width="6.875" style="6" customWidth="1"/>
    <col min="3069" max="3069" width="19.375" style="6" customWidth="1"/>
    <col min="3070" max="3070" width="39.25" style="6" bestFit="1" customWidth="1"/>
    <col min="3071" max="3071" width="5.125" style="6" customWidth="1"/>
    <col min="3072" max="3072" width="9.125" style="6" customWidth="1"/>
    <col min="3073" max="3073" width="8.875" style="6" bestFit="1" customWidth="1"/>
    <col min="3074" max="3074" width="6.875" style="6" customWidth="1"/>
    <col min="3075" max="3323" width="8.625" style="6"/>
    <col min="3324" max="3324" width="6.875" style="6" customWidth="1"/>
    <col min="3325" max="3325" width="19.375" style="6" customWidth="1"/>
    <col min="3326" max="3326" width="39.25" style="6" bestFit="1" customWidth="1"/>
    <col min="3327" max="3327" width="5.125" style="6" customWidth="1"/>
    <col min="3328" max="3328" width="9.125" style="6" customWidth="1"/>
    <col min="3329" max="3329" width="8.875" style="6" bestFit="1" customWidth="1"/>
    <col min="3330" max="3330" width="6.875" style="6" customWidth="1"/>
    <col min="3331" max="3579" width="8.625" style="6"/>
    <col min="3580" max="3580" width="6.875" style="6" customWidth="1"/>
    <col min="3581" max="3581" width="19.375" style="6" customWidth="1"/>
    <col min="3582" max="3582" width="39.25" style="6" bestFit="1" customWidth="1"/>
    <col min="3583" max="3583" width="5.125" style="6" customWidth="1"/>
    <col min="3584" max="3584" width="9.125" style="6" customWidth="1"/>
    <col min="3585" max="3585" width="8.875" style="6" bestFit="1" customWidth="1"/>
    <col min="3586" max="3586" width="6.875" style="6" customWidth="1"/>
    <col min="3587" max="3835" width="8.625" style="6"/>
    <col min="3836" max="3836" width="6.875" style="6" customWidth="1"/>
    <col min="3837" max="3837" width="19.375" style="6" customWidth="1"/>
    <col min="3838" max="3838" width="39.25" style="6" bestFit="1" customWidth="1"/>
    <col min="3839" max="3839" width="5.125" style="6" customWidth="1"/>
    <col min="3840" max="3840" width="9.125" style="6" customWidth="1"/>
    <col min="3841" max="3841" width="8.875" style="6" bestFit="1" customWidth="1"/>
    <col min="3842" max="3842" width="6.875" style="6" customWidth="1"/>
    <col min="3843" max="4091" width="8.625" style="6"/>
    <col min="4092" max="4092" width="6.875" style="6" customWidth="1"/>
    <col min="4093" max="4093" width="19.375" style="6" customWidth="1"/>
    <col min="4094" max="4094" width="39.25" style="6" bestFit="1" customWidth="1"/>
    <col min="4095" max="4095" width="5.125" style="6" customWidth="1"/>
    <col min="4096" max="4096" width="9.125" style="6" customWidth="1"/>
    <col min="4097" max="4097" width="8.875" style="6" bestFit="1" customWidth="1"/>
    <col min="4098" max="4098" width="6.875" style="6" customWidth="1"/>
    <col min="4099" max="4347" width="8.625" style="6"/>
    <col min="4348" max="4348" width="6.875" style="6" customWidth="1"/>
    <col min="4349" max="4349" width="19.375" style="6" customWidth="1"/>
    <col min="4350" max="4350" width="39.25" style="6" bestFit="1" customWidth="1"/>
    <col min="4351" max="4351" width="5.125" style="6" customWidth="1"/>
    <col min="4352" max="4352" width="9.125" style="6" customWidth="1"/>
    <col min="4353" max="4353" width="8.875" style="6" bestFit="1" customWidth="1"/>
    <col min="4354" max="4354" width="6.875" style="6" customWidth="1"/>
    <col min="4355" max="4603" width="8.625" style="6"/>
    <col min="4604" max="4604" width="6.875" style="6" customWidth="1"/>
    <col min="4605" max="4605" width="19.375" style="6" customWidth="1"/>
    <col min="4606" max="4606" width="39.25" style="6" bestFit="1" customWidth="1"/>
    <col min="4607" max="4607" width="5.125" style="6" customWidth="1"/>
    <col min="4608" max="4608" width="9.125" style="6" customWidth="1"/>
    <col min="4609" max="4609" width="8.875" style="6" bestFit="1" customWidth="1"/>
    <col min="4610" max="4610" width="6.875" style="6" customWidth="1"/>
    <col min="4611" max="4859" width="8.625" style="6"/>
    <col min="4860" max="4860" width="6.875" style="6" customWidth="1"/>
    <col min="4861" max="4861" width="19.375" style="6" customWidth="1"/>
    <col min="4862" max="4862" width="39.25" style="6" bestFit="1" customWidth="1"/>
    <col min="4863" max="4863" width="5.125" style="6" customWidth="1"/>
    <col min="4864" max="4864" width="9.125" style="6" customWidth="1"/>
    <col min="4865" max="4865" width="8.875" style="6" bestFit="1" customWidth="1"/>
    <col min="4866" max="4866" width="6.875" style="6" customWidth="1"/>
    <col min="4867" max="5115" width="8.625" style="6"/>
    <col min="5116" max="5116" width="6.875" style="6" customWidth="1"/>
    <col min="5117" max="5117" width="19.375" style="6" customWidth="1"/>
    <col min="5118" max="5118" width="39.25" style="6" bestFit="1" customWidth="1"/>
    <col min="5119" max="5119" width="5.125" style="6" customWidth="1"/>
    <col min="5120" max="5120" width="9.125" style="6" customWidth="1"/>
    <col min="5121" max="5121" width="8.875" style="6" bestFit="1" customWidth="1"/>
    <col min="5122" max="5122" width="6.875" style="6" customWidth="1"/>
    <col min="5123" max="5371" width="8.625" style="6"/>
    <col min="5372" max="5372" width="6.875" style="6" customWidth="1"/>
    <col min="5373" max="5373" width="19.375" style="6" customWidth="1"/>
    <col min="5374" max="5374" width="39.25" style="6" bestFit="1" customWidth="1"/>
    <col min="5375" max="5375" width="5.125" style="6" customWidth="1"/>
    <col min="5376" max="5376" width="9.125" style="6" customWidth="1"/>
    <col min="5377" max="5377" width="8.875" style="6" bestFit="1" customWidth="1"/>
    <col min="5378" max="5378" width="6.875" style="6" customWidth="1"/>
    <col min="5379" max="5627" width="8.625" style="6"/>
    <col min="5628" max="5628" width="6.875" style="6" customWidth="1"/>
    <col min="5629" max="5629" width="19.375" style="6" customWidth="1"/>
    <col min="5630" max="5630" width="39.25" style="6" bestFit="1" customWidth="1"/>
    <col min="5631" max="5631" width="5.125" style="6" customWidth="1"/>
    <col min="5632" max="5632" width="9.125" style="6" customWidth="1"/>
    <col min="5633" max="5633" width="8.875" style="6" bestFit="1" customWidth="1"/>
    <col min="5634" max="5634" width="6.875" style="6" customWidth="1"/>
    <col min="5635" max="5883" width="8.625" style="6"/>
    <col min="5884" max="5884" width="6.875" style="6" customWidth="1"/>
    <col min="5885" max="5885" width="19.375" style="6" customWidth="1"/>
    <col min="5886" max="5886" width="39.25" style="6" bestFit="1" customWidth="1"/>
    <col min="5887" max="5887" width="5.125" style="6" customWidth="1"/>
    <col min="5888" max="5888" width="9.125" style="6" customWidth="1"/>
    <col min="5889" max="5889" width="8.875" style="6" bestFit="1" customWidth="1"/>
    <col min="5890" max="5890" width="6.875" style="6" customWidth="1"/>
    <col min="5891" max="6139" width="8.625" style="6"/>
    <col min="6140" max="6140" width="6.875" style="6" customWidth="1"/>
    <col min="6141" max="6141" width="19.375" style="6" customWidth="1"/>
    <col min="6142" max="6142" width="39.25" style="6" bestFit="1" customWidth="1"/>
    <col min="6143" max="6143" width="5.125" style="6" customWidth="1"/>
    <col min="6144" max="6144" width="9.125" style="6" customWidth="1"/>
    <col min="6145" max="6145" width="8.875" style="6" bestFit="1" customWidth="1"/>
    <col min="6146" max="6146" width="6.875" style="6" customWidth="1"/>
    <col min="6147" max="6395" width="8.625" style="6"/>
    <col min="6396" max="6396" width="6.875" style="6" customWidth="1"/>
    <col min="6397" max="6397" width="19.375" style="6" customWidth="1"/>
    <col min="6398" max="6398" width="39.25" style="6" bestFit="1" customWidth="1"/>
    <col min="6399" max="6399" width="5.125" style="6" customWidth="1"/>
    <col min="6400" max="6400" width="9.125" style="6" customWidth="1"/>
    <col min="6401" max="6401" width="8.875" style="6" bestFit="1" customWidth="1"/>
    <col min="6402" max="6402" width="6.875" style="6" customWidth="1"/>
    <col min="6403" max="6651" width="8.625" style="6"/>
    <col min="6652" max="6652" width="6.875" style="6" customWidth="1"/>
    <col min="6653" max="6653" width="19.375" style="6" customWidth="1"/>
    <col min="6654" max="6654" width="39.25" style="6" bestFit="1" customWidth="1"/>
    <col min="6655" max="6655" width="5.125" style="6" customWidth="1"/>
    <col min="6656" max="6656" width="9.125" style="6" customWidth="1"/>
    <col min="6657" max="6657" width="8.875" style="6" bestFit="1" customWidth="1"/>
    <col min="6658" max="6658" width="6.875" style="6" customWidth="1"/>
    <col min="6659" max="6907" width="8.625" style="6"/>
    <col min="6908" max="6908" width="6.875" style="6" customWidth="1"/>
    <col min="6909" max="6909" width="19.375" style="6" customWidth="1"/>
    <col min="6910" max="6910" width="39.25" style="6" bestFit="1" customWidth="1"/>
    <col min="6911" max="6911" width="5.125" style="6" customWidth="1"/>
    <col min="6912" max="6912" width="9.125" style="6" customWidth="1"/>
    <col min="6913" max="6913" width="8.875" style="6" bestFit="1" customWidth="1"/>
    <col min="6914" max="6914" width="6.875" style="6" customWidth="1"/>
    <col min="6915" max="7163" width="8.625" style="6"/>
    <col min="7164" max="7164" width="6.875" style="6" customWidth="1"/>
    <col min="7165" max="7165" width="19.375" style="6" customWidth="1"/>
    <col min="7166" max="7166" width="39.25" style="6" bestFit="1" customWidth="1"/>
    <col min="7167" max="7167" width="5.125" style="6" customWidth="1"/>
    <col min="7168" max="7168" width="9.125" style="6" customWidth="1"/>
    <col min="7169" max="7169" width="8.875" style="6" bestFit="1" customWidth="1"/>
    <col min="7170" max="7170" width="6.875" style="6" customWidth="1"/>
    <col min="7171" max="7419" width="8.625" style="6"/>
    <col min="7420" max="7420" width="6.875" style="6" customWidth="1"/>
    <col min="7421" max="7421" width="19.375" style="6" customWidth="1"/>
    <col min="7422" max="7422" width="39.25" style="6" bestFit="1" customWidth="1"/>
    <col min="7423" max="7423" width="5.125" style="6" customWidth="1"/>
    <col min="7424" max="7424" width="9.125" style="6" customWidth="1"/>
    <col min="7425" max="7425" width="8.875" style="6" bestFit="1" customWidth="1"/>
    <col min="7426" max="7426" width="6.875" style="6" customWidth="1"/>
    <col min="7427" max="7675" width="8.625" style="6"/>
    <col min="7676" max="7676" width="6.875" style="6" customWidth="1"/>
    <col min="7677" max="7677" width="19.375" style="6" customWidth="1"/>
    <col min="7678" max="7678" width="39.25" style="6" bestFit="1" customWidth="1"/>
    <col min="7679" max="7679" width="5.125" style="6" customWidth="1"/>
    <col min="7680" max="7680" width="9.125" style="6" customWidth="1"/>
    <col min="7681" max="7681" width="8.875" style="6" bestFit="1" customWidth="1"/>
    <col min="7682" max="7682" width="6.875" style="6" customWidth="1"/>
    <col min="7683" max="7931" width="8.625" style="6"/>
    <col min="7932" max="7932" width="6.875" style="6" customWidth="1"/>
    <col min="7933" max="7933" width="19.375" style="6" customWidth="1"/>
    <col min="7934" max="7934" width="39.25" style="6" bestFit="1" customWidth="1"/>
    <col min="7935" max="7935" width="5.125" style="6" customWidth="1"/>
    <col min="7936" max="7936" width="9.125" style="6" customWidth="1"/>
    <col min="7937" max="7937" width="8.875" style="6" bestFit="1" customWidth="1"/>
    <col min="7938" max="7938" width="6.875" style="6" customWidth="1"/>
    <col min="7939" max="8187" width="8.625" style="6"/>
    <col min="8188" max="8188" width="6.875" style="6" customWidth="1"/>
    <col min="8189" max="8189" width="19.375" style="6" customWidth="1"/>
    <col min="8190" max="8190" width="39.25" style="6" bestFit="1" customWidth="1"/>
    <col min="8191" max="8191" width="5.125" style="6" customWidth="1"/>
    <col min="8192" max="8192" width="9.125" style="6" customWidth="1"/>
    <col min="8193" max="8193" width="8.875" style="6" bestFit="1" customWidth="1"/>
    <col min="8194" max="8194" width="6.875" style="6" customWidth="1"/>
    <col min="8195" max="8443" width="8.625" style="6"/>
    <col min="8444" max="8444" width="6.875" style="6" customWidth="1"/>
    <col min="8445" max="8445" width="19.375" style="6" customWidth="1"/>
    <col min="8446" max="8446" width="39.25" style="6" bestFit="1" customWidth="1"/>
    <col min="8447" max="8447" width="5.125" style="6" customWidth="1"/>
    <col min="8448" max="8448" width="9.125" style="6" customWidth="1"/>
    <col min="8449" max="8449" width="8.875" style="6" bestFit="1" customWidth="1"/>
    <col min="8450" max="8450" width="6.875" style="6" customWidth="1"/>
    <col min="8451" max="8699" width="8.625" style="6"/>
    <col min="8700" max="8700" width="6.875" style="6" customWidth="1"/>
    <col min="8701" max="8701" width="19.375" style="6" customWidth="1"/>
    <col min="8702" max="8702" width="39.25" style="6" bestFit="1" customWidth="1"/>
    <col min="8703" max="8703" width="5.125" style="6" customWidth="1"/>
    <col min="8704" max="8704" width="9.125" style="6" customWidth="1"/>
    <col min="8705" max="8705" width="8.875" style="6" bestFit="1" customWidth="1"/>
    <col min="8706" max="8706" width="6.875" style="6" customWidth="1"/>
    <col min="8707" max="8955" width="8.625" style="6"/>
    <col min="8956" max="8956" width="6.875" style="6" customWidth="1"/>
    <col min="8957" max="8957" width="19.375" style="6" customWidth="1"/>
    <col min="8958" max="8958" width="39.25" style="6" bestFit="1" customWidth="1"/>
    <col min="8959" max="8959" width="5.125" style="6" customWidth="1"/>
    <col min="8960" max="8960" width="9.125" style="6" customWidth="1"/>
    <col min="8961" max="8961" width="8.875" style="6" bestFit="1" customWidth="1"/>
    <col min="8962" max="8962" width="6.875" style="6" customWidth="1"/>
    <col min="8963" max="9211" width="8.625" style="6"/>
    <col min="9212" max="9212" width="6.875" style="6" customWidth="1"/>
    <col min="9213" max="9213" width="19.375" style="6" customWidth="1"/>
    <col min="9214" max="9214" width="39.25" style="6" bestFit="1" customWidth="1"/>
    <col min="9215" max="9215" width="5.125" style="6" customWidth="1"/>
    <col min="9216" max="9216" width="9.125" style="6" customWidth="1"/>
    <col min="9217" max="9217" width="8.875" style="6" bestFit="1" customWidth="1"/>
    <col min="9218" max="9218" width="6.875" style="6" customWidth="1"/>
    <col min="9219" max="9467" width="8.625" style="6"/>
    <col min="9468" max="9468" width="6.875" style="6" customWidth="1"/>
    <col min="9469" max="9469" width="19.375" style="6" customWidth="1"/>
    <col min="9470" max="9470" width="39.25" style="6" bestFit="1" customWidth="1"/>
    <col min="9471" max="9471" width="5.125" style="6" customWidth="1"/>
    <col min="9472" max="9472" width="9.125" style="6" customWidth="1"/>
    <col min="9473" max="9473" width="8.875" style="6" bestFit="1" customWidth="1"/>
    <col min="9474" max="9474" width="6.875" style="6" customWidth="1"/>
    <col min="9475" max="9723" width="8.625" style="6"/>
    <col min="9724" max="9724" width="6.875" style="6" customWidth="1"/>
    <col min="9725" max="9725" width="19.375" style="6" customWidth="1"/>
    <col min="9726" max="9726" width="39.25" style="6" bestFit="1" customWidth="1"/>
    <col min="9727" max="9727" width="5.125" style="6" customWidth="1"/>
    <col min="9728" max="9728" width="9.125" style="6" customWidth="1"/>
    <col min="9729" max="9729" width="8.875" style="6" bestFit="1" customWidth="1"/>
    <col min="9730" max="9730" width="6.875" style="6" customWidth="1"/>
    <col min="9731" max="9979" width="8.625" style="6"/>
    <col min="9980" max="9980" width="6.875" style="6" customWidth="1"/>
    <col min="9981" max="9981" width="19.375" style="6" customWidth="1"/>
    <col min="9982" max="9982" width="39.25" style="6" bestFit="1" customWidth="1"/>
    <col min="9983" max="9983" width="5.125" style="6" customWidth="1"/>
    <col min="9984" max="9984" width="9.125" style="6" customWidth="1"/>
    <col min="9985" max="9985" width="8.875" style="6" bestFit="1" customWidth="1"/>
    <col min="9986" max="9986" width="6.875" style="6" customWidth="1"/>
    <col min="9987" max="10235" width="8.625" style="6"/>
    <col min="10236" max="10236" width="6.875" style="6" customWidth="1"/>
    <col min="10237" max="10237" width="19.375" style="6" customWidth="1"/>
    <col min="10238" max="10238" width="39.25" style="6" bestFit="1" customWidth="1"/>
    <col min="10239" max="10239" width="5.125" style="6" customWidth="1"/>
    <col min="10240" max="10240" width="9.125" style="6" customWidth="1"/>
    <col min="10241" max="10241" width="8.875" style="6" bestFit="1" customWidth="1"/>
    <col min="10242" max="10242" width="6.875" style="6" customWidth="1"/>
    <col min="10243" max="10491" width="8.625" style="6"/>
    <col min="10492" max="10492" width="6.875" style="6" customWidth="1"/>
    <col min="10493" max="10493" width="19.375" style="6" customWidth="1"/>
    <col min="10494" max="10494" width="39.25" style="6" bestFit="1" customWidth="1"/>
    <col min="10495" max="10495" width="5.125" style="6" customWidth="1"/>
    <col min="10496" max="10496" width="9.125" style="6" customWidth="1"/>
    <col min="10497" max="10497" width="8.875" style="6" bestFit="1" customWidth="1"/>
    <col min="10498" max="10498" width="6.875" style="6" customWidth="1"/>
    <col min="10499" max="10747" width="8.625" style="6"/>
    <col min="10748" max="10748" width="6.875" style="6" customWidth="1"/>
    <col min="10749" max="10749" width="19.375" style="6" customWidth="1"/>
    <col min="10750" max="10750" width="39.25" style="6" bestFit="1" customWidth="1"/>
    <col min="10751" max="10751" width="5.125" style="6" customWidth="1"/>
    <col min="10752" max="10752" width="9.125" style="6" customWidth="1"/>
    <col min="10753" max="10753" width="8.875" style="6" bestFit="1" customWidth="1"/>
    <col min="10754" max="10754" width="6.875" style="6" customWidth="1"/>
    <col min="10755" max="11003" width="8.625" style="6"/>
    <col min="11004" max="11004" width="6.875" style="6" customWidth="1"/>
    <col min="11005" max="11005" width="19.375" style="6" customWidth="1"/>
    <col min="11006" max="11006" width="39.25" style="6" bestFit="1" customWidth="1"/>
    <col min="11007" max="11007" width="5.125" style="6" customWidth="1"/>
    <col min="11008" max="11008" width="9.125" style="6" customWidth="1"/>
    <col min="11009" max="11009" width="8.875" style="6" bestFit="1" customWidth="1"/>
    <col min="11010" max="11010" width="6.875" style="6" customWidth="1"/>
    <col min="11011" max="11259" width="8.625" style="6"/>
    <col min="11260" max="11260" width="6.875" style="6" customWidth="1"/>
    <col min="11261" max="11261" width="19.375" style="6" customWidth="1"/>
    <col min="11262" max="11262" width="39.25" style="6" bestFit="1" customWidth="1"/>
    <col min="11263" max="11263" width="5.125" style="6" customWidth="1"/>
    <col min="11264" max="11264" width="9.125" style="6" customWidth="1"/>
    <col min="11265" max="11265" width="8.875" style="6" bestFit="1" customWidth="1"/>
    <col min="11266" max="11266" width="6.875" style="6" customWidth="1"/>
    <col min="11267" max="11515" width="8.625" style="6"/>
    <col min="11516" max="11516" width="6.875" style="6" customWidth="1"/>
    <col min="11517" max="11517" width="19.375" style="6" customWidth="1"/>
    <col min="11518" max="11518" width="39.25" style="6" bestFit="1" customWidth="1"/>
    <col min="11519" max="11519" width="5.125" style="6" customWidth="1"/>
    <col min="11520" max="11520" width="9.125" style="6" customWidth="1"/>
    <col min="11521" max="11521" width="8.875" style="6" bestFit="1" customWidth="1"/>
    <col min="11522" max="11522" width="6.875" style="6" customWidth="1"/>
    <col min="11523" max="11771" width="8.625" style="6"/>
    <col min="11772" max="11772" width="6.875" style="6" customWidth="1"/>
    <col min="11773" max="11773" width="19.375" style="6" customWidth="1"/>
    <col min="11774" max="11774" width="39.25" style="6" bestFit="1" customWidth="1"/>
    <col min="11775" max="11775" width="5.125" style="6" customWidth="1"/>
    <col min="11776" max="11776" width="9.125" style="6" customWidth="1"/>
    <col min="11777" max="11777" width="8.875" style="6" bestFit="1" customWidth="1"/>
    <col min="11778" max="11778" width="6.875" style="6" customWidth="1"/>
    <col min="11779" max="12027" width="8.625" style="6"/>
    <col min="12028" max="12028" width="6.875" style="6" customWidth="1"/>
    <col min="12029" max="12029" width="19.375" style="6" customWidth="1"/>
    <col min="12030" max="12030" width="39.25" style="6" bestFit="1" customWidth="1"/>
    <col min="12031" max="12031" width="5.125" style="6" customWidth="1"/>
    <col min="12032" max="12032" width="9.125" style="6" customWidth="1"/>
    <col min="12033" max="12033" width="8.875" style="6" bestFit="1" customWidth="1"/>
    <col min="12034" max="12034" width="6.875" style="6" customWidth="1"/>
    <col min="12035" max="12283" width="8.625" style="6"/>
    <col min="12284" max="12284" width="6.875" style="6" customWidth="1"/>
    <col min="12285" max="12285" width="19.375" style="6" customWidth="1"/>
    <col min="12286" max="12286" width="39.25" style="6" bestFit="1" customWidth="1"/>
    <col min="12287" max="12287" width="5.125" style="6" customWidth="1"/>
    <col min="12288" max="12288" width="9.125" style="6" customWidth="1"/>
    <col min="12289" max="12289" width="8.875" style="6" bestFit="1" customWidth="1"/>
    <col min="12290" max="12290" width="6.875" style="6" customWidth="1"/>
    <col min="12291" max="12539" width="8.625" style="6"/>
    <col min="12540" max="12540" width="6.875" style="6" customWidth="1"/>
    <col min="12541" max="12541" width="19.375" style="6" customWidth="1"/>
    <col min="12542" max="12542" width="39.25" style="6" bestFit="1" customWidth="1"/>
    <col min="12543" max="12543" width="5.125" style="6" customWidth="1"/>
    <col min="12544" max="12544" width="9.125" style="6" customWidth="1"/>
    <col min="12545" max="12545" width="8.875" style="6" bestFit="1" customWidth="1"/>
    <col min="12546" max="12546" width="6.875" style="6" customWidth="1"/>
    <col min="12547" max="12795" width="8.625" style="6"/>
    <col min="12796" max="12796" width="6.875" style="6" customWidth="1"/>
    <col min="12797" max="12797" width="19.375" style="6" customWidth="1"/>
    <col min="12798" max="12798" width="39.25" style="6" bestFit="1" customWidth="1"/>
    <col min="12799" max="12799" width="5.125" style="6" customWidth="1"/>
    <col min="12800" max="12800" width="9.125" style="6" customWidth="1"/>
    <col min="12801" max="12801" width="8.875" style="6" bestFit="1" customWidth="1"/>
    <col min="12802" max="12802" width="6.875" style="6" customWidth="1"/>
    <col min="12803" max="13051" width="8.625" style="6"/>
    <col min="13052" max="13052" width="6.875" style="6" customWidth="1"/>
    <col min="13053" max="13053" width="19.375" style="6" customWidth="1"/>
    <col min="13054" max="13054" width="39.25" style="6" bestFit="1" customWidth="1"/>
    <col min="13055" max="13055" width="5.125" style="6" customWidth="1"/>
    <col min="13056" max="13056" width="9.125" style="6" customWidth="1"/>
    <col min="13057" max="13057" width="8.875" style="6" bestFit="1" customWidth="1"/>
    <col min="13058" max="13058" width="6.875" style="6" customWidth="1"/>
    <col min="13059" max="13307" width="8.625" style="6"/>
    <col min="13308" max="13308" width="6.875" style="6" customWidth="1"/>
    <col min="13309" max="13309" width="19.375" style="6" customWidth="1"/>
    <col min="13310" max="13310" width="39.25" style="6" bestFit="1" customWidth="1"/>
    <col min="13311" max="13311" width="5.125" style="6" customWidth="1"/>
    <col min="13312" max="13312" width="9.125" style="6" customWidth="1"/>
    <col min="13313" max="13313" width="8.875" style="6" bestFit="1" customWidth="1"/>
    <col min="13314" max="13314" width="6.875" style="6" customWidth="1"/>
    <col min="13315" max="13563" width="8.625" style="6"/>
    <col min="13564" max="13564" width="6.875" style="6" customWidth="1"/>
    <col min="13565" max="13565" width="19.375" style="6" customWidth="1"/>
    <col min="13566" max="13566" width="39.25" style="6" bestFit="1" customWidth="1"/>
    <col min="13567" max="13567" width="5.125" style="6" customWidth="1"/>
    <col min="13568" max="13568" width="9.125" style="6" customWidth="1"/>
    <col min="13569" max="13569" width="8.875" style="6" bestFit="1" customWidth="1"/>
    <col min="13570" max="13570" width="6.875" style="6" customWidth="1"/>
    <col min="13571" max="13819" width="8.625" style="6"/>
    <col min="13820" max="13820" width="6.875" style="6" customWidth="1"/>
    <col min="13821" max="13821" width="19.375" style="6" customWidth="1"/>
    <col min="13822" max="13822" width="39.25" style="6" bestFit="1" customWidth="1"/>
    <col min="13823" max="13823" width="5.125" style="6" customWidth="1"/>
    <col min="13824" max="13824" width="9.125" style="6" customWidth="1"/>
    <col min="13825" max="13825" width="8.875" style="6" bestFit="1" customWidth="1"/>
    <col min="13826" max="13826" width="6.875" style="6" customWidth="1"/>
    <col min="13827" max="14075" width="8.625" style="6"/>
    <col min="14076" max="14076" width="6.875" style="6" customWidth="1"/>
    <col min="14077" max="14077" width="19.375" style="6" customWidth="1"/>
    <col min="14078" max="14078" width="39.25" style="6" bestFit="1" customWidth="1"/>
    <col min="14079" max="14079" width="5.125" style="6" customWidth="1"/>
    <col min="14080" max="14080" width="9.125" style="6" customWidth="1"/>
    <col min="14081" max="14081" width="8.875" style="6" bestFit="1" customWidth="1"/>
    <col min="14082" max="14082" width="6.875" style="6" customWidth="1"/>
    <col min="14083" max="14331" width="8.625" style="6"/>
    <col min="14332" max="14332" width="6.875" style="6" customWidth="1"/>
    <col min="14333" max="14333" width="19.375" style="6" customWidth="1"/>
    <col min="14334" max="14334" width="39.25" style="6" bestFit="1" customWidth="1"/>
    <col min="14335" max="14335" width="5.125" style="6" customWidth="1"/>
    <col min="14336" max="14336" width="9.125" style="6" customWidth="1"/>
    <col min="14337" max="14337" width="8.875" style="6" bestFit="1" customWidth="1"/>
    <col min="14338" max="14338" width="6.875" style="6" customWidth="1"/>
    <col min="14339" max="14587" width="8.625" style="6"/>
    <col min="14588" max="14588" width="6.875" style="6" customWidth="1"/>
    <col min="14589" max="14589" width="19.375" style="6" customWidth="1"/>
    <col min="14590" max="14590" width="39.25" style="6" bestFit="1" customWidth="1"/>
    <col min="14591" max="14591" width="5.125" style="6" customWidth="1"/>
    <col min="14592" max="14592" width="9.125" style="6" customWidth="1"/>
    <col min="14593" max="14593" width="8.875" style="6" bestFit="1" customWidth="1"/>
    <col min="14594" max="14594" width="6.875" style="6" customWidth="1"/>
    <col min="14595" max="14843" width="8.625" style="6"/>
    <col min="14844" max="14844" width="6.875" style="6" customWidth="1"/>
    <col min="14845" max="14845" width="19.375" style="6" customWidth="1"/>
    <col min="14846" max="14846" width="39.25" style="6" bestFit="1" customWidth="1"/>
    <col min="14847" max="14847" width="5.125" style="6" customWidth="1"/>
    <col min="14848" max="14848" width="9.125" style="6" customWidth="1"/>
    <col min="14849" max="14849" width="8.875" style="6" bestFit="1" customWidth="1"/>
    <col min="14850" max="14850" width="6.875" style="6" customWidth="1"/>
    <col min="14851" max="15099" width="8.625" style="6"/>
    <col min="15100" max="15100" width="6.875" style="6" customWidth="1"/>
    <col min="15101" max="15101" width="19.375" style="6" customWidth="1"/>
    <col min="15102" max="15102" width="39.25" style="6" bestFit="1" customWidth="1"/>
    <col min="15103" max="15103" width="5.125" style="6" customWidth="1"/>
    <col min="15104" max="15104" width="9.125" style="6" customWidth="1"/>
    <col min="15105" max="15105" width="8.875" style="6" bestFit="1" customWidth="1"/>
    <col min="15106" max="15106" width="6.875" style="6" customWidth="1"/>
    <col min="15107" max="15355" width="8.625" style="6"/>
    <col min="15356" max="15356" width="6.875" style="6" customWidth="1"/>
    <col min="15357" max="15357" width="19.375" style="6" customWidth="1"/>
    <col min="15358" max="15358" width="39.25" style="6" bestFit="1" customWidth="1"/>
    <col min="15359" max="15359" width="5.125" style="6" customWidth="1"/>
    <col min="15360" max="15360" width="9.125" style="6" customWidth="1"/>
    <col min="15361" max="15361" width="8.875" style="6" bestFit="1" customWidth="1"/>
    <col min="15362" max="15362" width="6.875" style="6" customWidth="1"/>
    <col min="15363" max="15611" width="8.625" style="6"/>
    <col min="15612" max="15612" width="6.875" style="6" customWidth="1"/>
    <col min="15613" max="15613" width="19.375" style="6" customWidth="1"/>
    <col min="15614" max="15614" width="39.25" style="6" bestFit="1" customWidth="1"/>
    <col min="15615" max="15615" width="5.125" style="6" customWidth="1"/>
    <col min="15616" max="15616" width="9.125" style="6" customWidth="1"/>
    <col min="15617" max="15617" width="8.875" style="6" bestFit="1" customWidth="1"/>
    <col min="15618" max="15618" width="6.875" style="6" customWidth="1"/>
    <col min="15619" max="15867" width="8.625" style="6"/>
    <col min="15868" max="15868" width="6.875" style="6" customWidth="1"/>
    <col min="15869" max="15869" width="19.375" style="6" customWidth="1"/>
    <col min="15870" max="15870" width="39.25" style="6" bestFit="1" customWidth="1"/>
    <col min="15871" max="15871" width="5.125" style="6" customWidth="1"/>
    <col min="15872" max="15872" width="9.125" style="6" customWidth="1"/>
    <col min="15873" max="15873" width="8.875" style="6" bestFit="1" customWidth="1"/>
    <col min="15874" max="15874" width="6.875" style="6" customWidth="1"/>
    <col min="15875" max="16123" width="8.625" style="6"/>
    <col min="16124" max="16124" width="6.875" style="6" customWidth="1"/>
    <col min="16125" max="16125" width="19.375" style="6" customWidth="1"/>
    <col min="16126" max="16126" width="39.25" style="6" bestFit="1" customWidth="1"/>
    <col min="16127" max="16127" width="5.125" style="6" customWidth="1"/>
    <col min="16128" max="16128" width="9.125" style="6" customWidth="1"/>
    <col min="16129" max="16129" width="8.875" style="6" bestFit="1" customWidth="1"/>
    <col min="16130" max="16130" width="6.875" style="6" customWidth="1"/>
    <col min="16131" max="16384" width="8.625" style="6"/>
  </cols>
  <sheetData>
    <row r="1" spans="1:2" ht="18" x14ac:dyDescent="0.2">
      <c r="A1" s="201" t="s">
        <v>191</v>
      </c>
      <c r="B1" s="19"/>
    </row>
    <row r="2" spans="1:2" ht="34" x14ac:dyDescent="0.2">
      <c r="A2" s="33" t="s">
        <v>132</v>
      </c>
      <c r="B2" s="19"/>
    </row>
    <row r="3" spans="1:2" ht="17" x14ac:dyDescent="0.2">
      <c r="A3" s="131" t="s">
        <v>78</v>
      </c>
      <c r="B3" s="19"/>
    </row>
    <row r="4" spans="1:2" ht="198" customHeight="1" x14ac:dyDescent="0.2">
      <c r="A4" s="132" t="s">
        <v>184</v>
      </c>
      <c r="B4" s="19"/>
    </row>
    <row r="5" spans="1:2" ht="16" x14ac:dyDescent="0.2">
      <c r="A5" s="33"/>
      <c r="B5" s="19"/>
    </row>
    <row r="6" spans="1:2" ht="17" x14ac:dyDescent="0.2">
      <c r="A6" s="20" t="s">
        <v>0</v>
      </c>
      <c r="B6" s="17" t="s">
        <v>79</v>
      </c>
    </row>
    <row r="7" spans="1:2" ht="16" x14ac:dyDescent="0.2">
      <c r="A7" s="103"/>
      <c r="B7" s="117"/>
    </row>
    <row r="8" spans="1:2" ht="31" customHeight="1" x14ac:dyDescent="0.2">
      <c r="A8" s="33" t="s">
        <v>161</v>
      </c>
      <c r="B8" s="117"/>
    </row>
    <row r="9" spans="1:2" ht="17" x14ac:dyDescent="0.2">
      <c r="A9" s="41" t="s">
        <v>171</v>
      </c>
      <c r="B9" s="162"/>
    </row>
    <row r="10" spans="1:2" ht="18" customHeight="1" x14ac:dyDescent="0.2">
      <c r="A10" s="167"/>
      <c r="B10" s="105"/>
    </row>
    <row r="11" spans="1:2" ht="34" x14ac:dyDescent="0.2">
      <c r="A11" s="28" t="s">
        <v>153</v>
      </c>
      <c r="B11" s="121">
        <f>B9*6</f>
        <v>0</v>
      </c>
    </row>
    <row r="12" spans="1:2" ht="18" customHeight="1" x14ac:dyDescent="0.15"/>
    <row r="13" spans="1:2" ht="18" customHeight="1" x14ac:dyDescent="0.15"/>
    <row r="14" spans="1:2" ht="68" x14ac:dyDescent="0.15">
      <c r="A14" s="107" t="s">
        <v>188</v>
      </c>
    </row>
    <row r="15" spans="1:2" ht="16" x14ac:dyDescent="0.15">
      <c r="A15" s="107"/>
    </row>
    <row r="16" spans="1:2" ht="16" x14ac:dyDescent="0.15">
      <c r="A16" s="107"/>
    </row>
    <row r="17" spans="1:4" ht="68" x14ac:dyDescent="0.2">
      <c r="A17" s="20" t="s">
        <v>0</v>
      </c>
      <c r="B17" s="168" t="s">
        <v>80</v>
      </c>
      <c r="C17" s="168" t="s">
        <v>81</v>
      </c>
      <c r="D17" s="17" t="s">
        <v>79</v>
      </c>
    </row>
    <row r="18" spans="1:4" ht="16" x14ac:dyDescent="0.2">
      <c r="A18" s="103"/>
      <c r="B18" s="169"/>
      <c r="C18" s="169"/>
      <c r="D18" s="117"/>
    </row>
    <row r="19" spans="1:4" ht="31" customHeight="1" x14ac:dyDescent="0.2">
      <c r="A19" s="33" t="s">
        <v>162</v>
      </c>
      <c r="B19" s="169"/>
      <c r="C19" s="169"/>
      <c r="D19" s="117"/>
    </row>
    <row r="20" spans="1:4" ht="17" x14ac:dyDescent="0.2">
      <c r="A20" s="41" t="s">
        <v>172</v>
      </c>
      <c r="B20" s="170"/>
      <c r="C20" s="171">
        <v>400</v>
      </c>
      <c r="D20" s="120">
        <f>B20*C20</f>
        <v>0</v>
      </c>
    </row>
    <row r="21" spans="1:4" ht="17" x14ac:dyDescent="0.2">
      <c r="A21" s="41" t="s">
        <v>173</v>
      </c>
      <c r="B21" s="170"/>
      <c r="C21" s="171">
        <v>400</v>
      </c>
      <c r="D21" s="120">
        <f t="shared" ref="D21:D25" si="0">B21*C21</f>
        <v>0</v>
      </c>
    </row>
    <row r="22" spans="1:4" ht="17" x14ac:dyDescent="0.2">
      <c r="A22" s="41" t="s">
        <v>174</v>
      </c>
      <c r="B22" s="170"/>
      <c r="C22" s="171">
        <v>400</v>
      </c>
      <c r="D22" s="120">
        <f t="shared" si="0"/>
        <v>0</v>
      </c>
    </row>
    <row r="23" spans="1:4" ht="17" x14ac:dyDescent="0.2">
      <c r="A23" s="41" t="s">
        <v>175</v>
      </c>
      <c r="B23" s="170"/>
      <c r="C23" s="171">
        <v>400</v>
      </c>
      <c r="D23" s="120">
        <f>B23*C23</f>
        <v>0</v>
      </c>
    </row>
    <row r="24" spans="1:4" ht="17" x14ac:dyDescent="0.2">
      <c r="A24" s="41" t="s">
        <v>176</v>
      </c>
      <c r="B24" s="170"/>
      <c r="C24" s="171">
        <v>400</v>
      </c>
      <c r="D24" s="120">
        <f>B24*C24</f>
        <v>0</v>
      </c>
    </row>
    <row r="25" spans="1:4" ht="17" x14ac:dyDescent="0.2">
      <c r="A25" s="41" t="s">
        <v>177</v>
      </c>
      <c r="B25" s="170"/>
      <c r="C25" s="171">
        <v>400</v>
      </c>
      <c r="D25" s="120">
        <f t="shared" si="0"/>
        <v>0</v>
      </c>
    </row>
    <row r="26" spans="1:4" ht="18" customHeight="1" x14ac:dyDescent="0.2">
      <c r="A26" s="167"/>
      <c r="B26" s="169"/>
      <c r="C26" s="169"/>
      <c r="D26" s="105"/>
    </row>
    <row r="27" spans="1:4" ht="34" x14ac:dyDescent="0.2">
      <c r="A27" s="28" t="s">
        <v>154</v>
      </c>
      <c r="B27" s="169"/>
      <c r="C27" s="169"/>
      <c r="D27" s="121">
        <f>SUM(D20:D25)</f>
        <v>0</v>
      </c>
    </row>
    <row r="28" spans="1:4" ht="18" customHeight="1" x14ac:dyDescent="0.15"/>
    <row r="29" spans="1:4" ht="18" customHeight="1" x14ac:dyDescent="0.15"/>
    <row r="30" spans="1:4" ht="68" x14ac:dyDescent="0.15">
      <c r="A30" s="107" t="s">
        <v>189</v>
      </c>
    </row>
    <row r="31" spans="1:4" ht="16" x14ac:dyDescent="0.15">
      <c r="A31" s="107"/>
    </row>
    <row r="32" spans="1:4" ht="16" x14ac:dyDescent="0.15">
      <c r="A32" s="107"/>
    </row>
    <row r="33" spans="1:4" ht="16" x14ac:dyDescent="0.15">
      <c r="A33" s="107"/>
    </row>
    <row r="34" spans="1:4" ht="16" x14ac:dyDescent="0.15">
      <c r="A34" s="107"/>
    </row>
    <row r="35" spans="1:4" ht="119" x14ac:dyDescent="0.2">
      <c r="A35" s="20" t="s">
        <v>0</v>
      </c>
      <c r="B35" s="168" t="s">
        <v>163</v>
      </c>
      <c r="C35" s="168" t="s">
        <v>165</v>
      </c>
      <c r="D35" s="117"/>
    </row>
    <row r="36" spans="1:4" ht="18" customHeight="1" x14ac:dyDescent="0.15">
      <c r="A36" s="35"/>
    </row>
    <row r="37" spans="1:4" ht="34" x14ac:dyDescent="0.15">
      <c r="A37" s="33" t="s">
        <v>95</v>
      </c>
      <c r="B37" s="55" t="s">
        <v>164</v>
      </c>
      <c r="C37" s="172" t="s">
        <v>166</v>
      </c>
    </row>
    <row r="38" spans="1:4" ht="34" x14ac:dyDescent="0.2">
      <c r="A38" s="41" t="s">
        <v>82</v>
      </c>
      <c r="B38" s="145"/>
      <c r="C38" s="145"/>
    </row>
    <row r="39" spans="1:4" ht="34" x14ac:dyDescent="0.2">
      <c r="A39" s="41" t="s">
        <v>83</v>
      </c>
      <c r="B39" s="145"/>
      <c r="C39" s="145"/>
    </row>
    <row r="40" spans="1:4" ht="34" x14ac:dyDescent="0.2">
      <c r="A40" s="41" t="s">
        <v>84</v>
      </c>
      <c r="B40" s="145"/>
      <c r="C40" s="145"/>
    </row>
    <row r="41" spans="1:4" ht="34" x14ac:dyDescent="0.2">
      <c r="A41" s="41" t="s">
        <v>87</v>
      </c>
      <c r="B41" s="145"/>
      <c r="C41" s="145"/>
    </row>
    <row r="42" spans="1:4" ht="34" x14ac:dyDescent="0.2">
      <c r="A42" s="41" t="s">
        <v>85</v>
      </c>
      <c r="B42" s="145"/>
      <c r="C42" s="145"/>
    </row>
    <row r="43" spans="1:4" ht="34" x14ac:dyDescent="0.2">
      <c r="A43" s="41" t="s">
        <v>86</v>
      </c>
      <c r="B43" s="145"/>
      <c r="C43" s="145"/>
    </row>
    <row r="44" spans="1:4" ht="17" x14ac:dyDescent="0.2">
      <c r="A44" s="33" t="s">
        <v>96</v>
      </c>
      <c r="B44" s="104">
        <f>SUM(B38:B43)</f>
        <v>0</v>
      </c>
      <c r="C44" s="104">
        <f>SUM(C38:C43)</f>
        <v>0</v>
      </c>
    </row>
    <row r="45" spans="1:4" ht="16" x14ac:dyDescent="0.2">
      <c r="A45" s="33"/>
      <c r="B45" s="105"/>
      <c r="C45" s="108"/>
    </row>
    <row r="46" spans="1:4" ht="17" x14ac:dyDescent="0.2">
      <c r="A46" s="33" t="s">
        <v>97</v>
      </c>
      <c r="B46" s="190">
        <f>B44+C44</f>
        <v>0</v>
      </c>
      <c r="C46" s="108"/>
    </row>
    <row r="47" spans="1:4" ht="16" x14ac:dyDescent="0.2">
      <c r="A47" s="33"/>
      <c r="B47" s="105"/>
      <c r="C47" s="106"/>
    </row>
    <row r="48" spans="1:4" ht="51" x14ac:dyDescent="0.15">
      <c r="A48" s="107" t="s">
        <v>98</v>
      </c>
    </row>
    <row r="49" spans="1:5" ht="16" x14ac:dyDescent="0.15">
      <c r="A49" s="107"/>
    </row>
    <row r="50" spans="1:5" ht="16" x14ac:dyDescent="0.15">
      <c r="A50" s="107"/>
    </row>
    <row r="51" spans="1:5" s="110" customFormat="1" ht="87" customHeight="1" x14ac:dyDescent="0.2">
      <c r="A51" s="300" t="s">
        <v>88</v>
      </c>
      <c r="B51" s="300"/>
      <c r="C51" s="300"/>
      <c r="D51" s="301"/>
      <c r="E51"/>
    </row>
    <row r="52" spans="1:5" s="175" customFormat="1" ht="50" customHeight="1" x14ac:dyDescent="0.2">
      <c r="A52" s="173" t="s">
        <v>38</v>
      </c>
      <c r="B52" s="174" t="s">
        <v>0</v>
      </c>
      <c r="C52" s="17" t="s">
        <v>89</v>
      </c>
      <c r="D52" s="17" t="s">
        <v>18</v>
      </c>
    </row>
    <row r="53" spans="1:5" customFormat="1" ht="50" customHeight="1" x14ac:dyDescent="0.2">
      <c r="A53" s="176">
        <v>30</v>
      </c>
      <c r="B53" s="177" t="s">
        <v>155</v>
      </c>
      <c r="C53" s="178">
        <f>'Staat van eenheidsprijzen'!C21</f>
        <v>0</v>
      </c>
      <c r="D53" s="179">
        <f t="shared" ref="D53" si="1">A53*C53</f>
        <v>0</v>
      </c>
    </row>
    <row r="54" spans="1:5" customFormat="1" ht="18" customHeight="1" x14ac:dyDescent="0.2">
      <c r="A54" s="97"/>
      <c r="B54" s="181"/>
      <c r="C54" s="182"/>
      <c r="D54" s="180"/>
    </row>
    <row r="55" spans="1:5" s="184" customFormat="1" ht="68" x14ac:dyDescent="0.2">
      <c r="A55" s="2"/>
      <c r="B55" s="112" t="s">
        <v>92</v>
      </c>
      <c r="C55" s="183"/>
      <c r="D55" s="191">
        <f>SUM(D53:D53)</f>
        <v>0</v>
      </c>
      <c r="E55" s="10"/>
    </row>
    <row r="56" spans="1:5" customFormat="1" ht="207" customHeight="1" x14ac:dyDescent="0.2">
      <c r="A56" s="97"/>
      <c r="B56" s="185" t="s">
        <v>90</v>
      </c>
      <c r="C56" s="111"/>
      <c r="D56" s="109"/>
    </row>
    <row r="57" spans="1:5" customFormat="1" ht="16" x14ac:dyDescent="0.2">
      <c r="B57" s="186"/>
      <c r="C57" s="187"/>
      <c r="D57" s="188"/>
    </row>
    <row r="58" spans="1:5" customFormat="1" ht="238" x14ac:dyDescent="0.2">
      <c r="B58" s="135" t="s">
        <v>91</v>
      </c>
      <c r="C58" s="72"/>
      <c r="D58" s="72"/>
    </row>
    <row r="59" spans="1:5" ht="16" x14ac:dyDescent="0.15">
      <c r="A59" s="107"/>
    </row>
    <row r="60" spans="1:5" ht="16" x14ac:dyDescent="0.15">
      <c r="A60" s="107"/>
    </row>
    <row r="61" spans="1:5" ht="23" x14ac:dyDescent="0.25">
      <c r="A61" s="189" t="s">
        <v>160</v>
      </c>
      <c r="B61" s="192">
        <f>B11+D27+B46+D55</f>
        <v>0</v>
      </c>
      <c r="C61" s="196"/>
    </row>
    <row r="62" spans="1:5" x14ac:dyDescent="0.15">
      <c r="A62" s="6"/>
    </row>
    <row r="63" spans="1:5" x14ac:dyDescent="0.15">
      <c r="A63" s="6"/>
    </row>
    <row r="64" spans="1:5" x14ac:dyDescent="0.15">
      <c r="A64" s="6"/>
    </row>
    <row r="65" spans="1:1" x14ac:dyDescent="0.15">
      <c r="A65" s="6"/>
    </row>
    <row r="66" spans="1:1" x14ac:dyDescent="0.15">
      <c r="A66" s="6"/>
    </row>
    <row r="67" spans="1:1" x14ac:dyDescent="0.15">
      <c r="A67" s="6"/>
    </row>
    <row r="68" spans="1:1" ht="18" customHeight="1" x14ac:dyDescent="0.15">
      <c r="A68" s="6"/>
    </row>
    <row r="69" spans="1:1" ht="18" customHeight="1" x14ac:dyDescent="0.15">
      <c r="A69" s="6"/>
    </row>
    <row r="70" spans="1:1" ht="18" customHeight="1" x14ac:dyDescent="0.15">
      <c r="A70" s="6"/>
    </row>
    <row r="71" spans="1:1" ht="18" customHeight="1" x14ac:dyDescent="0.15">
      <c r="A71" s="6"/>
    </row>
    <row r="72" spans="1:1" x14ac:dyDescent="0.15">
      <c r="A72" s="6"/>
    </row>
    <row r="73" spans="1:1" x14ac:dyDescent="0.15">
      <c r="A73" s="6"/>
    </row>
    <row r="74" spans="1:1" x14ac:dyDescent="0.15">
      <c r="A74" s="6"/>
    </row>
    <row r="75" spans="1:1" x14ac:dyDescent="0.15">
      <c r="A75" s="6"/>
    </row>
    <row r="76" spans="1:1" x14ac:dyDescent="0.15">
      <c r="A76" s="6"/>
    </row>
    <row r="77" spans="1:1" x14ac:dyDescent="0.15">
      <c r="A77" s="6"/>
    </row>
    <row r="78" spans="1:1" x14ac:dyDescent="0.15">
      <c r="A78" s="6"/>
    </row>
    <row r="79" spans="1:1" x14ac:dyDescent="0.15">
      <c r="A79" s="6"/>
    </row>
    <row r="80" spans="1:1" ht="18" customHeight="1" x14ac:dyDescent="0.15">
      <c r="A80" s="6"/>
    </row>
    <row r="81" spans="1:1" ht="18" customHeight="1" x14ac:dyDescent="0.15">
      <c r="A81" s="6"/>
    </row>
    <row r="82" spans="1:1" ht="18" customHeight="1" x14ac:dyDescent="0.15">
      <c r="A82" s="6"/>
    </row>
    <row r="83" spans="1:1" ht="19" customHeight="1" x14ac:dyDescent="0.15">
      <c r="A83" s="6"/>
    </row>
    <row r="95" spans="1:1" x14ac:dyDescent="0.15">
      <c r="A95" s="6"/>
    </row>
    <row r="96" spans="1:1" x14ac:dyDescent="0.15">
      <c r="A96" s="6"/>
    </row>
    <row r="97" spans="1:1" x14ac:dyDescent="0.15">
      <c r="A97" s="6"/>
    </row>
    <row r="98" spans="1:1" x14ac:dyDescent="0.15">
      <c r="A98" s="6"/>
    </row>
    <row r="102" spans="1:1" x14ac:dyDescent="0.15">
      <c r="A102" s="6"/>
    </row>
    <row r="105" spans="1:1" x14ac:dyDescent="0.15">
      <c r="A105" s="6"/>
    </row>
  </sheetData>
  <sheetProtection algorithmName="SHA-512" hashValue="bq81VpLMzDnH8OhTlUnb539ERIIFp37uQJ9NxV7g369h8DVYR/FnC3lTJggsv2iyV7Guda7tPKC8DHmn6v+H3Q==" saltValue="1/zCQ+t53DOkmaNI1eeRcA==" spinCount="100000" sheet="1" objects="1" scenarios="1"/>
  <mergeCells count="1">
    <mergeCell ref="A51:D51"/>
  </mergeCells>
  <phoneticPr fontId="33" type="noConversion"/>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Uitleg tabbladen</vt:lpstr>
      <vt:lpstr>Staat van eenheidsprijzen</vt:lpstr>
      <vt:lpstr>Verzamelblad</vt:lpstr>
      <vt:lpstr>Grote Raadzaal </vt:lpstr>
      <vt:lpstr>Kleine raadzaal</vt:lpstr>
      <vt:lpstr>Training</vt:lpstr>
      <vt:lpstr>Exploitatiekosten</vt:lpstr>
    </vt:vector>
  </TitlesOfParts>
  <Manager/>
  <Company>AV-Adviesbureau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Prijsinvulformulier Aanbesteding KvK</dc:title>
  <dc:subject/>
  <dc:creator>Hans Wieldraaijer</dc:creator>
  <cp:keywords/>
  <dc:description/>
  <cp:lastModifiedBy>Hans Wieldraaijer (AV-Adviesbureau)</cp:lastModifiedBy>
  <cp:lastPrinted>2013-01-07T10:43:22Z</cp:lastPrinted>
  <dcterms:created xsi:type="dcterms:W3CDTF">2003-08-27T16:40:13Z</dcterms:created>
  <dcterms:modified xsi:type="dcterms:W3CDTF">2022-09-08T07:19:51Z</dcterms:modified>
  <cp:category/>
</cp:coreProperties>
</file>