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ZHW/Inhuur 2022/6. NvI/"/>
    </mc:Choice>
  </mc:AlternateContent>
  <xr:revisionPtr revIDLastSave="8" documentId="8_{5C58DF49-57F8-4B60-B026-66F38FB41FA6}" xr6:coauthVersionLast="47" xr6:coauthVersionMax="47" xr10:uidLastSave="{298AA076-E972-48F9-8CC0-C7678E4B2F99}"/>
  <workbookProtection workbookAlgorithmName="SHA-512" workbookHashValue="/650ydxbuy1fFwwNVakwqfYzpNkuYrDOYM1Q8/bhUXLsOM9/YQGMyvEqPbNBrryt1npXUdz6aJ3Ubk/LbN2eFw==" workbookSaltValue="oHwgpyR7XGAzm1+HCY9VhA==" workbookSpinCount="100000" lockStructure="1"/>
  <bookViews>
    <workbookView xWindow="28680" yWindow="-120" windowWidth="57840" windowHeight="17640" xr2:uid="{00000000-000D-0000-FFFF-FFFF00000000}"/>
  </bookViews>
  <sheets>
    <sheet name="Perceel 1 OP" sheetId="1" r:id="rId1"/>
    <sheet name="Perceel 2 OO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C31" i="2" l="1"/>
  <c r="E31" i="2"/>
  <c r="C65" i="1"/>
  <c r="F69" i="1"/>
  <c r="E67" i="1"/>
  <c r="E31" i="1"/>
  <c r="C31" i="1"/>
  <c r="C52" i="1"/>
  <c r="C26" i="1"/>
  <c r="E52" i="2"/>
  <c r="C52" i="2"/>
  <c r="E46" i="2"/>
  <c r="C46" i="2"/>
  <c r="E26" i="2"/>
  <c r="C26" i="2"/>
  <c r="F16" i="2"/>
  <c r="F27" i="2" s="1"/>
  <c r="D16" i="2"/>
  <c r="D27" i="2" s="1"/>
  <c r="D32" i="2" l="1"/>
  <c r="D47" i="2" s="1"/>
  <c r="D53" i="2" s="1"/>
  <c r="G61" i="2" s="1"/>
  <c r="F32" i="2"/>
  <c r="F47" i="2" s="1"/>
  <c r="F53" i="2" s="1"/>
  <c r="E52" i="1"/>
  <c r="E46" i="1"/>
  <c r="C46" i="1"/>
  <c r="E26" i="1"/>
  <c r="F16" i="1"/>
  <c r="D16" i="1"/>
  <c r="G62" i="2" l="1"/>
  <c r="C65" i="2"/>
  <c r="E67" i="2" s="1"/>
  <c r="F27" i="1"/>
  <c r="F32" i="1" s="1"/>
  <c r="F47" i="1" s="1"/>
  <c r="F53" i="1" s="1"/>
  <c r="G62" i="1" s="1"/>
  <c r="D27" i="1"/>
  <c r="F69" i="2" l="1"/>
  <c r="D32" i="1"/>
  <c r="D47" i="1" s="1"/>
  <c r="D53" i="1" s="1"/>
  <c r="G61" i="1" s="1"/>
</calcChain>
</file>

<file path=xl/sharedStrings.xml><?xml version="1.0" encoding="utf-8"?>
<sst xmlns="http://schemas.openxmlformats.org/spreadsheetml/2006/main" count="110" uniqueCount="55">
  <si>
    <t>De som van alle uitgevraagde posten leidt tot een fictief uurtarief.</t>
  </si>
  <si>
    <r>
      <rPr>
        <sz val="11"/>
        <color theme="1"/>
        <rFont val="Calibri"/>
      </rPr>
      <t xml:space="preserve">Uitzenden </t>
    </r>
    <r>
      <rPr>
        <b/>
        <sz val="11"/>
        <color theme="1"/>
        <rFont val="Calibri"/>
      </rPr>
      <t>(STIPP)</t>
    </r>
  </si>
  <si>
    <r>
      <rPr>
        <sz val="11"/>
        <color theme="1"/>
        <rFont val="Calibri"/>
      </rPr>
      <t xml:space="preserve">Detacheren </t>
    </r>
    <r>
      <rPr>
        <b/>
        <sz val="11"/>
        <color theme="1"/>
        <rFont val="Calibri"/>
      </rPr>
      <t>(STiPP Plus)</t>
    </r>
  </si>
  <si>
    <t>Fase A-ABU / Fase 1+2-NBBU</t>
  </si>
  <si>
    <t>Fase B-ABU / Fase 3-NBBU</t>
  </si>
  <si>
    <t>Blok 1</t>
  </si>
  <si>
    <t>Brutoloon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</si>
  <si>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</si>
  <si>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</si>
  <si>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</si>
  <si>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</si>
  <si>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</si>
  <si>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</si>
  <si>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</si>
  <si>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</si>
  <si>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</si>
  <si>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</si>
  <si>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</si>
  <si>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</si>
  <si>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</si>
  <si>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</si>
  <si>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</si>
  <si>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</si>
  <si>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</si>
  <si>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</si>
  <si>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</si>
  <si>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</si>
  <si>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</si>
  <si>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</si>
  <si>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(STIPP)</t>
  </si>
  <si>
    <t>Pensioen (STiPP Plus)</t>
  </si>
  <si>
    <t>Opleiding&amp;social fonds</t>
  </si>
  <si>
    <t>Blok 4</t>
  </si>
  <si>
    <t>overige directe en indirecte lasten</t>
  </si>
  <si>
    <t>marge</t>
  </si>
  <si>
    <t>totaalbedrag</t>
  </si>
  <si>
    <t xml:space="preserve">Fase A/Fase 1+2: gebaseerd op basis van uitsluiting loondoorbetaling </t>
  </si>
  <si>
    <t xml:space="preserve">Betreft gewerkte uren </t>
  </si>
  <si>
    <t>Het uurtarief zoals opgenomen in de groene cellen is het totaal bedrag. Hierin zijn alle kosten en marges inclusief.</t>
  </si>
  <si>
    <t>Fictieve totaalprijs</t>
  </si>
  <si>
    <t>Uitzenden (STIPP + STiPP Plus)</t>
  </si>
  <si>
    <t>Fase A-ABU / Fase 1+2 - NBBU</t>
  </si>
  <si>
    <t>uur</t>
  </si>
  <si>
    <t>Fase B-ABU / Fase 3 - NBBU</t>
  </si>
  <si>
    <t>Prijs per uur</t>
  </si>
  <si>
    <t>Fictief resterend aantal uur t.o.v. 750</t>
  </si>
  <si>
    <t>Afkoopsom overname</t>
  </si>
  <si>
    <t>Totaal</t>
  </si>
  <si>
    <t xml:space="preserve">Detacheren ( STiPP Plus)    </t>
  </si>
  <si>
    <t>OZHW</t>
  </si>
  <si>
    <t>Inhuur OP en OOP</t>
  </si>
  <si>
    <t>Fictief aantal uren</t>
  </si>
  <si>
    <t>Prijzenblad Perceel 2: OOP</t>
  </si>
  <si>
    <t>Prijzenblad Perceel 1: OP n.a.v. NvI 1</t>
  </si>
  <si>
    <t>Tarieven zijn exclusief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</si>
</sst>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FF0000"/>
      <name val="Calibri"/>
      <scheme val="minor"/>
    </font>
    <font>
      <sz val="11"/>
      <color rgb="FFFF0000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/>
    <xf numFmtId="0" fontId="4" fillId="0" borderId="5" xfId="0" applyFont="1" applyBorder="1"/>
    <xf numFmtId="44" fontId="0" fillId="0" borderId="0" xfId="0" applyNumberFormat="1" applyFont="1"/>
    <xf numFmtId="44" fontId="0" fillId="0" borderId="6" xfId="0" applyNumberFormat="1" applyFont="1" applyBorder="1"/>
    <xf numFmtId="10" fontId="0" fillId="0" borderId="5" xfId="0" applyNumberFormat="1" applyFont="1" applyBorder="1"/>
    <xf numFmtId="0" fontId="0" fillId="0" borderId="6" xfId="0" applyFont="1" applyBorder="1" applyAlignment="1"/>
    <xf numFmtId="0" fontId="4" fillId="0" borderId="5" xfId="0" applyFont="1" applyBorder="1" applyAlignment="1">
      <alignment horizontal="left" vertical="top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4" fontId="0" fillId="3" borderId="9" xfId="0" applyNumberFormat="1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3" xfId="0" applyFont="1" applyBorder="1" applyAlignment="1">
      <alignment vertical="center"/>
    </xf>
    <xf numFmtId="44" fontId="0" fillId="0" borderId="13" xfId="0" applyNumberFormat="1" applyFont="1" applyBorder="1" applyAlignment="1">
      <alignment vertical="center"/>
    </xf>
    <xf numFmtId="44" fontId="0" fillId="0" borderId="0" xfId="0" applyNumberFormat="1" applyFont="1" applyAlignment="1">
      <alignment vertical="center"/>
    </xf>
    <xf numFmtId="44" fontId="0" fillId="4" borderId="13" xfId="0" applyNumberFormat="1" applyFont="1" applyFill="1" applyBorder="1"/>
    <xf numFmtId="0" fontId="10" fillId="5" borderId="0" xfId="0" applyFont="1" applyFill="1" applyAlignment="1"/>
    <xf numFmtId="44" fontId="0" fillId="6" borderId="0" xfId="0" applyNumberFormat="1" applyFont="1" applyFill="1"/>
    <xf numFmtId="44" fontId="0" fillId="6" borderId="6" xfId="0" applyNumberFormat="1" applyFont="1" applyFill="1" applyBorder="1"/>
    <xf numFmtId="0" fontId="10" fillId="0" borderId="0" xfId="0" applyFont="1"/>
    <xf numFmtId="0" fontId="10" fillId="0" borderId="0" xfId="0" applyFont="1" applyAlignment="1"/>
    <xf numFmtId="0" fontId="0" fillId="0" borderId="0" xfId="0" applyFont="1" applyFill="1" applyBorder="1"/>
    <xf numFmtId="0" fontId="3" fillId="6" borderId="12" xfId="0" applyFont="1" applyFill="1" applyBorder="1" applyAlignment="1">
      <alignment horizontal="left"/>
    </xf>
    <xf numFmtId="0" fontId="4" fillId="0" borderId="0" xfId="0" applyFont="1" applyFill="1" applyAlignment="1"/>
    <xf numFmtId="0" fontId="0" fillId="0" borderId="0" xfId="0" applyFont="1" applyFill="1"/>
    <xf numFmtId="0" fontId="2" fillId="0" borderId="14" xfId="0" applyFont="1" applyBorder="1" applyAlignment="1"/>
    <xf numFmtId="0" fontId="0" fillId="0" borderId="14" xfId="0" applyFont="1" applyBorder="1" applyAlignment="1"/>
    <xf numFmtId="0" fontId="11" fillId="0" borderId="0" xfId="0" applyFont="1" applyFill="1" applyAlignment="1"/>
    <xf numFmtId="14" fontId="11" fillId="0" borderId="0" xfId="0" applyNumberFormat="1" applyFont="1" applyFill="1" applyAlignment="1">
      <alignment horizontal="left"/>
    </xf>
    <xf numFmtId="10" fontId="0" fillId="2" borderId="7" xfId="0" applyNumberFormat="1" applyFont="1" applyFill="1" applyBorder="1" applyAlignment="1" applyProtection="1">
      <protection locked="0"/>
    </xf>
    <xf numFmtId="10" fontId="0" fillId="2" borderId="8" xfId="0" applyNumberFormat="1" applyFont="1" applyFill="1" applyBorder="1" applyAlignment="1" applyProtection="1">
      <protection locked="0"/>
    </xf>
    <xf numFmtId="10" fontId="0" fillId="2" borderId="8" xfId="0" applyNumberFormat="1" applyFont="1" applyFill="1" applyBorder="1" applyProtection="1">
      <protection locked="0"/>
    </xf>
    <xf numFmtId="10" fontId="0" fillId="2" borderId="7" xfId="0" applyNumberFormat="1" applyFont="1" applyFill="1" applyBorder="1" applyProtection="1">
      <protection locked="0"/>
    </xf>
    <xf numFmtId="10" fontId="0" fillId="0" borderId="6" xfId="0" applyNumberFormat="1" applyFont="1" applyBorder="1"/>
    <xf numFmtId="44" fontId="0" fillId="0" borderId="10" xfId="0" applyNumberFormat="1" applyFont="1" applyFill="1" applyBorder="1" applyAlignment="1" applyProtection="1">
      <protection locked="0"/>
    </xf>
    <xf numFmtId="10" fontId="0" fillId="7" borderId="3" xfId="0" applyNumberFormat="1" applyFont="1" applyFill="1" applyBorder="1" applyAlignment="1" applyProtection="1">
      <protection locked="0"/>
    </xf>
    <xf numFmtId="0" fontId="0" fillId="0" borderId="14" xfId="0" applyFont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4" xfId="0" applyFont="1" applyBorder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Border="1" applyAlignment="1">
      <alignment horizontal="center"/>
    </xf>
    <xf numFmtId="0" fontId="7" fillId="0" borderId="2" xfId="0" applyFont="1" applyBorder="1"/>
    <xf numFmtId="10" fontId="0" fillId="7" borderId="3" xfId="1" applyNumberFormat="1" applyFont="1" applyFill="1" applyBorder="1" applyAlignment="1" applyProtection="1">
      <protection locked="0"/>
    </xf>
    <xf numFmtId="10" fontId="1" fillId="7" borderId="3" xfId="0" applyNumberFormat="1" applyFont="1" applyFill="1" applyBorder="1" applyAlignment="1" applyProtection="1"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zoomScale="110" zoomScaleNormal="110" workbookViewId="0">
      <selection activeCell="J11" sqref="J11"/>
    </sheetView>
  </sheetViews>
  <sheetFormatPr defaultColWidth="14.44140625" defaultRowHeight="15" customHeight="1"/>
  <cols>
    <col min="1" max="1" width="10.109375" customWidth="1"/>
    <col min="2" max="2" width="32.44140625" customWidth="1"/>
    <col min="3" max="3" width="12.33203125" customWidth="1"/>
    <col min="4" max="4" width="15.5546875" customWidth="1"/>
    <col min="5" max="5" width="16.44140625" customWidth="1"/>
    <col min="6" max="6" width="12.33203125" customWidth="1"/>
    <col min="7" max="7" width="17.5546875" customWidth="1"/>
    <col min="8" max="22" width="7.5546875" customWidth="1"/>
  </cols>
  <sheetData>
    <row r="1" spans="1:22" ht="14.25" customHeight="1">
      <c r="A1" s="37" t="s">
        <v>49</v>
      </c>
      <c r="B1" s="38"/>
      <c r="C1" s="38"/>
      <c r="D1" s="3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>
      <c r="A2" s="38" t="s">
        <v>50</v>
      </c>
      <c r="B2" s="38"/>
      <c r="C2" s="38"/>
      <c r="D2" s="3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4.25" customHeight="1">
      <c r="A3" s="41" t="s">
        <v>53</v>
      </c>
      <c r="B3" s="38"/>
      <c r="C3" s="38"/>
      <c r="D3" s="3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4.25" customHeight="1">
      <c r="A4" s="42">
        <v>44764</v>
      </c>
      <c r="B4" s="38"/>
      <c r="C4" s="38"/>
      <c r="D4" s="3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3.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4.25" customHeight="1">
      <c r="A6" s="3" t="s">
        <v>54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4.25" customHeight="1">
      <c r="A7" s="4"/>
      <c r="B7" s="5"/>
      <c r="C7" s="5"/>
      <c r="D7" s="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4.25" customHeight="1">
      <c r="A8" s="3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4.25" customHeight="1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3.9" customHeight="1">
      <c r="A10" s="3"/>
      <c r="B10" s="1"/>
      <c r="C10" s="54"/>
      <c r="D10" s="5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4.25" customHeight="1">
      <c r="A11" s="1"/>
      <c r="B11" s="1"/>
      <c r="C11" s="56" t="s">
        <v>1</v>
      </c>
      <c r="D11" s="57"/>
      <c r="E11" s="56" t="s">
        <v>2</v>
      </c>
      <c r="F11" s="5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4.25" customHeight="1">
      <c r="A12" s="1"/>
      <c r="B12" s="1"/>
      <c r="C12" s="52" t="s">
        <v>3</v>
      </c>
      <c r="D12" s="53"/>
      <c r="E12" s="52" t="s">
        <v>4</v>
      </c>
      <c r="F12" s="5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4.25" customHeight="1">
      <c r="A13" s="6"/>
      <c r="B13" s="7"/>
      <c r="C13" s="8"/>
      <c r="D13" s="9"/>
      <c r="E13" s="8"/>
      <c r="F13" s="9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4.25" customHeight="1">
      <c r="A14" s="10" t="s">
        <v>5</v>
      </c>
      <c r="B14" s="2" t="s">
        <v>6</v>
      </c>
      <c r="C14" s="8"/>
      <c r="D14" s="31">
        <v>20</v>
      </c>
      <c r="E14" s="8"/>
      <c r="F14" s="32">
        <v>20</v>
      </c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4.25" customHeight="1">
      <c r="A15" s="10"/>
      <c r="B15" s="2" t="s">
        <v>7</v>
      </c>
      <c r="C15" s="43">
        <v>0</v>
      </c>
      <c r="D15" s="11"/>
      <c r="E15" s="46">
        <v>0</v>
      </c>
      <c r="F15" s="12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4.25" customHeight="1">
      <c r="A16" s="10"/>
      <c r="B16" s="2"/>
      <c r="C16" s="8"/>
      <c r="D16" s="11">
        <f>D14+(D14*C15)</f>
        <v>20</v>
      </c>
      <c r="E16" s="8"/>
      <c r="F16" s="12">
        <f>F14+(F14*E15)</f>
        <v>20</v>
      </c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4.25" customHeight="1">
      <c r="A17" s="10"/>
      <c r="B17" s="9"/>
      <c r="C17" s="8"/>
      <c r="D17" s="9"/>
      <c r="E17" s="8"/>
      <c r="F17" s="9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4.25" customHeight="1">
      <c r="A18" s="10" t="s">
        <v>8</v>
      </c>
      <c r="B18" s="9" t="s">
        <v>9</v>
      </c>
      <c r="C18" s="43">
        <v>0</v>
      </c>
      <c r="D18" s="9"/>
      <c r="E18" s="43">
        <v>0</v>
      </c>
      <c r="F18" s="9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25" customHeight="1">
      <c r="A19" s="10"/>
      <c r="B19" s="9" t="s">
        <v>10</v>
      </c>
      <c r="C19" s="43">
        <v>0</v>
      </c>
      <c r="D19" s="9"/>
      <c r="E19" s="43">
        <v>0</v>
      </c>
      <c r="F19" s="9"/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4.25" customHeight="1">
      <c r="A20" s="10"/>
      <c r="B20" s="9" t="s">
        <v>11</v>
      </c>
      <c r="C20" s="46">
        <v>0</v>
      </c>
      <c r="D20" s="9"/>
      <c r="E20" s="46">
        <v>0</v>
      </c>
      <c r="F20" s="9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4.25" customHeight="1">
      <c r="A21" s="10"/>
      <c r="B21" s="9" t="s">
        <v>12</v>
      </c>
      <c r="C21" s="46">
        <v>0</v>
      </c>
      <c r="D21" s="9"/>
      <c r="E21" s="46">
        <v>0</v>
      </c>
      <c r="F21" s="9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4.25" customHeight="1">
      <c r="A22" s="10"/>
      <c r="B22" s="9" t="s">
        <v>13</v>
      </c>
      <c r="C22" s="43">
        <v>0</v>
      </c>
      <c r="D22" s="9"/>
      <c r="E22" s="46">
        <v>0</v>
      </c>
      <c r="F22" s="9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4.25" customHeight="1">
      <c r="A23" s="10"/>
      <c r="B23" s="9" t="s">
        <v>14</v>
      </c>
      <c r="C23" s="46">
        <v>0</v>
      </c>
      <c r="D23" s="9"/>
      <c r="E23" s="46">
        <v>0</v>
      </c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4.25" customHeight="1">
      <c r="A24" s="10"/>
      <c r="B24" s="9" t="s">
        <v>15</v>
      </c>
      <c r="C24" s="43">
        <v>0</v>
      </c>
      <c r="D24" s="9"/>
      <c r="E24" s="46">
        <v>0</v>
      </c>
      <c r="F24" s="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4.25" customHeight="1">
      <c r="A25" s="10"/>
      <c r="B25" s="9" t="s">
        <v>16</v>
      </c>
      <c r="C25" s="45">
        <v>0</v>
      </c>
      <c r="D25" s="9"/>
      <c r="E25" s="45">
        <v>0</v>
      </c>
      <c r="F25" s="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4.25" customHeight="1">
      <c r="A26" s="10"/>
      <c r="B26" s="9"/>
      <c r="C26" s="13">
        <f>SUM(C18:C25)</f>
        <v>0</v>
      </c>
      <c r="D26" s="9"/>
      <c r="E26" s="13">
        <f>SUM(E18:E25)</f>
        <v>0</v>
      </c>
      <c r="F26" s="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4.25" customHeight="1">
      <c r="A27" s="10"/>
      <c r="B27" s="9"/>
      <c r="C27" s="13"/>
      <c r="D27" s="12">
        <f>D16+(D16*C26)</f>
        <v>20</v>
      </c>
      <c r="E27" s="13"/>
      <c r="F27" s="12">
        <f>F16+(F16*E26)</f>
        <v>20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4.25" customHeight="1">
      <c r="A28" s="10"/>
      <c r="B28" s="9"/>
      <c r="C28" s="13"/>
      <c r="D28" s="12"/>
      <c r="E28" s="13"/>
      <c r="F28" s="1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3.5" customHeight="1">
      <c r="A29" s="10"/>
      <c r="B29" s="9" t="s">
        <v>17</v>
      </c>
      <c r="C29" s="43">
        <v>0</v>
      </c>
      <c r="D29" s="9"/>
      <c r="E29" s="43">
        <v>0</v>
      </c>
      <c r="F29" s="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4.25" customHeight="1">
      <c r="A30" s="10"/>
      <c r="B30" s="9" t="s">
        <v>18</v>
      </c>
      <c r="C30" s="58">
        <v>0</v>
      </c>
      <c r="D30" s="47"/>
      <c r="E30" s="58">
        <v>0</v>
      </c>
      <c r="F30" s="9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4.25" customHeight="1">
      <c r="A31" s="10"/>
      <c r="B31" s="9"/>
      <c r="C31" s="13">
        <f>SUM(C29:C30)</f>
        <v>0</v>
      </c>
      <c r="D31" s="9"/>
      <c r="E31" s="13">
        <f>E29+E30</f>
        <v>0</v>
      </c>
      <c r="F31" s="9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4.25" customHeight="1">
      <c r="A32" s="10"/>
      <c r="B32" s="9"/>
      <c r="C32" s="8"/>
      <c r="D32" s="12">
        <f>D27+(D27*C31)</f>
        <v>20</v>
      </c>
      <c r="E32" s="8"/>
      <c r="F32" s="12">
        <f>F27+(F27*E31)</f>
        <v>20</v>
      </c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4.25" customHeight="1">
      <c r="A33" s="10"/>
      <c r="B33" s="9"/>
      <c r="C33" s="8"/>
      <c r="D33" s="9"/>
      <c r="E33" s="8"/>
      <c r="F33" s="9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4.25" customHeight="1">
      <c r="A34" s="10" t="s">
        <v>19</v>
      </c>
      <c r="B34" s="9" t="s">
        <v>20</v>
      </c>
      <c r="C34" s="43">
        <v>0</v>
      </c>
      <c r="D34" s="9"/>
      <c r="E34" s="43">
        <v>0</v>
      </c>
      <c r="F34" s="9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4.25" customHeight="1">
      <c r="A35" s="10"/>
      <c r="B35" s="9" t="s">
        <v>21</v>
      </c>
      <c r="C35" s="43">
        <v>0</v>
      </c>
      <c r="D35" s="9"/>
      <c r="E35" s="46">
        <v>0</v>
      </c>
      <c r="F35" s="9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4.25" customHeight="1">
      <c r="A36" s="10"/>
      <c r="B36" s="9" t="s">
        <v>22</v>
      </c>
      <c r="C36" s="43">
        <v>0</v>
      </c>
      <c r="D36" s="9"/>
      <c r="E36" s="43">
        <v>0</v>
      </c>
      <c r="F36" s="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4.25" customHeight="1">
      <c r="A37" s="10"/>
      <c r="B37" s="9" t="s">
        <v>23</v>
      </c>
      <c r="C37" s="43">
        <v>0</v>
      </c>
      <c r="D37" s="9"/>
      <c r="E37" s="43">
        <v>0</v>
      </c>
      <c r="F37" s="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4.25" customHeight="1">
      <c r="A38" s="10"/>
      <c r="B38" s="14" t="s">
        <v>24</v>
      </c>
      <c r="C38" s="43">
        <v>0</v>
      </c>
      <c r="D38" s="9"/>
      <c r="E38" s="43">
        <v>0</v>
      </c>
      <c r="F38" s="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4.25" customHeight="1">
      <c r="A39" s="10"/>
      <c r="B39" s="9" t="s">
        <v>25</v>
      </c>
      <c r="C39" s="43">
        <v>0</v>
      </c>
      <c r="D39" s="9"/>
      <c r="E39" s="46">
        <v>0</v>
      </c>
      <c r="F39" s="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4.25" customHeight="1">
      <c r="A40" s="10"/>
      <c r="B40" s="9" t="s">
        <v>26</v>
      </c>
      <c r="C40" s="43">
        <v>0</v>
      </c>
      <c r="D40" s="9"/>
      <c r="E40" s="43">
        <v>0</v>
      </c>
      <c r="F40" s="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4.25" customHeight="1">
      <c r="A41" s="10"/>
      <c r="B41" s="9" t="s">
        <v>27</v>
      </c>
      <c r="C41" s="43">
        <v>0</v>
      </c>
      <c r="D41" s="9"/>
      <c r="E41" s="43">
        <v>0</v>
      </c>
      <c r="F41" s="9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4.25" customHeight="1">
      <c r="A42" s="10"/>
      <c r="B42" s="9" t="s">
        <v>28</v>
      </c>
      <c r="C42" s="43">
        <v>0</v>
      </c>
      <c r="D42" s="9"/>
      <c r="E42" s="43">
        <v>0</v>
      </c>
      <c r="F42" s="9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4.25" customHeight="1">
      <c r="A43" s="10"/>
      <c r="B43" s="9" t="s">
        <v>29</v>
      </c>
      <c r="C43" s="43">
        <v>0</v>
      </c>
      <c r="D43" s="9"/>
      <c r="E43" s="13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4.25" customHeight="1">
      <c r="A44" s="10"/>
      <c r="B44" s="9" t="s">
        <v>30</v>
      </c>
      <c r="C44" s="13"/>
      <c r="D44" s="9"/>
      <c r="E44" s="43">
        <v>0</v>
      </c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4.25" customHeight="1">
      <c r="A45" s="10"/>
      <c r="B45" s="14" t="s">
        <v>31</v>
      </c>
      <c r="C45" s="44">
        <v>0</v>
      </c>
      <c r="D45" s="9"/>
      <c r="E45" s="45">
        <v>0</v>
      </c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4.25" customHeight="1">
      <c r="A46" s="10"/>
      <c r="B46" s="9"/>
      <c r="C46" s="13">
        <f>SUM(C34:C45)</f>
        <v>0</v>
      </c>
      <c r="D46" s="9"/>
      <c r="E46" s="13">
        <f>SUM(E34:E45)</f>
        <v>0</v>
      </c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4.25" customHeight="1">
      <c r="A47" s="10"/>
      <c r="B47" s="9"/>
      <c r="C47" s="8"/>
      <c r="D47" s="12">
        <f>D32+(D32*C46)</f>
        <v>20</v>
      </c>
      <c r="E47" s="8"/>
      <c r="F47" s="12">
        <f>F32+(F32*E46)</f>
        <v>20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4.25" customHeight="1">
      <c r="A48" s="10"/>
      <c r="B48" s="9"/>
      <c r="C48" s="8"/>
      <c r="D48" s="12"/>
      <c r="E48" s="8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4.25" customHeight="1">
      <c r="A49" s="10"/>
      <c r="B49" s="9"/>
      <c r="C49" s="8"/>
      <c r="D49" s="12"/>
      <c r="E49" s="8"/>
      <c r="F49" s="1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4.25" customHeight="1">
      <c r="A50" s="15" t="s">
        <v>32</v>
      </c>
      <c r="B50" s="16" t="s">
        <v>33</v>
      </c>
      <c r="C50" s="43">
        <v>0</v>
      </c>
      <c r="D50" s="9"/>
      <c r="E50" s="43">
        <v>0</v>
      </c>
      <c r="F50" s="9"/>
      <c r="G50" s="3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4.25" customHeight="1">
      <c r="A51" s="8"/>
      <c r="B51" s="17" t="s">
        <v>34</v>
      </c>
      <c r="C51" s="44">
        <v>0</v>
      </c>
      <c r="D51" s="9"/>
      <c r="E51" s="44">
        <v>0</v>
      </c>
      <c r="F51" s="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4.25" customHeight="1">
      <c r="A52" s="8"/>
      <c r="B52" s="18"/>
      <c r="C52" s="13">
        <f>SUM(C50:C51)</f>
        <v>0</v>
      </c>
      <c r="D52" s="9"/>
      <c r="E52" s="13">
        <f>SUM(E50:E51)</f>
        <v>0</v>
      </c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4.25" customHeight="1">
      <c r="A53" s="8"/>
      <c r="B53" s="18" t="s">
        <v>35</v>
      </c>
      <c r="C53" s="8"/>
      <c r="D53" s="19">
        <f>(D47+(D47*C52))</f>
        <v>20</v>
      </c>
      <c r="E53" s="8"/>
      <c r="F53" s="19">
        <f>(F47+(F47*E52))</f>
        <v>20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25" customHeight="1">
      <c r="A54" s="20"/>
      <c r="B54" s="21"/>
      <c r="C54" s="20"/>
      <c r="D54" s="21"/>
      <c r="E54" s="20"/>
      <c r="F54" s="2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4.25" customHeight="1">
      <c r="A55" s="1"/>
      <c r="B55" s="1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4.25" customHeight="1">
      <c r="A56" s="2" t="s">
        <v>36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4.25" customHeight="1">
      <c r="A57" s="2" t="s">
        <v>37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4.25" customHeight="1">
      <c r="A58" s="2" t="s">
        <v>38</v>
      </c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4.25" customHeight="1">
      <c r="A60" s="1"/>
      <c r="B60" s="22"/>
      <c r="C60" s="23"/>
      <c r="D60" s="23"/>
      <c r="E60" s="39" t="s">
        <v>51</v>
      </c>
      <c r="F60" s="24"/>
      <c r="G60" s="26" t="s">
        <v>39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4.25" customHeight="1">
      <c r="A61" s="1"/>
      <c r="B61" s="22" t="s">
        <v>40</v>
      </c>
      <c r="C61" s="23" t="s">
        <v>41</v>
      </c>
      <c r="D61" s="22"/>
      <c r="E61" s="40">
        <v>50</v>
      </c>
      <c r="F61" s="24" t="s">
        <v>42</v>
      </c>
      <c r="G61" s="27">
        <f>D53*E61</f>
        <v>1000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4.25" customHeight="1">
      <c r="A62" s="1"/>
      <c r="B62" s="22" t="s">
        <v>48</v>
      </c>
      <c r="C62" s="23" t="s">
        <v>43</v>
      </c>
      <c r="D62" s="22"/>
      <c r="E62" s="40">
        <v>10</v>
      </c>
      <c r="F62" s="24" t="s">
        <v>42</v>
      </c>
      <c r="G62" s="27">
        <f>F53*E62</f>
        <v>200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4.25" customHeight="1">
      <c r="A63" s="1"/>
      <c r="B63" s="33"/>
      <c r="C63" s="2"/>
      <c r="D63" s="2"/>
      <c r="E63" s="2"/>
      <c r="F63" s="2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4.25" customHeight="1">
      <c r="A64" s="1"/>
      <c r="B64" s="1"/>
      <c r="C64" s="22" t="s">
        <v>44</v>
      </c>
      <c r="D64" s="51" t="s">
        <v>45</v>
      </c>
      <c r="E64" s="5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customHeight="1">
      <c r="A65" s="1"/>
      <c r="B65" s="25" t="s">
        <v>46</v>
      </c>
      <c r="C65" s="48">
        <f>((D53+F53)/2)*0.25</f>
        <v>5</v>
      </c>
      <c r="D65" s="50">
        <v>20</v>
      </c>
      <c r="E65" s="5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customHeight="1">
      <c r="A67" s="1"/>
      <c r="B67" s="1"/>
      <c r="C67" s="1"/>
      <c r="D67" s="2" t="s">
        <v>47</v>
      </c>
      <c r="E67" s="11">
        <f>C65*D65</f>
        <v>100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4.25" customHeight="1">
      <c r="A69" s="1"/>
      <c r="B69" s="1"/>
      <c r="C69" s="1"/>
      <c r="D69" s="1"/>
      <c r="E69" s="36"/>
      <c r="F69" s="29">
        <f>G61+G62+E67</f>
        <v>1300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4.25" customHeight="1">
      <c r="A70" s="1"/>
      <c r="B70" s="3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4.25" customHeight="1">
      <c r="A71" s="1"/>
      <c r="B71" s="3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4.25" customHeight="1">
      <c r="A72" s="1"/>
      <c r="B72" s="3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4.25" customHeight="1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sheetProtection algorithmName="SHA-512" hashValue="NiMEbKruzdqQi1hHN/6zwSacHV/RO/yxcJfsIqzrk5TK7Gt4c0jLK55SxubFhfSISpHym+L3Mambqu2tcUPEJA==" saltValue="yeEZWueCeTIDCCQDTcf0zQ==" spinCount="100000" sheet="1" objects="1" scenarios="1"/>
  <mergeCells count="7">
    <mergeCell ref="D65:E65"/>
    <mergeCell ref="D64:E64"/>
    <mergeCell ref="E12:F12"/>
    <mergeCell ref="C10:D10"/>
    <mergeCell ref="C11:D11"/>
    <mergeCell ref="E11:F11"/>
    <mergeCell ref="C12:D1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D5B1-DFC4-4FE5-AB60-CB6ADA50F88F}">
  <dimension ref="A1:V1000"/>
  <sheetViews>
    <sheetView workbookViewId="0">
      <selection activeCell="J20" sqref="J20"/>
    </sheetView>
  </sheetViews>
  <sheetFormatPr defaultColWidth="14.44140625" defaultRowHeight="14.4"/>
  <cols>
    <col min="1" max="1" width="10.109375" customWidth="1"/>
    <col min="2" max="2" width="32.44140625" customWidth="1"/>
    <col min="3" max="3" width="12.33203125" customWidth="1"/>
    <col min="4" max="4" width="15.5546875" customWidth="1"/>
    <col min="5" max="5" width="17.6640625" customWidth="1"/>
    <col min="6" max="6" width="12.33203125" customWidth="1"/>
    <col min="7" max="7" width="17.6640625" bestFit="1" customWidth="1"/>
    <col min="8" max="22" width="7.5546875" customWidth="1"/>
  </cols>
  <sheetData>
    <row r="1" spans="1:22" ht="14.25" customHeight="1">
      <c r="A1" s="37" t="s">
        <v>49</v>
      </c>
      <c r="B1" s="38"/>
      <c r="C1" s="38"/>
      <c r="D1" s="3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38" t="s">
        <v>50</v>
      </c>
      <c r="B2" s="38"/>
      <c r="C2" s="38"/>
      <c r="D2" s="3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4.25" customHeight="1">
      <c r="A3" s="41" t="s">
        <v>52</v>
      </c>
      <c r="B3" s="38"/>
      <c r="C3" s="38"/>
      <c r="D3" s="3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4.25" customHeight="1">
      <c r="A4" s="42">
        <v>44764</v>
      </c>
      <c r="B4" s="38"/>
      <c r="C4" s="38"/>
      <c r="D4" s="3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3.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4.25" customHeight="1">
      <c r="A6" s="3" t="s">
        <v>54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4.25" customHeight="1">
      <c r="A7" s="4"/>
      <c r="B7" s="5"/>
      <c r="C7" s="5"/>
      <c r="D7" s="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4.25" customHeight="1">
      <c r="A8" s="3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4.2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3.9" customHeight="1">
      <c r="A10" s="3"/>
      <c r="B10" s="2"/>
      <c r="C10" s="54"/>
      <c r="D10" s="5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4.25" customHeight="1">
      <c r="A11" s="2"/>
      <c r="B11" s="2"/>
      <c r="C11" s="56" t="s">
        <v>1</v>
      </c>
      <c r="D11" s="57"/>
      <c r="E11" s="56" t="s">
        <v>2</v>
      </c>
      <c r="F11" s="5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4.25" customHeight="1">
      <c r="A12" s="2"/>
      <c r="B12" s="2"/>
      <c r="C12" s="52" t="s">
        <v>3</v>
      </c>
      <c r="D12" s="53"/>
      <c r="E12" s="52" t="s">
        <v>4</v>
      </c>
      <c r="F12" s="5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4.25" customHeight="1">
      <c r="A13" s="6"/>
      <c r="B13" s="7"/>
      <c r="C13" s="8"/>
      <c r="D13" s="9"/>
      <c r="E13" s="8"/>
      <c r="F13" s="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4.25" customHeight="1">
      <c r="A14" s="10" t="s">
        <v>5</v>
      </c>
      <c r="B14" s="2" t="s">
        <v>6</v>
      </c>
      <c r="C14" s="8"/>
      <c r="D14" s="31">
        <v>20</v>
      </c>
      <c r="E14" s="8"/>
      <c r="F14" s="32">
        <v>20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4.25" customHeight="1">
      <c r="A15" s="10"/>
      <c r="B15" s="2" t="s">
        <v>7</v>
      </c>
      <c r="C15" s="43">
        <v>0</v>
      </c>
      <c r="D15" s="11"/>
      <c r="E15" s="46">
        <v>0</v>
      </c>
      <c r="F15" s="1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4.25" customHeight="1">
      <c r="A16" s="10"/>
      <c r="B16" s="2"/>
      <c r="C16" s="8"/>
      <c r="D16" s="11">
        <f>D14+(D14*C15)</f>
        <v>20</v>
      </c>
      <c r="E16" s="8"/>
      <c r="F16" s="12">
        <f>F14+(F14*E15)</f>
        <v>20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4.25" customHeight="1">
      <c r="A17" s="10"/>
      <c r="B17" s="9"/>
      <c r="C17" s="8"/>
      <c r="D17" s="9"/>
      <c r="E17" s="8"/>
      <c r="F17" s="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4.25" customHeight="1">
      <c r="A18" s="10" t="s">
        <v>8</v>
      </c>
      <c r="B18" s="9" t="s">
        <v>9</v>
      </c>
      <c r="C18" s="43">
        <v>0</v>
      </c>
      <c r="D18" s="9"/>
      <c r="E18" s="43">
        <v>0</v>
      </c>
      <c r="F18" s="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4.25" customHeight="1">
      <c r="A19" s="10"/>
      <c r="B19" s="9" t="s">
        <v>10</v>
      </c>
      <c r="C19" s="43">
        <v>0</v>
      </c>
      <c r="D19" s="9"/>
      <c r="E19" s="43">
        <v>0</v>
      </c>
      <c r="F19" s="9"/>
      <c r="G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customHeight="1">
      <c r="A20" s="10"/>
      <c r="B20" s="9" t="s">
        <v>11</v>
      </c>
      <c r="C20" s="46">
        <v>0</v>
      </c>
      <c r="D20" s="9"/>
      <c r="E20" s="46">
        <v>0</v>
      </c>
      <c r="F20" s="9"/>
      <c r="G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4.25" customHeight="1">
      <c r="A21" s="10"/>
      <c r="B21" s="9" t="s">
        <v>12</v>
      </c>
      <c r="C21" s="46">
        <v>0</v>
      </c>
      <c r="D21" s="9"/>
      <c r="E21" s="46">
        <v>0</v>
      </c>
      <c r="F21" s="9"/>
      <c r="G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4.25" customHeight="1">
      <c r="A22" s="10"/>
      <c r="B22" s="9" t="s">
        <v>13</v>
      </c>
      <c r="C22" s="43">
        <v>0</v>
      </c>
      <c r="D22" s="9"/>
      <c r="E22" s="46">
        <v>0</v>
      </c>
      <c r="F22" s="9"/>
      <c r="G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customHeight="1">
      <c r="A23" s="10"/>
      <c r="B23" s="9" t="s">
        <v>14</v>
      </c>
      <c r="C23" s="46">
        <v>0</v>
      </c>
      <c r="D23" s="9"/>
      <c r="E23" s="46">
        <v>0</v>
      </c>
      <c r="F23" s="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customHeight="1">
      <c r="A24" s="10"/>
      <c r="B24" s="9" t="s">
        <v>15</v>
      </c>
      <c r="C24" s="43">
        <v>0</v>
      </c>
      <c r="D24" s="9"/>
      <c r="E24" s="46">
        <v>0</v>
      </c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customHeight="1">
      <c r="A25" s="10"/>
      <c r="B25" s="9" t="s">
        <v>16</v>
      </c>
      <c r="C25" s="45">
        <v>0</v>
      </c>
      <c r="D25" s="9"/>
      <c r="E25" s="45">
        <v>0</v>
      </c>
      <c r="F25" s="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>
      <c r="A26" s="10"/>
      <c r="B26" s="9"/>
      <c r="C26" s="13">
        <f>SUM(C18:C25)</f>
        <v>0</v>
      </c>
      <c r="D26" s="9"/>
      <c r="E26" s="13">
        <f>SUM(E18:E25)</f>
        <v>0</v>
      </c>
      <c r="F26" s="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customHeight="1">
      <c r="A27" s="10"/>
      <c r="B27" s="9"/>
      <c r="C27" s="13"/>
      <c r="D27" s="12">
        <f>D16+(D16*C26)</f>
        <v>20</v>
      </c>
      <c r="E27" s="13"/>
      <c r="F27" s="12">
        <f>F16+(F16*E26)</f>
        <v>20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customHeight="1">
      <c r="A28" s="10"/>
      <c r="B28" s="9"/>
      <c r="C28" s="13"/>
      <c r="D28" s="12"/>
      <c r="E28" s="13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3.5" customHeight="1">
      <c r="A29" s="10"/>
      <c r="B29" s="9" t="s">
        <v>17</v>
      </c>
      <c r="C29" s="43">
        <v>0</v>
      </c>
      <c r="D29" s="9"/>
      <c r="E29" s="43">
        <v>0</v>
      </c>
      <c r="F29" s="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customHeight="1">
      <c r="A30" s="10"/>
      <c r="B30" s="9" t="s">
        <v>18</v>
      </c>
      <c r="C30" s="59">
        <v>0</v>
      </c>
      <c r="D30" s="9"/>
      <c r="E30" s="49">
        <v>0</v>
      </c>
      <c r="F30" s="9"/>
      <c r="G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customHeight="1">
      <c r="A31" s="10"/>
      <c r="B31" s="9"/>
      <c r="C31" s="13">
        <f>SUM(C29:C30)</f>
        <v>0</v>
      </c>
      <c r="D31" s="9"/>
      <c r="E31" s="13">
        <f>SUM(E29:E30)</f>
        <v>0</v>
      </c>
      <c r="F31" s="9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customHeight="1">
      <c r="A32" s="10"/>
      <c r="B32" s="9"/>
      <c r="C32" s="8"/>
      <c r="D32" s="12">
        <f>D27+(D27*C31)</f>
        <v>20</v>
      </c>
      <c r="E32" s="8"/>
      <c r="F32" s="12">
        <f>F27+(F27*E31)</f>
        <v>20</v>
      </c>
      <c r="G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customHeight="1">
      <c r="A33" s="10"/>
      <c r="B33" s="9"/>
      <c r="C33" s="8"/>
      <c r="D33" s="9"/>
      <c r="E33" s="8"/>
      <c r="F33" s="9"/>
      <c r="G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customHeight="1">
      <c r="A34" s="10" t="s">
        <v>19</v>
      </c>
      <c r="B34" s="9" t="s">
        <v>20</v>
      </c>
      <c r="C34" s="43">
        <v>0</v>
      </c>
      <c r="D34" s="9"/>
      <c r="E34" s="43">
        <v>0</v>
      </c>
      <c r="F34" s="9"/>
      <c r="G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customHeight="1">
      <c r="A35" s="10"/>
      <c r="B35" s="9" t="s">
        <v>21</v>
      </c>
      <c r="C35" s="43">
        <v>0</v>
      </c>
      <c r="D35" s="9"/>
      <c r="E35" s="46">
        <v>0</v>
      </c>
      <c r="F35" s="9"/>
      <c r="G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customHeight="1">
      <c r="A36" s="10"/>
      <c r="B36" s="9" t="s">
        <v>22</v>
      </c>
      <c r="C36" s="43">
        <v>0</v>
      </c>
      <c r="D36" s="9"/>
      <c r="E36" s="43">
        <v>0</v>
      </c>
      <c r="F36" s="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customHeight="1">
      <c r="A37" s="10"/>
      <c r="B37" s="9" t="s">
        <v>23</v>
      </c>
      <c r="C37" s="43">
        <v>0</v>
      </c>
      <c r="D37" s="9"/>
      <c r="E37" s="43">
        <v>0</v>
      </c>
      <c r="F37" s="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customHeight="1">
      <c r="A38" s="10"/>
      <c r="B38" s="14" t="s">
        <v>24</v>
      </c>
      <c r="C38" s="43">
        <v>0</v>
      </c>
      <c r="D38" s="9"/>
      <c r="E38" s="43">
        <v>0</v>
      </c>
      <c r="F38" s="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customHeight="1">
      <c r="A39" s="10"/>
      <c r="B39" s="9" t="s">
        <v>25</v>
      </c>
      <c r="C39" s="43">
        <v>0</v>
      </c>
      <c r="D39" s="9"/>
      <c r="E39" s="46">
        <v>0</v>
      </c>
      <c r="F39" s="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customHeight="1">
      <c r="A40" s="10"/>
      <c r="B40" s="9" t="s">
        <v>26</v>
      </c>
      <c r="C40" s="43">
        <v>0</v>
      </c>
      <c r="D40" s="9"/>
      <c r="E40" s="43">
        <v>0</v>
      </c>
      <c r="F40" s="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customHeight="1">
      <c r="A41" s="10"/>
      <c r="B41" s="9" t="s">
        <v>27</v>
      </c>
      <c r="C41" s="43">
        <v>0</v>
      </c>
      <c r="D41" s="9"/>
      <c r="E41" s="43">
        <v>0</v>
      </c>
      <c r="F41" s="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customHeight="1">
      <c r="A42" s="10"/>
      <c r="B42" s="9" t="s">
        <v>28</v>
      </c>
      <c r="C42" s="43">
        <v>0</v>
      </c>
      <c r="D42" s="9"/>
      <c r="E42" s="43">
        <v>0</v>
      </c>
      <c r="F42" s="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customHeight="1">
      <c r="A43" s="10"/>
      <c r="B43" s="9" t="s">
        <v>29</v>
      </c>
      <c r="C43" s="43">
        <v>0</v>
      </c>
      <c r="D43" s="9"/>
      <c r="E43" s="13"/>
      <c r="F43" s="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customHeight="1">
      <c r="A44" s="10"/>
      <c r="B44" s="9" t="s">
        <v>30</v>
      </c>
      <c r="C44" s="13"/>
      <c r="D44" s="9"/>
      <c r="E44" s="43">
        <v>0</v>
      </c>
      <c r="F44" s="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customHeight="1">
      <c r="A45" s="10"/>
      <c r="B45" s="14" t="s">
        <v>31</v>
      </c>
      <c r="C45" s="44">
        <v>0</v>
      </c>
      <c r="D45" s="9"/>
      <c r="E45" s="45">
        <v>0</v>
      </c>
      <c r="F45" s="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customHeight="1">
      <c r="A46" s="10"/>
      <c r="B46" s="9"/>
      <c r="C46" s="13">
        <f>SUM(C34:C45)</f>
        <v>0</v>
      </c>
      <c r="D46" s="9"/>
      <c r="E46" s="13">
        <f>SUM(E34:E45)</f>
        <v>0</v>
      </c>
      <c r="F46" s="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customHeight="1">
      <c r="A47" s="10"/>
      <c r="B47" s="9"/>
      <c r="C47" s="8"/>
      <c r="D47" s="12">
        <f>D32+(D32*C46)</f>
        <v>20</v>
      </c>
      <c r="E47" s="8"/>
      <c r="F47" s="12">
        <f>F32+(F32*E46)</f>
        <v>20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customHeight="1">
      <c r="A48" s="10"/>
      <c r="B48" s="9"/>
      <c r="C48" s="8"/>
      <c r="D48" s="12"/>
      <c r="E48" s="8"/>
      <c r="F48" s="1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.25" customHeight="1">
      <c r="A49" s="10"/>
      <c r="B49" s="9"/>
      <c r="C49" s="8"/>
      <c r="D49" s="12"/>
      <c r="E49" s="8"/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.25" customHeight="1">
      <c r="A50" s="15" t="s">
        <v>32</v>
      </c>
      <c r="B50" s="16" t="s">
        <v>33</v>
      </c>
      <c r="C50" s="43">
        <v>0</v>
      </c>
      <c r="D50" s="9"/>
      <c r="E50" s="43">
        <v>0</v>
      </c>
      <c r="F50" s="9"/>
      <c r="G50" s="3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.25" customHeight="1">
      <c r="A51" s="8"/>
      <c r="B51" s="17" t="s">
        <v>34</v>
      </c>
      <c r="C51" s="44">
        <v>0</v>
      </c>
      <c r="D51" s="9"/>
      <c r="E51" s="44">
        <v>0</v>
      </c>
      <c r="F51" s="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.25" customHeight="1">
      <c r="A52" s="8"/>
      <c r="B52" s="18"/>
      <c r="C52" s="13">
        <f>SUM(C50:C51)</f>
        <v>0</v>
      </c>
      <c r="D52" s="9"/>
      <c r="E52" s="13">
        <f>SUM(E50:E51)</f>
        <v>0</v>
      </c>
      <c r="F52" s="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.25" customHeight="1">
      <c r="A53" s="8"/>
      <c r="B53" s="18" t="s">
        <v>35</v>
      </c>
      <c r="C53" s="8"/>
      <c r="D53" s="19">
        <f>(D47+(D47*C52))</f>
        <v>20</v>
      </c>
      <c r="E53" s="8"/>
      <c r="F53" s="19">
        <f>(F47+(F47*E52))</f>
        <v>20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.25" customHeight="1">
      <c r="A54" s="20"/>
      <c r="B54" s="21"/>
      <c r="C54" s="20"/>
      <c r="D54" s="21"/>
      <c r="E54" s="20"/>
      <c r="F54" s="2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.25" customHeight="1">
      <c r="A56" s="2" t="s">
        <v>36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.25" customHeight="1">
      <c r="A57" s="2" t="s">
        <v>37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.25" customHeight="1">
      <c r="A58" s="2" t="s">
        <v>38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.25" customHeight="1">
      <c r="A60" s="2"/>
      <c r="B60" s="22"/>
      <c r="C60" s="23"/>
      <c r="D60" s="23"/>
      <c r="E60" s="39" t="s">
        <v>51</v>
      </c>
      <c r="F60" s="24"/>
      <c r="G60" s="26" t="s">
        <v>39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.25" customHeight="1">
      <c r="A61" s="2"/>
      <c r="B61" s="22" t="s">
        <v>40</v>
      </c>
      <c r="C61" s="23" t="s">
        <v>41</v>
      </c>
      <c r="D61" s="22"/>
      <c r="E61" s="40">
        <v>50</v>
      </c>
      <c r="F61" s="24" t="s">
        <v>42</v>
      </c>
      <c r="G61" s="27">
        <f>D53*E61</f>
        <v>1000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.25" customHeight="1">
      <c r="A62" s="2"/>
      <c r="B62" s="22" t="s">
        <v>48</v>
      </c>
      <c r="C62" s="23" t="s">
        <v>43</v>
      </c>
      <c r="D62" s="22"/>
      <c r="E62" s="40">
        <v>10</v>
      </c>
      <c r="F62" s="24" t="s">
        <v>42</v>
      </c>
      <c r="G62" s="27">
        <f>F53*E62</f>
        <v>200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.25" customHeight="1">
      <c r="A63" s="2"/>
      <c r="B63" s="33"/>
      <c r="C63" s="2"/>
      <c r="D63" s="2"/>
      <c r="E63" s="2"/>
      <c r="F63" s="28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.25" customHeight="1">
      <c r="A64" s="2"/>
      <c r="B64" s="2"/>
      <c r="C64" s="22" t="s">
        <v>44</v>
      </c>
      <c r="D64" s="51" t="s">
        <v>45</v>
      </c>
      <c r="E64" s="5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.25" customHeight="1">
      <c r="A65" s="2"/>
      <c r="B65" s="25" t="s">
        <v>46</v>
      </c>
      <c r="C65" s="48">
        <f>((D53+F53)/2)*0.25</f>
        <v>5</v>
      </c>
      <c r="D65" s="50">
        <v>20</v>
      </c>
      <c r="E65" s="5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.25" customHeight="1">
      <c r="A67" s="2"/>
      <c r="B67" s="2"/>
      <c r="C67" s="2"/>
      <c r="D67" s="2" t="s">
        <v>47</v>
      </c>
      <c r="E67" s="11">
        <f>C65*D65</f>
        <v>100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.25" customHeight="1">
      <c r="A69" s="2"/>
      <c r="B69" s="2"/>
      <c r="C69" s="2"/>
      <c r="D69" s="2"/>
      <c r="E69" s="36"/>
      <c r="F69" s="29">
        <f>G61+G62+E67</f>
        <v>1300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.25" customHeight="1">
      <c r="A70" s="2"/>
      <c r="B70" s="3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.25" customHeight="1">
      <c r="A71" s="2"/>
      <c r="B71" s="3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.25" customHeight="1">
      <c r="A72" s="2"/>
      <c r="B72" s="3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.2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algorithmName="SHA-512" hashValue="urf7tYzoT7ywnj46A7CmoG5Db7E4NgIr9DDyNjZMtLkaWQ2w5Ov+P7/6VoMjcByMK6E7S9vg7hopO4qaEczwUw==" saltValue="MaaFpBWGOze0Q7W/L/98hQ==" spinCount="100000" sheet="1" objects="1" scenarios="1"/>
  <mergeCells count="7">
    <mergeCell ref="D65:E65"/>
    <mergeCell ref="C10:D10"/>
    <mergeCell ref="C11:D11"/>
    <mergeCell ref="E11:F11"/>
    <mergeCell ref="C12:D12"/>
    <mergeCell ref="E12:F12"/>
    <mergeCell ref="D64:E6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921F9E-433F-48E0-B487-A854F6395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2FC32-B9E6-4600-AF81-A213EFF467CD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OP</vt:lpstr>
      <vt:lpstr>Perceel 2 OOP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Nina Roegies | InkoopMeesters</cp:lastModifiedBy>
  <dcterms:created xsi:type="dcterms:W3CDTF">2018-10-11T11:47:56Z</dcterms:created>
  <dcterms:modified xsi:type="dcterms:W3CDTF">2022-07-22T12:05:33Z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