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anleenconsultancy.sharepoint.com/Gedeelde  documenten/04 Kunstmuseum Den Haag/alle documenten voor de aanbesteding/"/>
    </mc:Choice>
  </mc:AlternateContent>
  <xr:revisionPtr revIDLastSave="212" documentId="8_{59F9E9D8-4EF7-4DD7-B551-242C756B0695}" xr6:coauthVersionLast="47" xr6:coauthVersionMax="47" xr10:uidLastSave="{6EA4BB87-10EC-4811-904A-340DC915A1F8}"/>
  <bookViews>
    <workbookView xWindow="-120" yWindow="-120" windowWidth="29040" windowHeight="15840" firstSheet="1" activeTab="5" xr2:uid="{00000000-000D-0000-FFFF-FFFF00000000}"/>
  </bookViews>
  <sheets>
    <sheet name="Inhoudsopgave" sheetId="37" r:id="rId1"/>
    <sheet name="Invulblad 1 Jaarkosten" sheetId="1" r:id="rId2"/>
    <sheet name="invulblad 2 Uurtarieven" sheetId="2" r:id="rId3"/>
    <sheet name="invulblad 3 Afroepprijzen " sheetId="8" r:id="rId4"/>
    <sheet name="invulblad 4 inventarisatie KM" sheetId="34" r:id="rId5"/>
    <sheet name="invulblad 5 inventarisatie FM" sheetId="38" r:id="rId6"/>
  </sheets>
  <externalReferences>
    <externalReference r:id="rId7"/>
  </externalReferences>
  <definedNames>
    <definedName name="_xlnm.Print_Area" localSheetId="0">Inhoudsopgave!$A$1:$J$13</definedName>
    <definedName name="_xlnm.Print_Area" localSheetId="4">'invulblad 4 inventarisatie KM'!$A$1:$O$269</definedName>
    <definedName name="_xlnm.Database">#REF!</definedName>
    <definedName name="glas">#REF!</definedName>
    <definedName name="ml">'[1]Glas 3.3'!$O$3:$P$8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2" l="1"/>
  <c r="D22" i="2"/>
  <c r="D26" i="2"/>
  <c r="D34" i="2"/>
  <c r="C14" i="2"/>
  <c r="C22" i="2"/>
  <c r="C26" i="2"/>
  <c r="C34" i="2"/>
  <c r="B14" i="2"/>
  <c r="B22" i="2"/>
  <c r="B26" i="2"/>
  <c r="B34" i="2"/>
  <c r="L266" i="34"/>
  <c r="M266" i="34"/>
  <c r="L267" i="34"/>
  <c r="L199" i="34"/>
  <c r="L269" i="34"/>
  <c r="C10" i="1"/>
  <c r="F269" i="34"/>
  <c r="L116" i="34"/>
  <c r="M116" i="34"/>
  <c r="N116" i="34"/>
  <c r="O116" i="34"/>
  <c r="P116" i="34"/>
  <c r="B10" i="1"/>
  <c r="B11" i="1"/>
  <c r="B13" i="1"/>
  <c r="L43" i="38"/>
  <c r="M43" i="38"/>
  <c r="N43" i="38"/>
  <c r="L9" i="38"/>
  <c r="M9" i="38"/>
  <c r="N9" i="38"/>
  <c r="L10" i="38"/>
  <c r="M10" i="38"/>
  <c r="N10" i="38"/>
  <c r="L11" i="38"/>
  <c r="M11" i="38"/>
  <c r="N11" i="38"/>
  <c r="L12" i="38"/>
  <c r="M12" i="38"/>
  <c r="N12" i="38"/>
  <c r="L13" i="38"/>
  <c r="M13" i="38"/>
  <c r="N13" i="38"/>
  <c r="L14" i="38"/>
  <c r="M14" i="38"/>
  <c r="N14" i="38"/>
  <c r="L26" i="38"/>
  <c r="M26" i="38"/>
  <c r="N26" i="38"/>
  <c r="L35" i="38"/>
  <c r="M35" i="38"/>
  <c r="N35" i="38"/>
  <c r="L36" i="38"/>
  <c r="M36" i="38"/>
  <c r="N36" i="38"/>
  <c r="L37" i="38"/>
  <c r="M37" i="38"/>
  <c r="N37" i="38"/>
  <c r="L15" i="38"/>
  <c r="M15" i="38"/>
  <c r="N15" i="38"/>
  <c r="L16" i="38"/>
  <c r="M16" i="38"/>
  <c r="N16" i="38"/>
  <c r="L17" i="38"/>
  <c r="M17" i="38"/>
  <c r="N17" i="38"/>
  <c r="L18" i="38"/>
  <c r="M18" i="38"/>
  <c r="N18" i="38"/>
  <c r="L19" i="38"/>
  <c r="M19" i="38"/>
  <c r="N19" i="38"/>
  <c r="L20" i="38"/>
  <c r="M20" i="38"/>
  <c r="N20" i="38"/>
  <c r="L21" i="38"/>
  <c r="M21" i="38"/>
  <c r="N21" i="38"/>
  <c r="L22" i="38"/>
  <c r="M22" i="38"/>
  <c r="N22" i="38"/>
  <c r="L23" i="38"/>
  <c r="M23" i="38"/>
  <c r="N23" i="38"/>
  <c r="L24" i="38"/>
  <c r="M24" i="38"/>
  <c r="N24" i="38"/>
  <c r="L25" i="38"/>
  <c r="M25" i="38"/>
  <c r="N25" i="38"/>
  <c r="L27" i="38"/>
  <c r="M27" i="38"/>
  <c r="N27" i="38"/>
  <c r="L28" i="38"/>
  <c r="M28" i="38"/>
  <c r="N28" i="38"/>
  <c r="L29" i="38"/>
  <c r="M29" i="38"/>
  <c r="N29" i="38"/>
  <c r="L30" i="38"/>
  <c r="M30" i="38"/>
  <c r="N30" i="38"/>
  <c r="L31" i="38"/>
  <c r="M31" i="38"/>
  <c r="N31" i="38"/>
  <c r="L32" i="38"/>
  <c r="M32" i="38"/>
  <c r="N32" i="38"/>
  <c r="L33" i="38"/>
  <c r="M33" i="38"/>
  <c r="N33" i="38"/>
  <c r="L34" i="38"/>
  <c r="M34" i="38"/>
  <c r="N34" i="38"/>
  <c r="L38" i="38"/>
  <c r="M38" i="38"/>
  <c r="N38" i="38"/>
  <c r="L39" i="38"/>
  <c r="M39" i="38"/>
  <c r="N39" i="38"/>
  <c r="L40" i="38"/>
  <c r="M40" i="38"/>
  <c r="N40" i="38"/>
  <c r="L41" i="38"/>
  <c r="M41" i="38"/>
  <c r="N41" i="38"/>
  <c r="L42" i="38"/>
  <c r="M42" i="38"/>
  <c r="N42" i="38"/>
  <c r="N45" i="38"/>
  <c r="F11" i="1"/>
  <c r="O43" i="38"/>
  <c r="O9" i="38"/>
  <c r="O10" i="38"/>
  <c r="O11" i="38"/>
  <c r="O12" i="38"/>
  <c r="O13" i="38"/>
  <c r="O14" i="38"/>
  <c r="O26" i="38"/>
  <c r="O35" i="38"/>
  <c r="O36" i="38"/>
  <c r="O37" i="38"/>
  <c r="O15" i="38"/>
  <c r="O16" i="38"/>
  <c r="O17" i="38"/>
  <c r="O18" i="38"/>
  <c r="O19" i="38"/>
  <c r="O20" i="38"/>
  <c r="O21" i="38"/>
  <c r="O22" i="38"/>
  <c r="O23" i="38"/>
  <c r="O24" i="38"/>
  <c r="O25" i="38"/>
  <c r="O27" i="38"/>
  <c r="O28" i="38"/>
  <c r="O29" i="38"/>
  <c r="O30" i="38"/>
  <c r="O31" i="38"/>
  <c r="O32" i="38"/>
  <c r="O33" i="38"/>
  <c r="O34" i="38"/>
  <c r="O38" i="38"/>
  <c r="O39" i="38"/>
  <c r="O40" i="38"/>
  <c r="O41" i="38"/>
  <c r="O42" i="38"/>
  <c r="O45" i="38"/>
  <c r="D11" i="1"/>
  <c r="G11" i="1"/>
  <c r="P10" i="38"/>
  <c r="P11" i="38"/>
  <c r="P12" i="38"/>
  <c r="P13" i="38"/>
  <c r="P14" i="38"/>
  <c r="P15" i="38"/>
  <c r="P16" i="38"/>
  <c r="P17" i="38"/>
  <c r="P18" i="38"/>
  <c r="P19" i="38"/>
  <c r="P20" i="38"/>
  <c r="P21" i="38"/>
  <c r="P22" i="38"/>
  <c r="P23" i="38"/>
  <c r="P24" i="38"/>
  <c r="P25" i="38"/>
  <c r="P26" i="38"/>
  <c r="P27" i="38"/>
  <c r="P28" i="38"/>
  <c r="P29" i="38"/>
  <c r="P30" i="38"/>
  <c r="P31" i="38"/>
  <c r="P32" i="38"/>
  <c r="P33" i="38"/>
  <c r="P34" i="38"/>
  <c r="P35" i="38"/>
  <c r="P36" i="38"/>
  <c r="P37" i="38"/>
  <c r="P38" i="38"/>
  <c r="P39" i="38"/>
  <c r="P40" i="38"/>
  <c r="P41" i="38"/>
  <c r="P42" i="38"/>
  <c r="P43" i="38"/>
  <c r="P9" i="38"/>
  <c r="P45" i="38"/>
  <c r="L9" i="34"/>
  <c r="O9" i="34"/>
  <c r="L10" i="34"/>
  <c r="O10" i="34"/>
  <c r="L11" i="34"/>
  <c r="O11" i="34"/>
  <c r="L12" i="34"/>
  <c r="O12" i="34"/>
  <c r="L13" i="34"/>
  <c r="O13" i="34"/>
  <c r="L14" i="34"/>
  <c r="O14" i="34"/>
  <c r="L15" i="34"/>
  <c r="O15" i="34"/>
  <c r="L16" i="34"/>
  <c r="O16" i="34"/>
  <c r="L17" i="34"/>
  <c r="O17" i="34"/>
  <c r="L18" i="34"/>
  <c r="O18" i="34"/>
  <c r="L19" i="34"/>
  <c r="O19" i="34"/>
  <c r="L20" i="34"/>
  <c r="O20" i="34"/>
  <c r="L21" i="34"/>
  <c r="O21" i="34"/>
  <c r="L22" i="34"/>
  <c r="O22" i="34"/>
  <c r="L23" i="34"/>
  <c r="O23" i="34"/>
  <c r="L24" i="34"/>
  <c r="O24" i="34"/>
  <c r="L25" i="34"/>
  <c r="O25" i="34"/>
  <c r="L26" i="34"/>
  <c r="O26" i="34"/>
  <c r="L27" i="34"/>
  <c r="O27" i="34"/>
  <c r="L28" i="34"/>
  <c r="O28" i="34"/>
  <c r="L29" i="34"/>
  <c r="O29" i="34"/>
  <c r="L30" i="34"/>
  <c r="O30" i="34"/>
  <c r="L31" i="34"/>
  <c r="O31" i="34"/>
  <c r="L32" i="34"/>
  <c r="O32" i="34"/>
  <c r="L33" i="34"/>
  <c r="O33" i="34"/>
  <c r="L34" i="34"/>
  <c r="O34" i="34"/>
  <c r="L35" i="34"/>
  <c r="O35" i="34"/>
  <c r="L36" i="34"/>
  <c r="O36" i="34"/>
  <c r="L37" i="34"/>
  <c r="O37" i="34"/>
  <c r="L38" i="34"/>
  <c r="O38" i="34"/>
  <c r="L39" i="34"/>
  <c r="O39" i="34"/>
  <c r="L40" i="34"/>
  <c r="O40" i="34"/>
  <c r="L41" i="34"/>
  <c r="O41" i="34"/>
  <c r="L42" i="34"/>
  <c r="O42" i="34"/>
  <c r="L43" i="34"/>
  <c r="O43" i="34"/>
  <c r="L44" i="34"/>
  <c r="O44" i="34"/>
  <c r="L45" i="34"/>
  <c r="O45" i="34"/>
  <c r="L46" i="34"/>
  <c r="O46" i="34"/>
  <c r="L47" i="34"/>
  <c r="O47" i="34"/>
  <c r="L48" i="34"/>
  <c r="O48" i="34"/>
  <c r="L49" i="34"/>
  <c r="O49" i="34"/>
  <c r="L50" i="34"/>
  <c r="O50" i="34"/>
  <c r="L51" i="34"/>
  <c r="O51" i="34"/>
  <c r="L52" i="34"/>
  <c r="O52" i="34"/>
  <c r="L53" i="34"/>
  <c r="O53" i="34"/>
  <c r="L54" i="34"/>
  <c r="O54" i="34"/>
  <c r="L55" i="34"/>
  <c r="O55" i="34"/>
  <c r="L56" i="34"/>
  <c r="O56" i="34"/>
  <c r="L57" i="34"/>
  <c r="O57" i="34"/>
  <c r="L58" i="34"/>
  <c r="O58" i="34"/>
  <c r="L59" i="34"/>
  <c r="O59" i="34"/>
  <c r="L60" i="34"/>
  <c r="O60" i="34"/>
  <c r="L61" i="34"/>
  <c r="O61" i="34"/>
  <c r="L62" i="34"/>
  <c r="O62" i="34"/>
  <c r="L63" i="34"/>
  <c r="O63" i="34"/>
  <c r="L64" i="34"/>
  <c r="O64" i="34"/>
  <c r="L65" i="34"/>
  <c r="O65" i="34"/>
  <c r="L66" i="34"/>
  <c r="O66" i="34"/>
  <c r="L67" i="34"/>
  <c r="O67" i="34"/>
  <c r="L68" i="34"/>
  <c r="O68" i="34"/>
  <c r="L69" i="34"/>
  <c r="O69" i="34"/>
  <c r="L70" i="34"/>
  <c r="O70" i="34"/>
  <c r="L71" i="34"/>
  <c r="O71" i="34"/>
  <c r="L72" i="34"/>
  <c r="O72" i="34"/>
  <c r="L73" i="34"/>
  <c r="O73" i="34"/>
  <c r="L74" i="34"/>
  <c r="O74" i="34"/>
  <c r="L75" i="34"/>
  <c r="O75" i="34"/>
  <c r="L76" i="34"/>
  <c r="O76" i="34"/>
  <c r="L77" i="34"/>
  <c r="O77" i="34"/>
  <c r="L78" i="34"/>
  <c r="O78" i="34"/>
  <c r="L79" i="34"/>
  <c r="O79" i="34"/>
  <c r="L80" i="34"/>
  <c r="O80" i="34"/>
  <c r="L81" i="34"/>
  <c r="O81" i="34"/>
  <c r="L82" i="34"/>
  <c r="O82" i="34"/>
  <c r="L83" i="34"/>
  <c r="O83" i="34"/>
  <c r="L84" i="34"/>
  <c r="O84" i="34"/>
  <c r="L85" i="34"/>
  <c r="O85" i="34"/>
  <c r="L86" i="34"/>
  <c r="O86" i="34"/>
  <c r="L87" i="34"/>
  <c r="O87" i="34"/>
  <c r="L88" i="34"/>
  <c r="O88" i="34"/>
  <c r="L89" i="34"/>
  <c r="O89" i="34"/>
  <c r="L90" i="34"/>
  <c r="O90" i="34"/>
  <c r="L91" i="34"/>
  <c r="O91" i="34"/>
  <c r="L92" i="34"/>
  <c r="O92" i="34"/>
  <c r="L93" i="34"/>
  <c r="O93" i="34"/>
  <c r="L94" i="34"/>
  <c r="O94" i="34"/>
  <c r="L95" i="34"/>
  <c r="O95" i="34"/>
  <c r="L96" i="34"/>
  <c r="O96" i="34"/>
  <c r="L97" i="34"/>
  <c r="O97" i="34"/>
  <c r="L98" i="34"/>
  <c r="O98" i="34"/>
  <c r="L99" i="34"/>
  <c r="O99" i="34"/>
  <c r="L100" i="34"/>
  <c r="O100" i="34"/>
  <c r="L101" i="34"/>
  <c r="O101" i="34"/>
  <c r="L102" i="34"/>
  <c r="O102" i="34"/>
  <c r="L103" i="34"/>
  <c r="O103" i="34"/>
  <c r="L104" i="34"/>
  <c r="O104" i="34"/>
  <c r="L105" i="34"/>
  <c r="O105" i="34"/>
  <c r="L106" i="34"/>
  <c r="O106" i="34"/>
  <c r="L107" i="34"/>
  <c r="O107" i="34"/>
  <c r="L108" i="34"/>
  <c r="O108" i="34"/>
  <c r="L109" i="34"/>
  <c r="O109" i="34"/>
  <c r="L110" i="34"/>
  <c r="O110" i="34"/>
  <c r="L111" i="34"/>
  <c r="O111" i="34"/>
  <c r="L112" i="34"/>
  <c r="O112" i="34"/>
  <c r="L113" i="34"/>
  <c r="O113" i="34"/>
  <c r="L114" i="34"/>
  <c r="O114" i="34"/>
  <c r="L115" i="34"/>
  <c r="O115" i="34"/>
  <c r="L117" i="34"/>
  <c r="O117" i="34"/>
  <c r="L118" i="34"/>
  <c r="O118" i="34"/>
  <c r="L119" i="34"/>
  <c r="O119" i="34"/>
  <c r="L120" i="34"/>
  <c r="O120" i="34"/>
  <c r="L121" i="34"/>
  <c r="O121" i="34"/>
  <c r="L122" i="34"/>
  <c r="O122" i="34"/>
  <c r="L123" i="34"/>
  <c r="O123" i="34"/>
  <c r="L124" i="34"/>
  <c r="O124" i="34"/>
  <c r="L125" i="34"/>
  <c r="O125" i="34"/>
  <c r="L126" i="34"/>
  <c r="O126" i="34"/>
  <c r="L127" i="34"/>
  <c r="O127" i="34"/>
  <c r="L128" i="34"/>
  <c r="O128" i="34"/>
  <c r="L129" i="34"/>
  <c r="O129" i="34"/>
  <c r="L130" i="34"/>
  <c r="O130" i="34"/>
  <c r="L131" i="34"/>
  <c r="O131" i="34"/>
  <c r="L132" i="34"/>
  <c r="O132" i="34"/>
  <c r="L133" i="34"/>
  <c r="O133" i="34"/>
  <c r="L134" i="34"/>
  <c r="O134" i="34"/>
  <c r="L135" i="34"/>
  <c r="O135" i="34"/>
  <c r="L136" i="34"/>
  <c r="O136" i="34"/>
  <c r="L137" i="34"/>
  <c r="O137" i="34"/>
  <c r="L138" i="34"/>
  <c r="O138" i="34"/>
  <c r="L139" i="34"/>
  <c r="O139" i="34"/>
  <c r="L140" i="34"/>
  <c r="O140" i="34"/>
  <c r="L141" i="34"/>
  <c r="O141" i="34"/>
  <c r="L142" i="34"/>
  <c r="O142" i="34"/>
  <c r="L143" i="34"/>
  <c r="O143" i="34"/>
  <c r="L144" i="34"/>
  <c r="O144" i="34"/>
  <c r="L145" i="34"/>
  <c r="O145" i="34"/>
  <c r="L146" i="34"/>
  <c r="O146" i="34"/>
  <c r="L147" i="34"/>
  <c r="O147" i="34"/>
  <c r="L148" i="34"/>
  <c r="O148" i="34"/>
  <c r="L149" i="34"/>
  <c r="O149" i="34"/>
  <c r="L150" i="34"/>
  <c r="O150" i="34"/>
  <c r="L151" i="34"/>
  <c r="O151" i="34"/>
  <c r="L152" i="34"/>
  <c r="O152" i="34"/>
  <c r="L153" i="34"/>
  <c r="O153" i="34"/>
  <c r="L154" i="34"/>
  <c r="O154" i="34"/>
  <c r="L155" i="34"/>
  <c r="O155" i="34"/>
  <c r="L156" i="34"/>
  <c r="O156" i="34"/>
  <c r="L157" i="34"/>
  <c r="O157" i="34"/>
  <c r="L158" i="34"/>
  <c r="O158" i="34"/>
  <c r="L159" i="34"/>
  <c r="O159" i="34"/>
  <c r="L160" i="34"/>
  <c r="O160" i="34"/>
  <c r="L161" i="34"/>
  <c r="O161" i="34"/>
  <c r="L162" i="34"/>
  <c r="O162" i="34"/>
  <c r="L163" i="34"/>
  <c r="O163" i="34"/>
  <c r="L164" i="34"/>
  <c r="O164" i="34"/>
  <c r="L165" i="34"/>
  <c r="O165" i="34"/>
  <c r="L166" i="34"/>
  <c r="O166" i="34"/>
  <c r="L167" i="34"/>
  <c r="O167" i="34"/>
  <c r="L168" i="34"/>
  <c r="O168" i="34"/>
  <c r="L169" i="34"/>
  <c r="O169" i="34"/>
  <c r="L170" i="34"/>
  <c r="O170" i="34"/>
  <c r="L171" i="34"/>
  <c r="O171" i="34"/>
  <c r="L172" i="34"/>
  <c r="O172" i="34"/>
  <c r="L173" i="34"/>
  <c r="O173" i="34"/>
  <c r="L174" i="34"/>
  <c r="O174" i="34"/>
  <c r="L175" i="34"/>
  <c r="O175" i="34"/>
  <c r="L176" i="34"/>
  <c r="O176" i="34"/>
  <c r="L177" i="34"/>
  <c r="O177" i="34"/>
  <c r="L178" i="34"/>
  <c r="O178" i="34"/>
  <c r="L179" i="34"/>
  <c r="O179" i="34"/>
  <c r="L180" i="34"/>
  <c r="O180" i="34"/>
  <c r="L181" i="34"/>
  <c r="O181" i="34"/>
  <c r="L182" i="34"/>
  <c r="O182" i="34"/>
  <c r="L183" i="34"/>
  <c r="O183" i="34"/>
  <c r="L184" i="34"/>
  <c r="O184" i="34"/>
  <c r="L185" i="34"/>
  <c r="O185" i="34"/>
  <c r="L186" i="34"/>
  <c r="O186" i="34"/>
  <c r="L187" i="34"/>
  <c r="O187" i="34"/>
  <c r="L188" i="34"/>
  <c r="O188" i="34"/>
  <c r="L189" i="34"/>
  <c r="O189" i="34"/>
  <c r="L190" i="34"/>
  <c r="O190" i="34"/>
  <c r="L191" i="34"/>
  <c r="O191" i="34"/>
  <c r="L192" i="34"/>
  <c r="O192" i="34"/>
  <c r="L193" i="34"/>
  <c r="O193" i="34"/>
  <c r="L194" i="34"/>
  <c r="O194" i="34"/>
  <c r="L195" i="34"/>
  <c r="O195" i="34"/>
  <c r="L196" i="34"/>
  <c r="O196" i="34"/>
  <c r="L197" i="34"/>
  <c r="O197" i="34"/>
  <c r="L198" i="34"/>
  <c r="O198" i="34"/>
  <c r="O199" i="34"/>
  <c r="L200" i="34"/>
  <c r="O200" i="34"/>
  <c r="L201" i="34"/>
  <c r="O201" i="34"/>
  <c r="L202" i="34"/>
  <c r="O202" i="34"/>
  <c r="L203" i="34"/>
  <c r="O203" i="34"/>
  <c r="L204" i="34"/>
  <c r="O204" i="34"/>
  <c r="L205" i="34"/>
  <c r="O205" i="34"/>
  <c r="L206" i="34"/>
  <c r="O206" i="34"/>
  <c r="L207" i="34"/>
  <c r="O207" i="34"/>
  <c r="L208" i="34"/>
  <c r="O208" i="34"/>
  <c r="L209" i="34"/>
  <c r="O209" i="34"/>
  <c r="L210" i="34"/>
  <c r="O210" i="34"/>
  <c r="L211" i="34"/>
  <c r="O211" i="34"/>
  <c r="L212" i="34"/>
  <c r="O212" i="34"/>
  <c r="L213" i="34"/>
  <c r="O213" i="34"/>
  <c r="L214" i="34"/>
  <c r="O214" i="34"/>
  <c r="L215" i="34"/>
  <c r="O215" i="34"/>
  <c r="L216" i="34"/>
  <c r="O216" i="34"/>
  <c r="L217" i="34"/>
  <c r="O217" i="34"/>
  <c r="L218" i="34"/>
  <c r="O218" i="34"/>
  <c r="L219" i="34"/>
  <c r="O219" i="34"/>
  <c r="L220" i="34"/>
  <c r="O220" i="34"/>
  <c r="L221" i="34"/>
  <c r="O221" i="34"/>
  <c r="L222" i="34"/>
  <c r="O222" i="34"/>
  <c r="L223" i="34"/>
  <c r="O223" i="34"/>
  <c r="L224" i="34"/>
  <c r="O224" i="34"/>
  <c r="L225" i="34"/>
  <c r="O225" i="34"/>
  <c r="L226" i="34"/>
  <c r="O226" i="34"/>
  <c r="L227" i="34"/>
  <c r="O227" i="34"/>
  <c r="L228" i="34"/>
  <c r="O228" i="34"/>
  <c r="L229" i="34"/>
  <c r="O229" i="34"/>
  <c r="L230" i="34"/>
  <c r="O230" i="34"/>
  <c r="L231" i="34"/>
  <c r="O231" i="34"/>
  <c r="L232" i="34"/>
  <c r="O232" i="34"/>
  <c r="L233" i="34"/>
  <c r="O233" i="34"/>
  <c r="L234" i="34"/>
  <c r="O234" i="34"/>
  <c r="L235" i="34"/>
  <c r="O235" i="34"/>
  <c r="L236" i="34"/>
  <c r="O236" i="34"/>
  <c r="L237" i="34"/>
  <c r="O237" i="34"/>
  <c r="L238" i="34"/>
  <c r="O238" i="34"/>
  <c r="L239" i="34"/>
  <c r="O239" i="34"/>
  <c r="L240" i="34"/>
  <c r="O240" i="34"/>
  <c r="L241" i="34"/>
  <c r="O241" i="34"/>
  <c r="L242" i="34"/>
  <c r="O242" i="34"/>
  <c r="L243" i="34"/>
  <c r="O243" i="34"/>
  <c r="L244" i="34"/>
  <c r="O244" i="34"/>
  <c r="L245" i="34"/>
  <c r="O245" i="34"/>
  <c r="L246" i="34"/>
  <c r="O246" i="34"/>
  <c r="L247" i="34"/>
  <c r="O247" i="34"/>
  <c r="L248" i="34"/>
  <c r="O248" i="34"/>
  <c r="L249" i="34"/>
  <c r="O249" i="34"/>
  <c r="L250" i="34"/>
  <c r="O250" i="34"/>
  <c r="L251" i="34"/>
  <c r="O251" i="34"/>
  <c r="L252" i="34"/>
  <c r="O252" i="34"/>
  <c r="L253" i="34"/>
  <c r="O253" i="34"/>
  <c r="L254" i="34"/>
  <c r="O254" i="34"/>
  <c r="L255" i="34"/>
  <c r="O255" i="34"/>
  <c r="L256" i="34"/>
  <c r="O256" i="34"/>
  <c r="L257" i="34"/>
  <c r="O257" i="34"/>
  <c r="L258" i="34"/>
  <c r="O258" i="34"/>
  <c r="L259" i="34"/>
  <c r="O259" i="34"/>
  <c r="L260" i="34"/>
  <c r="O260" i="34"/>
  <c r="L261" i="34"/>
  <c r="O261" i="34"/>
  <c r="L262" i="34"/>
  <c r="O262" i="34"/>
  <c r="L263" i="34"/>
  <c r="O263" i="34"/>
  <c r="L264" i="34"/>
  <c r="O264" i="34"/>
  <c r="L265" i="34"/>
  <c r="O265" i="34"/>
  <c r="O266" i="34"/>
  <c r="O267" i="34"/>
  <c r="O269" i="34"/>
  <c r="D10" i="1"/>
  <c r="M9" i="34"/>
  <c r="N9" i="34"/>
  <c r="M10" i="34"/>
  <c r="N10" i="34"/>
  <c r="M11" i="34"/>
  <c r="N11" i="34"/>
  <c r="M12" i="34"/>
  <c r="N12" i="34"/>
  <c r="M13" i="34"/>
  <c r="N13" i="34"/>
  <c r="M14" i="34"/>
  <c r="N14" i="34"/>
  <c r="M15" i="34"/>
  <c r="N15" i="34"/>
  <c r="M16" i="34"/>
  <c r="N16" i="34"/>
  <c r="M17" i="34"/>
  <c r="N17" i="34"/>
  <c r="M18" i="34"/>
  <c r="N18" i="34"/>
  <c r="M19" i="34"/>
  <c r="N19" i="34"/>
  <c r="M20" i="34"/>
  <c r="N20" i="34"/>
  <c r="M21" i="34"/>
  <c r="N21" i="34"/>
  <c r="M22" i="34"/>
  <c r="N22" i="34"/>
  <c r="M23" i="34"/>
  <c r="N23" i="34"/>
  <c r="M24" i="34"/>
  <c r="N24" i="34"/>
  <c r="M25" i="34"/>
  <c r="N25" i="34"/>
  <c r="M26" i="34"/>
  <c r="N26" i="34"/>
  <c r="M27" i="34"/>
  <c r="N27" i="34"/>
  <c r="M28" i="34"/>
  <c r="N28" i="34"/>
  <c r="M29" i="34"/>
  <c r="N29" i="34"/>
  <c r="M30" i="34"/>
  <c r="N30" i="34"/>
  <c r="M31" i="34"/>
  <c r="N31" i="34"/>
  <c r="M32" i="34"/>
  <c r="N32" i="34"/>
  <c r="M33" i="34"/>
  <c r="N33" i="34"/>
  <c r="M34" i="34"/>
  <c r="N34" i="34"/>
  <c r="M35" i="34"/>
  <c r="N35" i="34"/>
  <c r="M36" i="34"/>
  <c r="N36" i="34"/>
  <c r="M37" i="34"/>
  <c r="N37" i="34"/>
  <c r="M38" i="34"/>
  <c r="N38" i="34"/>
  <c r="M39" i="34"/>
  <c r="N39" i="34"/>
  <c r="M40" i="34"/>
  <c r="N40" i="34"/>
  <c r="M41" i="34"/>
  <c r="N41" i="34"/>
  <c r="M42" i="34"/>
  <c r="N42" i="34"/>
  <c r="M43" i="34"/>
  <c r="N43" i="34"/>
  <c r="M44" i="34"/>
  <c r="N44" i="34"/>
  <c r="M45" i="34"/>
  <c r="N45" i="34"/>
  <c r="M46" i="34"/>
  <c r="N46" i="34"/>
  <c r="M47" i="34"/>
  <c r="N47" i="34"/>
  <c r="M48" i="34"/>
  <c r="N48" i="34"/>
  <c r="M49" i="34"/>
  <c r="N49" i="34"/>
  <c r="M50" i="34"/>
  <c r="N50" i="34"/>
  <c r="M51" i="34"/>
  <c r="N51" i="34"/>
  <c r="M52" i="34"/>
  <c r="N52" i="34"/>
  <c r="M53" i="34"/>
  <c r="N53" i="34"/>
  <c r="M54" i="34"/>
  <c r="N54" i="34"/>
  <c r="M55" i="34"/>
  <c r="N55" i="34"/>
  <c r="M56" i="34"/>
  <c r="N56" i="34"/>
  <c r="M57" i="34"/>
  <c r="N57" i="34"/>
  <c r="M58" i="34"/>
  <c r="N58" i="34"/>
  <c r="M59" i="34"/>
  <c r="N59" i="34"/>
  <c r="M60" i="34"/>
  <c r="N60" i="34"/>
  <c r="M61" i="34"/>
  <c r="N61" i="34"/>
  <c r="M62" i="34"/>
  <c r="N62" i="34"/>
  <c r="M63" i="34"/>
  <c r="N63" i="34"/>
  <c r="M64" i="34"/>
  <c r="N64" i="34"/>
  <c r="M65" i="34"/>
  <c r="N65" i="34"/>
  <c r="M66" i="34"/>
  <c r="N66" i="34"/>
  <c r="M67" i="34"/>
  <c r="N67" i="34"/>
  <c r="M68" i="34"/>
  <c r="N68" i="34"/>
  <c r="M69" i="34"/>
  <c r="N69" i="34"/>
  <c r="M70" i="34"/>
  <c r="N70" i="34"/>
  <c r="M71" i="34"/>
  <c r="N71" i="34"/>
  <c r="M72" i="34"/>
  <c r="N72" i="34"/>
  <c r="M73" i="34"/>
  <c r="N73" i="34"/>
  <c r="M74" i="34"/>
  <c r="N74" i="34"/>
  <c r="M75" i="34"/>
  <c r="N75" i="34"/>
  <c r="M76" i="34"/>
  <c r="N76" i="34"/>
  <c r="M77" i="34"/>
  <c r="N77" i="34"/>
  <c r="M78" i="34"/>
  <c r="N78" i="34"/>
  <c r="M79" i="34"/>
  <c r="N79" i="34"/>
  <c r="M80" i="34"/>
  <c r="N80" i="34"/>
  <c r="M81" i="34"/>
  <c r="N81" i="34"/>
  <c r="M82" i="34"/>
  <c r="N82" i="34"/>
  <c r="M83" i="34"/>
  <c r="N83" i="34"/>
  <c r="M84" i="34"/>
  <c r="N84" i="34"/>
  <c r="M85" i="34"/>
  <c r="N85" i="34"/>
  <c r="M86" i="34"/>
  <c r="N86" i="34"/>
  <c r="M87" i="34"/>
  <c r="N87" i="34"/>
  <c r="M88" i="34"/>
  <c r="N88" i="34"/>
  <c r="M89" i="34"/>
  <c r="N89" i="34"/>
  <c r="M90" i="34"/>
  <c r="N90" i="34"/>
  <c r="M91" i="34"/>
  <c r="N91" i="34"/>
  <c r="M92" i="34"/>
  <c r="N92" i="34"/>
  <c r="M93" i="34"/>
  <c r="N93" i="34"/>
  <c r="M94" i="34"/>
  <c r="N94" i="34"/>
  <c r="M95" i="34"/>
  <c r="N95" i="34"/>
  <c r="M96" i="34"/>
  <c r="N96" i="34"/>
  <c r="M97" i="34"/>
  <c r="N97" i="34"/>
  <c r="M98" i="34"/>
  <c r="N98" i="34"/>
  <c r="M99" i="34"/>
  <c r="N99" i="34"/>
  <c r="M100" i="34"/>
  <c r="N100" i="34"/>
  <c r="M101" i="34"/>
  <c r="N101" i="34"/>
  <c r="M102" i="34"/>
  <c r="N102" i="34"/>
  <c r="M103" i="34"/>
  <c r="N103" i="34"/>
  <c r="M104" i="34"/>
  <c r="N104" i="34"/>
  <c r="M105" i="34"/>
  <c r="N105" i="34"/>
  <c r="M106" i="34"/>
  <c r="N106" i="34"/>
  <c r="M107" i="34"/>
  <c r="N107" i="34"/>
  <c r="M108" i="34"/>
  <c r="N108" i="34"/>
  <c r="M109" i="34"/>
  <c r="N109" i="34"/>
  <c r="M110" i="34"/>
  <c r="N110" i="34"/>
  <c r="M111" i="34"/>
  <c r="N111" i="34"/>
  <c r="M112" i="34"/>
  <c r="N112" i="34"/>
  <c r="M113" i="34"/>
  <c r="N113" i="34"/>
  <c r="M114" i="34"/>
  <c r="N114" i="34"/>
  <c r="M115" i="34"/>
  <c r="N115" i="34"/>
  <c r="M117" i="34"/>
  <c r="N117" i="34"/>
  <c r="M118" i="34"/>
  <c r="N118" i="34"/>
  <c r="M119" i="34"/>
  <c r="N119" i="34"/>
  <c r="M120" i="34"/>
  <c r="N120" i="34"/>
  <c r="M121" i="34"/>
  <c r="N121" i="34"/>
  <c r="M122" i="34"/>
  <c r="N122" i="34"/>
  <c r="M123" i="34"/>
  <c r="N123" i="34"/>
  <c r="M124" i="34"/>
  <c r="N124" i="34"/>
  <c r="M125" i="34"/>
  <c r="N125" i="34"/>
  <c r="M126" i="34"/>
  <c r="N126" i="34"/>
  <c r="M127" i="34"/>
  <c r="N127" i="34"/>
  <c r="M128" i="34"/>
  <c r="N128" i="34"/>
  <c r="M129" i="34"/>
  <c r="N129" i="34"/>
  <c r="M130" i="34"/>
  <c r="N130" i="34"/>
  <c r="M131" i="34"/>
  <c r="N131" i="34"/>
  <c r="M132" i="34"/>
  <c r="N132" i="34"/>
  <c r="M133" i="34"/>
  <c r="N133" i="34"/>
  <c r="M134" i="34"/>
  <c r="N134" i="34"/>
  <c r="M135" i="34"/>
  <c r="N135" i="34"/>
  <c r="M136" i="34"/>
  <c r="N136" i="34"/>
  <c r="M137" i="34"/>
  <c r="N137" i="34"/>
  <c r="M138" i="34"/>
  <c r="N138" i="34"/>
  <c r="M139" i="34"/>
  <c r="N139" i="34"/>
  <c r="M140" i="34"/>
  <c r="N140" i="34"/>
  <c r="M141" i="34"/>
  <c r="N141" i="34"/>
  <c r="M142" i="34"/>
  <c r="N142" i="34"/>
  <c r="M143" i="34"/>
  <c r="N143" i="34"/>
  <c r="M144" i="34"/>
  <c r="N144" i="34"/>
  <c r="M145" i="34"/>
  <c r="N145" i="34"/>
  <c r="M146" i="34"/>
  <c r="N146" i="34"/>
  <c r="M147" i="34"/>
  <c r="N147" i="34"/>
  <c r="M148" i="34"/>
  <c r="N148" i="34"/>
  <c r="M149" i="34"/>
  <c r="N149" i="34"/>
  <c r="M150" i="34"/>
  <c r="N150" i="34"/>
  <c r="M151" i="34"/>
  <c r="N151" i="34"/>
  <c r="M152" i="34"/>
  <c r="N152" i="34"/>
  <c r="M153" i="34"/>
  <c r="N153" i="34"/>
  <c r="M154" i="34"/>
  <c r="N154" i="34"/>
  <c r="M155" i="34"/>
  <c r="N155" i="34"/>
  <c r="M156" i="34"/>
  <c r="N156" i="34"/>
  <c r="M157" i="34"/>
  <c r="N157" i="34"/>
  <c r="M158" i="34"/>
  <c r="N158" i="34"/>
  <c r="M159" i="34"/>
  <c r="N159" i="34"/>
  <c r="M160" i="34"/>
  <c r="N160" i="34"/>
  <c r="M161" i="34"/>
  <c r="N161" i="34"/>
  <c r="M162" i="34"/>
  <c r="N162" i="34"/>
  <c r="M163" i="34"/>
  <c r="N163" i="34"/>
  <c r="M164" i="34"/>
  <c r="N164" i="34"/>
  <c r="M165" i="34"/>
  <c r="N165" i="34"/>
  <c r="M166" i="34"/>
  <c r="N166" i="34"/>
  <c r="M167" i="34"/>
  <c r="N167" i="34"/>
  <c r="M168" i="34"/>
  <c r="N168" i="34"/>
  <c r="M169" i="34"/>
  <c r="N169" i="34"/>
  <c r="M170" i="34"/>
  <c r="N170" i="34"/>
  <c r="M171" i="34"/>
  <c r="N171" i="34"/>
  <c r="M172" i="34"/>
  <c r="N172" i="34"/>
  <c r="M173" i="34"/>
  <c r="N173" i="34"/>
  <c r="M174" i="34"/>
  <c r="N174" i="34"/>
  <c r="M175" i="34"/>
  <c r="N175" i="34"/>
  <c r="M176" i="34"/>
  <c r="N176" i="34"/>
  <c r="M177" i="34"/>
  <c r="N177" i="34"/>
  <c r="M178" i="34"/>
  <c r="N178" i="34"/>
  <c r="M179" i="34"/>
  <c r="N179" i="34"/>
  <c r="M180" i="34"/>
  <c r="N180" i="34"/>
  <c r="M181" i="34"/>
  <c r="N181" i="34"/>
  <c r="M182" i="34"/>
  <c r="N182" i="34"/>
  <c r="M183" i="34"/>
  <c r="N183" i="34"/>
  <c r="M184" i="34"/>
  <c r="N184" i="34"/>
  <c r="M185" i="34"/>
  <c r="N185" i="34"/>
  <c r="M186" i="34"/>
  <c r="N186" i="34"/>
  <c r="M187" i="34"/>
  <c r="N187" i="34"/>
  <c r="M188" i="34"/>
  <c r="N188" i="34"/>
  <c r="M189" i="34"/>
  <c r="N189" i="34"/>
  <c r="M190" i="34"/>
  <c r="N190" i="34"/>
  <c r="M191" i="34"/>
  <c r="N191" i="34"/>
  <c r="M192" i="34"/>
  <c r="N192" i="34"/>
  <c r="M193" i="34"/>
  <c r="N193" i="34"/>
  <c r="M194" i="34"/>
  <c r="N194" i="34"/>
  <c r="M195" i="34"/>
  <c r="N195" i="34"/>
  <c r="M196" i="34"/>
  <c r="N196" i="34"/>
  <c r="M197" i="34"/>
  <c r="N197" i="34"/>
  <c r="M198" i="34"/>
  <c r="N198" i="34"/>
  <c r="M199" i="34"/>
  <c r="N199" i="34"/>
  <c r="M200" i="34"/>
  <c r="N200" i="34"/>
  <c r="M201" i="34"/>
  <c r="N201" i="34"/>
  <c r="M202" i="34"/>
  <c r="N202" i="34"/>
  <c r="M203" i="34"/>
  <c r="N203" i="34"/>
  <c r="M204" i="34"/>
  <c r="N204" i="34"/>
  <c r="M205" i="34"/>
  <c r="N205" i="34"/>
  <c r="M206" i="34"/>
  <c r="N206" i="34"/>
  <c r="M207" i="34"/>
  <c r="N207" i="34"/>
  <c r="M208" i="34"/>
  <c r="N208" i="34"/>
  <c r="M209" i="34"/>
  <c r="N209" i="34"/>
  <c r="M210" i="34"/>
  <c r="N210" i="34"/>
  <c r="M211" i="34"/>
  <c r="N211" i="34"/>
  <c r="M212" i="34"/>
  <c r="N212" i="34"/>
  <c r="M213" i="34"/>
  <c r="N213" i="34"/>
  <c r="M214" i="34"/>
  <c r="N214" i="34"/>
  <c r="M215" i="34"/>
  <c r="N215" i="34"/>
  <c r="M216" i="34"/>
  <c r="N216" i="34"/>
  <c r="M217" i="34"/>
  <c r="N217" i="34"/>
  <c r="M218" i="34"/>
  <c r="N218" i="34"/>
  <c r="M219" i="34"/>
  <c r="N219" i="34"/>
  <c r="M220" i="34"/>
  <c r="N220" i="34"/>
  <c r="M221" i="34"/>
  <c r="N221" i="34"/>
  <c r="M222" i="34"/>
  <c r="N222" i="34"/>
  <c r="M223" i="34"/>
  <c r="N223" i="34"/>
  <c r="M224" i="34"/>
  <c r="N224" i="34"/>
  <c r="M225" i="34"/>
  <c r="N225" i="34"/>
  <c r="M226" i="34"/>
  <c r="N226" i="34"/>
  <c r="M227" i="34"/>
  <c r="N227" i="34"/>
  <c r="M228" i="34"/>
  <c r="N228" i="34"/>
  <c r="M229" i="34"/>
  <c r="N229" i="34"/>
  <c r="M230" i="34"/>
  <c r="N230" i="34"/>
  <c r="M231" i="34"/>
  <c r="N231" i="34"/>
  <c r="M232" i="34"/>
  <c r="N232" i="34"/>
  <c r="M233" i="34"/>
  <c r="N233" i="34"/>
  <c r="M234" i="34"/>
  <c r="N234" i="34"/>
  <c r="M235" i="34"/>
  <c r="N235" i="34"/>
  <c r="M236" i="34"/>
  <c r="N236" i="34"/>
  <c r="M237" i="34"/>
  <c r="N237" i="34"/>
  <c r="M238" i="34"/>
  <c r="N238" i="34"/>
  <c r="M239" i="34"/>
  <c r="N239" i="34"/>
  <c r="M240" i="34"/>
  <c r="N240" i="34"/>
  <c r="M241" i="34"/>
  <c r="N241" i="34"/>
  <c r="M242" i="34"/>
  <c r="N242" i="34"/>
  <c r="M243" i="34"/>
  <c r="N243" i="34"/>
  <c r="M244" i="34"/>
  <c r="N244" i="34"/>
  <c r="M245" i="34"/>
  <c r="N245" i="34"/>
  <c r="M246" i="34"/>
  <c r="N246" i="34"/>
  <c r="M247" i="34"/>
  <c r="N247" i="34"/>
  <c r="M248" i="34"/>
  <c r="N248" i="34"/>
  <c r="M249" i="34"/>
  <c r="N249" i="34"/>
  <c r="M250" i="34"/>
  <c r="N250" i="34"/>
  <c r="M251" i="34"/>
  <c r="N251" i="34"/>
  <c r="M252" i="34"/>
  <c r="N252" i="34"/>
  <c r="M253" i="34"/>
  <c r="N253" i="34"/>
  <c r="M254" i="34"/>
  <c r="N254" i="34"/>
  <c r="M255" i="34"/>
  <c r="N255" i="34"/>
  <c r="M256" i="34"/>
  <c r="N256" i="34"/>
  <c r="M257" i="34"/>
  <c r="N257" i="34"/>
  <c r="M258" i="34"/>
  <c r="N258" i="34"/>
  <c r="M259" i="34"/>
  <c r="N259" i="34"/>
  <c r="M260" i="34"/>
  <c r="N260" i="34"/>
  <c r="M261" i="34"/>
  <c r="N261" i="34"/>
  <c r="M262" i="34"/>
  <c r="N262" i="34"/>
  <c r="M263" i="34"/>
  <c r="N263" i="34"/>
  <c r="M264" i="34"/>
  <c r="N264" i="34"/>
  <c r="M265" i="34"/>
  <c r="N265" i="34"/>
  <c r="N266" i="34"/>
  <c r="M267" i="34"/>
  <c r="N267" i="34"/>
  <c r="N269" i="34"/>
  <c r="F10" i="1"/>
  <c r="G10" i="1"/>
  <c r="M269" i="34"/>
  <c r="E10" i="1"/>
  <c r="G15" i="1"/>
  <c r="P10" i="34"/>
  <c r="P11" i="34"/>
  <c r="P12" i="34"/>
  <c r="P13" i="34"/>
  <c r="P14" i="34"/>
  <c r="P15" i="34"/>
  <c r="P16" i="34"/>
  <c r="P17" i="34"/>
  <c r="P18" i="34"/>
  <c r="P19" i="34"/>
  <c r="P20" i="34"/>
  <c r="P21" i="34"/>
  <c r="P22" i="34"/>
  <c r="P23" i="34"/>
  <c r="P24" i="34"/>
  <c r="P25" i="34"/>
  <c r="P26" i="34"/>
  <c r="P27" i="34"/>
  <c r="P28" i="34"/>
  <c r="P29" i="34"/>
  <c r="P30" i="34"/>
  <c r="P31" i="34"/>
  <c r="P32" i="34"/>
  <c r="P33" i="34"/>
  <c r="P34" i="34"/>
  <c r="P35" i="34"/>
  <c r="P36" i="34"/>
  <c r="P37" i="34"/>
  <c r="P38" i="34"/>
  <c r="P39" i="34"/>
  <c r="P40" i="34"/>
  <c r="P41" i="34"/>
  <c r="P42" i="34"/>
  <c r="P43" i="34"/>
  <c r="P44" i="34"/>
  <c r="P45" i="34"/>
  <c r="P46" i="34"/>
  <c r="P47" i="34"/>
  <c r="P48" i="34"/>
  <c r="P49" i="34"/>
  <c r="P50" i="34"/>
  <c r="P51" i="34"/>
  <c r="P52" i="34"/>
  <c r="P53" i="34"/>
  <c r="P54" i="34"/>
  <c r="P55" i="34"/>
  <c r="P56" i="34"/>
  <c r="P57" i="34"/>
  <c r="P58" i="34"/>
  <c r="P59" i="34"/>
  <c r="P60" i="34"/>
  <c r="P61" i="34"/>
  <c r="P62" i="34"/>
  <c r="P63" i="34"/>
  <c r="P64" i="34"/>
  <c r="P65" i="34"/>
  <c r="P66" i="34"/>
  <c r="P67" i="34"/>
  <c r="P68" i="34"/>
  <c r="P69" i="34"/>
  <c r="P70" i="34"/>
  <c r="P71" i="34"/>
  <c r="P72" i="34"/>
  <c r="P73" i="34"/>
  <c r="P74" i="34"/>
  <c r="P75" i="34"/>
  <c r="P76" i="34"/>
  <c r="P77" i="34"/>
  <c r="P78" i="34"/>
  <c r="P79" i="34"/>
  <c r="P80" i="34"/>
  <c r="P81" i="34"/>
  <c r="P82" i="34"/>
  <c r="P83" i="34"/>
  <c r="P84" i="34"/>
  <c r="P85" i="34"/>
  <c r="P86" i="34"/>
  <c r="P87" i="34"/>
  <c r="P88" i="34"/>
  <c r="P89" i="34"/>
  <c r="P90" i="34"/>
  <c r="P91" i="34"/>
  <c r="P92" i="34"/>
  <c r="P93" i="34"/>
  <c r="P94" i="34"/>
  <c r="P95" i="34"/>
  <c r="P96" i="34"/>
  <c r="P97" i="34"/>
  <c r="P98" i="34"/>
  <c r="P99" i="34"/>
  <c r="P100" i="34"/>
  <c r="P101" i="34"/>
  <c r="P102" i="34"/>
  <c r="P103" i="34"/>
  <c r="P104" i="34"/>
  <c r="P105" i="34"/>
  <c r="P106" i="34"/>
  <c r="P107" i="34"/>
  <c r="P108" i="34"/>
  <c r="P109" i="34"/>
  <c r="P110" i="34"/>
  <c r="P111" i="34"/>
  <c r="P112" i="34"/>
  <c r="P113" i="34"/>
  <c r="P114" i="34"/>
  <c r="P115" i="34"/>
  <c r="P117" i="34"/>
  <c r="P118" i="34"/>
  <c r="P119" i="34"/>
  <c r="P120" i="34"/>
  <c r="P121" i="34"/>
  <c r="P122" i="34"/>
  <c r="P123" i="34"/>
  <c r="P124" i="34"/>
  <c r="P125" i="34"/>
  <c r="P126" i="34"/>
  <c r="P127" i="34"/>
  <c r="P128" i="34"/>
  <c r="P129" i="34"/>
  <c r="P130" i="34"/>
  <c r="P131" i="34"/>
  <c r="P132" i="34"/>
  <c r="P133" i="34"/>
  <c r="P134" i="34"/>
  <c r="P135" i="34"/>
  <c r="P136" i="34"/>
  <c r="P137" i="34"/>
  <c r="P138" i="34"/>
  <c r="P139" i="34"/>
  <c r="P140" i="34"/>
  <c r="P141" i="34"/>
  <c r="P142" i="34"/>
  <c r="P143" i="34"/>
  <c r="P144" i="34"/>
  <c r="P145" i="34"/>
  <c r="P146" i="34"/>
  <c r="P147" i="34"/>
  <c r="P148" i="34"/>
  <c r="P149" i="34"/>
  <c r="P150" i="34"/>
  <c r="P151" i="34"/>
  <c r="P152" i="34"/>
  <c r="P153" i="34"/>
  <c r="P154" i="34"/>
  <c r="P155" i="34"/>
  <c r="P156" i="34"/>
  <c r="P157" i="34"/>
  <c r="P158" i="34"/>
  <c r="P159" i="34"/>
  <c r="P160" i="34"/>
  <c r="P161" i="34"/>
  <c r="P162" i="34"/>
  <c r="P163" i="34"/>
  <c r="P164" i="34"/>
  <c r="P165" i="34"/>
  <c r="P166" i="34"/>
  <c r="P167" i="34"/>
  <c r="P168" i="34"/>
  <c r="P169" i="34"/>
  <c r="P170" i="34"/>
  <c r="P171" i="34"/>
  <c r="P172" i="34"/>
  <c r="P173" i="34"/>
  <c r="P174" i="34"/>
  <c r="P175" i="34"/>
  <c r="P176" i="34"/>
  <c r="P177" i="34"/>
  <c r="P178" i="34"/>
  <c r="P179" i="34"/>
  <c r="P180" i="34"/>
  <c r="P181" i="34"/>
  <c r="P182" i="34"/>
  <c r="P183" i="34"/>
  <c r="P184" i="34"/>
  <c r="P185" i="34"/>
  <c r="P186" i="34"/>
  <c r="P187" i="34"/>
  <c r="P188" i="34"/>
  <c r="P189" i="34"/>
  <c r="P190" i="34"/>
  <c r="P191" i="34"/>
  <c r="P192" i="34"/>
  <c r="P193" i="34"/>
  <c r="P194" i="34"/>
  <c r="P195" i="34"/>
  <c r="P196" i="34"/>
  <c r="P197" i="34"/>
  <c r="P198" i="34"/>
  <c r="P199" i="34"/>
  <c r="P200" i="34"/>
  <c r="P201" i="34"/>
  <c r="P202" i="34"/>
  <c r="P203" i="34"/>
  <c r="P204" i="34"/>
  <c r="P205" i="34"/>
  <c r="P206" i="34"/>
  <c r="P207" i="34"/>
  <c r="P208" i="34"/>
  <c r="P209" i="34"/>
  <c r="P210" i="34"/>
  <c r="P211" i="34"/>
  <c r="P212" i="34"/>
  <c r="P213" i="34"/>
  <c r="P214" i="34"/>
  <c r="P215" i="34"/>
  <c r="P216" i="34"/>
  <c r="P217" i="34"/>
  <c r="P218" i="34"/>
  <c r="P219" i="34"/>
  <c r="P220" i="34"/>
  <c r="P221" i="34"/>
  <c r="P222" i="34"/>
  <c r="P223" i="34"/>
  <c r="P224" i="34"/>
  <c r="P225" i="34"/>
  <c r="P226" i="34"/>
  <c r="P227" i="34"/>
  <c r="P228" i="34"/>
  <c r="P229" i="34"/>
  <c r="P230" i="34"/>
  <c r="P231" i="34"/>
  <c r="P232" i="34"/>
  <c r="P233" i="34"/>
  <c r="P234" i="34"/>
  <c r="P235" i="34"/>
  <c r="P236" i="34"/>
  <c r="P237" i="34"/>
  <c r="P238" i="34"/>
  <c r="P239" i="34"/>
  <c r="P240" i="34"/>
  <c r="P241" i="34"/>
  <c r="P242" i="34"/>
  <c r="P243" i="34"/>
  <c r="P244" i="34"/>
  <c r="P245" i="34"/>
  <c r="P246" i="34"/>
  <c r="P247" i="34"/>
  <c r="P248" i="34"/>
  <c r="P249" i="34"/>
  <c r="P250" i="34"/>
  <c r="P251" i="34"/>
  <c r="P252" i="34"/>
  <c r="P253" i="34"/>
  <c r="P254" i="34"/>
  <c r="P255" i="34"/>
  <c r="P256" i="34"/>
  <c r="P257" i="34"/>
  <c r="P258" i="34"/>
  <c r="P259" i="34"/>
  <c r="P260" i="34"/>
  <c r="P261" i="34"/>
  <c r="P262" i="34"/>
  <c r="P263" i="34"/>
  <c r="P264" i="34"/>
  <c r="P265" i="34"/>
  <c r="P266" i="34"/>
  <c r="P267" i="34"/>
  <c r="P9" i="34"/>
  <c r="P269" i="34"/>
  <c r="F45" i="38"/>
  <c r="M45" i="38"/>
  <c r="E11" i="1"/>
  <c r="L45" i="38"/>
  <c r="C11" i="1"/>
  <c r="C15" i="1"/>
  <c r="E15" i="1"/>
  <c r="F15" i="1"/>
  <c r="D15" i="1"/>
</calcChain>
</file>

<file path=xl/sharedStrings.xml><?xml version="1.0" encoding="utf-8"?>
<sst xmlns="http://schemas.openxmlformats.org/spreadsheetml/2006/main" count="1126" uniqueCount="472">
  <si>
    <t>Basistoeslag</t>
  </si>
  <si>
    <t>Vakantiedagen</t>
  </si>
  <si>
    <t>Subtotaal</t>
  </si>
  <si>
    <t>Vakantietoeslag</t>
  </si>
  <si>
    <t>Werkkleding en uitrusting</t>
  </si>
  <si>
    <t>GEBOUW/</t>
  </si>
  <si>
    <t>RUIMTE</t>
  </si>
  <si>
    <t>OMSCHRIJVING</t>
  </si>
  <si>
    <t>VLOER</t>
  </si>
  <si>
    <t>OPP</t>
  </si>
  <si>
    <t>M²</t>
  </si>
  <si>
    <t>NORM</t>
  </si>
  <si>
    <t>VERDIEPING</t>
  </si>
  <si>
    <t>NUMMER</t>
  </si>
  <si>
    <t>SOORT</t>
  </si>
  <si>
    <t>0.01</t>
  </si>
  <si>
    <t>0.02</t>
  </si>
  <si>
    <t>0.03</t>
  </si>
  <si>
    <t>0.05</t>
  </si>
  <si>
    <t>0.06</t>
  </si>
  <si>
    <t>0.07</t>
  </si>
  <si>
    <t>0.11</t>
  </si>
  <si>
    <t>0.12</t>
  </si>
  <si>
    <t>0.13</t>
  </si>
  <si>
    <t>0.15</t>
  </si>
  <si>
    <t>0.16</t>
  </si>
  <si>
    <t>0.17</t>
  </si>
  <si>
    <t>0.18</t>
  </si>
  <si>
    <t>0.22</t>
  </si>
  <si>
    <t>0.23</t>
  </si>
  <si>
    <t>0.24</t>
  </si>
  <si>
    <t>0.25</t>
  </si>
  <si>
    <t>0.26</t>
  </si>
  <si>
    <t>0.27</t>
  </si>
  <si>
    <t>0.28</t>
  </si>
  <si>
    <t>0.29</t>
  </si>
  <si>
    <t>0.30</t>
  </si>
  <si>
    <t>0.31</t>
  </si>
  <si>
    <t>0.32</t>
  </si>
  <si>
    <t>0.34</t>
  </si>
  <si>
    <t>0.35</t>
  </si>
  <si>
    <t>0.36</t>
  </si>
  <si>
    <t>0.37</t>
  </si>
  <si>
    <t>0.38</t>
  </si>
  <si>
    <t>0.39</t>
  </si>
  <si>
    <t>0.40</t>
  </si>
  <si>
    <t>0.41</t>
  </si>
  <si>
    <t>0.42</t>
  </si>
  <si>
    <t>0.43</t>
  </si>
  <si>
    <t>0.44</t>
  </si>
  <si>
    <t>0.45</t>
  </si>
  <si>
    <t>0.46</t>
  </si>
  <si>
    <t>0.49</t>
  </si>
  <si>
    <t>1.02</t>
  </si>
  <si>
    <t>1.03</t>
  </si>
  <si>
    <t>1.04</t>
  </si>
  <si>
    <t>1.05</t>
  </si>
  <si>
    <t>1.06</t>
  </si>
  <si>
    <t>1.07</t>
  </si>
  <si>
    <t>1.08</t>
  </si>
  <si>
    <t>1.09</t>
  </si>
  <si>
    <t>1.10</t>
  </si>
  <si>
    <t>1.11</t>
  </si>
  <si>
    <t>1.12</t>
  </si>
  <si>
    <t>2.01</t>
  </si>
  <si>
    <t>2.02</t>
  </si>
  <si>
    <t>2.03</t>
  </si>
  <si>
    <t>2.04</t>
  </si>
  <si>
    <t>1.01</t>
  </si>
  <si>
    <t>1.13</t>
  </si>
  <si>
    <t>1.14</t>
  </si>
  <si>
    <t>kantoor</t>
  </si>
  <si>
    <t>0.50</t>
  </si>
  <si>
    <t>0.51</t>
  </si>
  <si>
    <t>0.52</t>
  </si>
  <si>
    <t>0.53</t>
  </si>
  <si>
    <t>0.54</t>
  </si>
  <si>
    <t>0.55</t>
  </si>
  <si>
    <t>0.57</t>
  </si>
  <si>
    <t>0.58</t>
  </si>
  <si>
    <t>0.59</t>
  </si>
  <si>
    <t>0.60</t>
  </si>
  <si>
    <t>0.61</t>
  </si>
  <si>
    <t>1.15</t>
  </si>
  <si>
    <t>1.16</t>
  </si>
  <si>
    <t>1.17</t>
  </si>
  <si>
    <t>1.18</t>
  </si>
  <si>
    <t>1.19</t>
  </si>
  <si>
    <t>1.21</t>
  </si>
  <si>
    <t>1.22</t>
  </si>
  <si>
    <t>1.24</t>
  </si>
  <si>
    <t>1.25</t>
  </si>
  <si>
    <t>1.26</t>
  </si>
  <si>
    <t>1.28</t>
  </si>
  <si>
    <t>1.29</t>
  </si>
  <si>
    <t>1.30</t>
  </si>
  <si>
    <t>1.31</t>
  </si>
  <si>
    <t>1.34</t>
  </si>
  <si>
    <t>1.35</t>
  </si>
  <si>
    <t>1.36</t>
  </si>
  <si>
    <t>1.37</t>
  </si>
  <si>
    <t>1.38</t>
  </si>
  <si>
    <t>1.40</t>
  </si>
  <si>
    <t>0.56</t>
  </si>
  <si>
    <t>0.62</t>
  </si>
  <si>
    <t>0.63</t>
  </si>
  <si>
    <t>0.64</t>
  </si>
  <si>
    <t>0.65</t>
  </si>
  <si>
    <t>0.66</t>
  </si>
  <si>
    <t>0.67</t>
  </si>
  <si>
    <t>0.68</t>
  </si>
  <si>
    <t>0.69</t>
  </si>
  <si>
    <t>0.70</t>
  </si>
  <si>
    <t>0.71</t>
  </si>
  <si>
    <t>0.72</t>
  </si>
  <si>
    <t>0.73</t>
  </si>
  <si>
    <t>0.74</t>
  </si>
  <si>
    <t>HOOGSTE</t>
  </si>
  <si>
    <t>UURTARIEF</t>
  </si>
  <si>
    <t xml:space="preserve">UREN </t>
  </si>
  <si>
    <t xml:space="preserve">KOSTEN </t>
  </si>
  <si>
    <t>FREQ</t>
  </si>
  <si>
    <t>PER JAAR</t>
  </si>
  <si>
    <t>Productief</t>
  </si>
  <si>
    <t>Uren per jaar</t>
  </si>
  <si>
    <t>Kosten per jaar</t>
  </si>
  <si>
    <t>Toezicht</t>
  </si>
  <si>
    <t xml:space="preserve">Uren per jaar </t>
  </si>
  <si>
    <t>Schrobben van de stenen vloeren (onbezet oppervlakte dhgt)</t>
  </si>
  <si>
    <t xml:space="preserve">Specificatie opbouw gemiddelde uurtarieven vrijgesteld toezicht </t>
  </si>
  <si>
    <t>Nat. Feestdagen, kort verzuim, bijz. CAO</t>
  </si>
  <si>
    <t>Kosten ziektedagen</t>
  </si>
  <si>
    <t xml:space="preserve">Eindejaarsuitkering </t>
  </si>
  <si>
    <t xml:space="preserve">Overige  </t>
  </si>
  <si>
    <t>Sociale Premies</t>
  </si>
  <si>
    <t>ZFW</t>
  </si>
  <si>
    <t>WAO</t>
  </si>
  <si>
    <t>WAO-gedifferentieerd</t>
  </si>
  <si>
    <t>Wachtgeldfonds</t>
  </si>
  <si>
    <t>RAS/OR</t>
  </si>
  <si>
    <t>Pre-pensioen-OP/NP</t>
  </si>
  <si>
    <t>Totale sociale lasten exclusief WW</t>
  </si>
  <si>
    <t>WW</t>
  </si>
  <si>
    <t>Overige sociale verplichtingen</t>
  </si>
  <si>
    <t>Loonkosten per uur totaal</t>
  </si>
  <si>
    <t>PZ-kosten en opleiding</t>
  </si>
  <si>
    <t>Overige organisatiekosten</t>
  </si>
  <si>
    <t>Risico en Winst</t>
  </si>
  <si>
    <t>Tarief Productieve Uren</t>
  </si>
  <si>
    <t>Tarief Toezicht</t>
  </si>
  <si>
    <t>%</t>
  </si>
  <si>
    <t>TOEZICHT</t>
  </si>
  <si>
    <t xml:space="preserve">Totaal uurtarief </t>
  </si>
  <si>
    <t>Basis CAO-loon</t>
  </si>
  <si>
    <t>PRODUCTIEF</t>
  </si>
  <si>
    <t>Invulblad 1</t>
  </si>
  <si>
    <t xml:space="preserve">Samenvattingsformulier </t>
  </si>
  <si>
    <t>Uurtarieven</t>
  </si>
  <si>
    <t>Invulblad 2</t>
  </si>
  <si>
    <t>Invulblad 3</t>
  </si>
  <si>
    <t>Invulblad 4</t>
  </si>
  <si>
    <t>Gele cellen dienen te worden ingevuld</t>
  </si>
  <si>
    <t>Hoeft niet te worden ingevuld</t>
  </si>
  <si>
    <t>Inhoudsopgave invulbladen</t>
  </si>
  <si>
    <t>Suppletie overname</t>
  </si>
  <si>
    <t>Naam inschrijver:</t>
  </si>
  <si>
    <t>Invulbladen uurtarieven</t>
  </si>
  <si>
    <t>Afroepprijzen</t>
  </si>
  <si>
    <t xml:space="preserve">Inventarisatie en invulblad </t>
  </si>
  <si>
    <t>Dames toilet</t>
  </si>
  <si>
    <t>Gang</t>
  </si>
  <si>
    <t>Invalidentoilet</t>
  </si>
  <si>
    <t>Herentoilet</t>
  </si>
  <si>
    <t>Studio 1</t>
  </si>
  <si>
    <t>Studio 2</t>
  </si>
  <si>
    <t>Studio 3</t>
  </si>
  <si>
    <t>Museale rmt</t>
  </si>
  <si>
    <t>Trap hal</t>
  </si>
  <si>
    <t>Pers. Ruimte</t>
  </si>
  <si>
    <t>Wonderkamers</t>
  </si>
  <si>
    <t>Hal( laag)</t>
  </si>
  <si>
    <t>Kinder-atelier</t>
  </si>
  <si>
    <t>Grand Cafe</t>
  </si>
  <si>
    <t>Bibliotheek</t>
  </si>
  <si>
    <t>Traphal</t>
  </si>
  <si>
    <t>Kantoor</t>
  </si>
  <si>
    <t>Doorgang</t>
  </si>
  <si>
    <t>Opslag</t>
  </si>
  <si>
    <t>Entree</t>
  </si>
  <si>
    <t>Kassa</t>
  </si>
  <si>
    <t>Garderobe</t>
  </si>
  <si>
    <t>Entreehal</t>
  </si>
  <si>
    <t>Hal</t>
  </si>
  <si>
    <t>Sluis</t>
  </si>
  <si>
    <t>Toilet ruimte</t>
  </si>
  <si>
    <t>Hal (Hoog)</t>
  </si>
  <si>
    <t>Hal (laag)</t>
  </si>
  <si>
    <t>Pantry</t>
  </si>
  <si>
    <t>Studiezaal</t>
  </si>
  <si>
    <t>Invalide toilet</t>
  </si>
  <si>
    <t>Gez. Ruimte</t>
  </si>
  <si>
    <t>Gem.ruimte</t>
  </si>
  <si>
    <t>Werkpl. I.C.T</t>
  </si>
  <si>
    <t>Kantoor I.C.T</t>
  </si>
  <si>
    <t>Sol LeWitt (voormalig kruispunt)</t>
  </si>
  <si>
    <t>KN Vijverkantzaal</t>
  </si>
  <si>
    <t>KN Middengebied</t>
  </si>
  <si>
    <t>KN Binnentuinzaal</t>
  </si>
  <si>
    <t>Gang naar Stijlkamers</t>
  </si>
  <si>
    <t>Stijlkamer (sleuf m. vitrines)</t>
  </si>
  <si>
    <t>Stijlkamer</t>
  </si>
  <si>
    <t>Schatkamers</t>
  </si>
  <si>
    <t xml:space="preserve">Schatkamers </t>
  </si>
  <si>
    <t>Wisseltent. BG</t>
  </si>
  <si>
    <t>Gang naar Wisseltent. BG</t>
  </si>
  <si>
    <t>Prentenkabinet</t>
  </si>
  <si>
    <t>Triton kabinet</t>
  </si>
  <si>
    <t>Begane Grond Fotomuseum</t>
  </si>
  <si>
    <t>Expositie rmt</t>
  </si>
  <si>
    <t>Entree kantoren</t>
  </si>
  <si>
    <t>Kantoor gang</t>
  </si>
  <si>
    <t>Toilet rmt</t>
  </si>
  <si>
    <t>toiletgang</t>
  </si>
  <si>
    <t>Liften</t>
  </si>
  <si>
    <t>Kabinet</t>
  </si>
  <si>
    <t>Werkplaats</t>
  </si>
  <si>
    <t>Erezaal</t>
  </si>
  <si>
    <t>Repro. Rmt</t>
  </si>
  <si>
    <t>Omloop</t>
  </si>
  <si>
    <t>Noodtraphal</t>
  </si>
  <si>
    <t>1e etage Fotomusem</t>
  </si>
  <si>
    <t>Restauratie afdeling</t>
  </si>
  <si>
    <t>K0.01</t>
  </si>
  <si>
    <t>K0.02</t>
  </si>
  <si>
    <t>K0.03</t>
  </si>
  <si>
    <t>K0.04</t>
  </si>
  <si>
    <t>K0.05</t>
  </si>
  <si>
    <t>K0.06</t>
  </si>
  <si>
    <t>K0.07</t>
  </si>
  <si>
    <t>K0.08</t>
  </si>
  <si>
    <t>K0.09</t>
  </si>
  <si>
    <t>K0.10</t>
  </si>
  <si>
    <t>K0.11</t>
  </si>
  <si>
    <t>K0.12</t>
  </si>
  <si>
    <t>K0.13</t>
  </si>
  <si>
    <t>K0.14</t>
  </si>
  <si>
    <t>K0.15</t>
  </si>
  <si>
    <t>K0.16</t>
  </si>
  <si>
    <t>K0.17</t>
  </si>
  <si>
    <t>K0.18</t>
  </si>
  <si>
    <t>K0.19</t>
  </si>
  <si>
    <t>K0.20</t>
  </si>
  <si>
    <t>K0.21</t>
  </si>
  <si>
    <t>K0.22</t>
  </si>
  <si>
    <t>K0.23</t>
  </si>
  <si>
    <t>K0.24</t>
  </si>
  <si>
    <t>K0.25</t>
  </si>
  <si>
    <t>K0.26</t>
  </si>
  <si>
    <t>K0.27</t>
  </si>
  <si>
    <t>K0.28</t>
  </si>
  <si>
    <t>K0.29</t>
  </si>
  <si>
    <t>K0.30</t>
  </si>
  <si>
    <t>K0.31</t>
  </si>
  <si>
    <t>K0.32</t>
  </si>
  <si>
    <t>K0.33</t>
  </si>
  <si>
    <t>K0.34</t>
  </si>
  <si>
    <t>0.75</t>
  </si>
  <si>
    <t>0.76</t>
  </si>
  <si>
    <t>0.77</t>
  </si>
  <si>
    <t>0.78</t>
  </si>
  <si>
    <t>0.79</t>
  </si>
  <si>
    <t>0.81</t>
  </si>
  <si>
    <t>0.80</t>
  </si>
  <si>
    <t>0.82</t>
  </si>
  <si>
    <t>0.83</t>
  </si>
  <si>
    <t>0.84</t>
  </si>
  <si>
    <t>0.85</t>
  </si>
  <si>
    <t>0.86</t>
  </si>
  <si>
    <t>0.87</t>
  </si>
  <si>
    <t>0.88</t>
  </si>
  <si>
    <t>0.89</t>
  </si>
  <si>
    <t>0.90</t>
  </si>
  <si>
    <t>0.91</t>
  </si>
  <si>
    <t>0.92</t>
  </si>
  <si>
    <t>0.93</t>
  </si>
  <si>
    <t>0.94</t>
  </si>
  <si>
    <t>0.95</t>
  </si>
  <si>
    <t>0.96</t>
  </si>
  <si>
    <t>0.97</t>
  </si>
  <si>
    <t>0.98</t>
  </si>
  <si>
    <t>0.99</t>
  </si>
  <si>
    <t>0.100</t>
  </si>
  <si>
    <t>0.101</t>
  </si>
  <si>
    <t>0.102</t>
  </si>
  <si>
    <t>0.103</t>
  </si>
  <si>
    <t>0.104</t>
  </si>
  <si>
    <t>0.105</t>
  </si>
  <si>
    <t>0.106</t>
  </si>
  <si>
    <t>0.107</t>
  </si>
  <si>
    <t>0.108</t>
  </si>
  <si>
    <t>0.109</t>
  </si>
  <si>
    <t>0.110</t>
  </si>
  <si>
    <t>0.111</t>
  </si>
  <si>
    <t>0.112</t>
  </si>
  <si>
    <t>0.113</t>
  </si>
  <si>
    <t>0.114</t>
  </si>
  <si>
    <t>0.115</t>
  </si>
  <si>
    <t>0.116</t>
  </si>
  <si>
    <t>0.117</t>
  </si>
  <si>
    <t>0.118</t>
  </si>
  <si>
    <t>0.119</t>
  </si>
  <si>
    <t>0.120</t>
  </si>
  <si>
    <t>0.121</t>
  </si>
  <si>
    <t>0.122</t>
  </si>
  <si>
    <t>0.123</t>
  </si>
  <si>
    <t>0.124</t>
  </si>
  <si>
    <t>0.125</t>
  </si>
  <si>
    <t>F0.01</t>
  </si>
  <si>
    <t>F0.02</t>
  </si>
  <si>
    <t>F0.03</t>
  </si>
  <si>
    <t>F0.04</t>
  </si>
  <si>
    <t>F0.05</t>
  </si>
  <si>
    <t>F0.06</t>
  </si>
  <si>
    <t>F0.07</t>
  </si>
  <si>
    <t>F0.08</t>
  </si>
  <si>
    <t>F0.09</t>
  </si>
  <si>
    <t>F0.10</t>
  </si>
  <si>
    <t>F0.11</t>
  </si>
  <si>
    <t>F0.12</t>
  </si>
  <si>
    <t>F0.13</t>
  </si>
  <si>
    <t>F0.14</t>
  </si>
  <si>
    <t>F0.15</t>
  </si>
  <si>
    <t>F0.16</t>
  </si>
  <si>
    <t>F0.17</t>
  </si>
  <si>
    <t>F0.18</t>
  </si>
  <si>
    <t>F0.19</t>
  </si>
  <si>
    <t>F0.20</t>
  </si>
  <si>
    <t>F0.21</t>
  </si>
  <si>
    <t>F0.22</t>
  </si>
  <si>
    <t>F0.23</t>
  </si>
  <si>
    <t>F0.24</t>
  </si>
  <si>
    <t>F0.25</t>
  </si>
  <si>
    <t>F0.26</t>
  </si>
  <si>
    <t>F0.27</t>
  </si>
  <si>
    <t>F0.28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</si>
  <si>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</si>
  <si>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</si>
  <si>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</si>
  <si>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</si>
  <si>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</si>
  <si>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</si>
  <si>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</si>
  <si>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</si>
  <si>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</si>
  <si>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</si>
  <si>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</si>
  <si>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</si>
  <si>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</si>
  <si>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</si>
  <si>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</si>
  <si>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1.56</t>
  </si>
  <si>
    <t>1.57</t>
  </si>
  <si>
    <t>1.58</t>
  </si>
  <si>
    <t>1.59</t>
  </si>
  <si>
    <t>1.60</t>
  </si>
  <si>
    <t>1.61</t>
  </si>
  <si>
    <t>1.62</t>
  </si>
  <si>
    <t>1.63</t>
  </si>
  <si>
    <t>1.64</t>
  </si>
  <si>
    <t>1.65</t>
  </si>
  <si>
    <t>1.66</t>
  </si>
  <si>
    <t>1.67</t>
  </si>
  <si>
    <t>1.68</t>
  </si>
  <si>
    <t>1.69</t>
  </si>
  <si>
    <t>1.70</t>
  </si>
  <si>
    <t>1.71</t>
  </si>
  <si>
    <t>1.72</t>
  </si>
  <si>
    <t>1.73</t>
  </si>
  <si>
    <t>1.74</t>
  </si>
  <si>
    <t>1.75</t>
  </si>
  <si>
    <t>1.76</t>
  </si>
  <si>
    <t>1.77</t>
  </si>
  <si>
    <t>1.78</t>
  </si>
  <si>
    <t>1.79</t>
  </si>
  <si>
    <t>1.80</t>
  </si>
  <si>
    <t>1.81</t>
  </si>
  <si>
    <t>1.82</t>
  </si>
  <si>
    <t>1.83</t>
  </si>
  <si>
    <t>1.84</t>
  </si>
  <si>
    <t>1.85</t>
  </si>
  <si>
    <t>1.86</t>
  </si>
  <si>
    <t>1.87</t>
  </si>
  <si>
    <t>1.88</t>
  </si>
  <si>
    <t>1.89</t>
  </si>
  <si>
    <t>1.90</t>
  </si>
  <si>
    <t>1.91</t>
  </si>
  <si>
    <t>1.92</t>
  </si>
  <si>
    <t>1.93</t>
  </si>
  <si>
    <t>1.94</t>
  </si>
  <si>
    <t>1.95</t>
  </si>
  <si>
    <t>1.96</t>
  </si>
  <si>
    <t>1.97</t>
  </si>
  <si>
    <t>1.98</t>
  </si>
  <si>
    <t>1.99</t>
  </si>
  <si>
    <t>F1.01</t>
  </si>
  <si>
    <t>F1.02</t>
  </si>
  <si>
    <t>F1.03</t>
  </si>
  <si>
    <t>F1.04</t>
  </si>
  <si>
    <t>F1.05</t>
  </si>
  <si>
    <t>F1.06</t>
  </si>
  <si>
    <t>F1.07</t>
  </si>
  <si>
    <t>SPECIALE</t>
  </si>
  <si>
    <t>BENAMING</t>
  </si>
  <si>
    <t>Dht</t>
  </si>
  <si>
    <t>Steen</t>
  </si>
  <si>
    <t>Tapijt</t>
  </si>
  <si>
    <t>Hout</t>
  </si>
  <si>
    <t>Lino</t>
  </si>
  <si>
    <t>Tegels</t>
  </si>
  <si>
    <t xml:space="preserve">Regie/service Tarief </t>
  </si>
  <si>
    <t>Verdieping</t>
  </si>
  <si>
    <t>Gemeentemuseum Den Haag</t>
  </si>
  <si>
    <t>Fotomuseum</t>
  </si>
  <si>
    <t>Invulblad 5</t>
  </si>
  <si>
    <t>Toeslag 150%, feestdag</t>
  </si>
  <si>
    <t>Kelder Kunstmuseum</t>
  </si>
  <si>
    <t>Begane grond Kunstmuseum</t>
  </si>
  <si>
    <t>1e etage Kunstmuseum</t>
  </si>
  <si>
    <t>2e etage Kunstmuseum</t>
  </si>
  <si>
    <t>gietvloer</t>
  </si>
  <si>
    <t>Toeslag   30%, di t/m vrij 24.00 - 06.00 uur</t>
  </si>
  <si>
    <t>Toeslag   30%, ma t/m do 21.30 - 24.00 uur</t>
  </si>
  <si>
    <t>Toeslag   50%, za, zo,ma 24.00 t/m ma 06.00 uur</t>
  </si>
  <si>
    <t>Toeslag   50% vrij,za,zo 21.30 t/m 24.00</t>
  </si>
  <si>
    <t xml:space="preserve">Afroepprijzen </t>
  </si>
  <si>
    <t>Inventarisatie Kunstmuseum</t>
  </si>
  <si>
    <t>Inventarisatie Fotomuseum</t>
  </si>
  <si>
    <t>Bij de invulbladen waar de frequentie 364 of 728 is dient u de toeslagen van weekenddagen en feestdagen in het uurtarief te verwerken</t>
  </si>
  <si>
    <t>Alle bedragen dient u exclusief BTW in te vullen op prijspeil geheel 2023</t>
  </si>
  <si>
    <t xml:space="preserve">Invulbladen jaarkosten Kunstmuseum en Fotomuseum Den Haag </t>
  </si>
  <si>
    <t>PER JAAR PRODUKTIEF</t>
  </si>
  <si>
    <t xml:space="preserve">KOSTEN PER </t>
  </si>
  <si>
    <t>JAAR TOEZICHT</t>
  </si>
  <si>
    <t>TOTAAL</t>
  </si>
  <si>
    <t>Feestdagen zijn; Nieuwjaarsdag, 1e en 2e paasdag, hemelvaartdag, 1e en 2e kerstdag, koningsdag, 5 mei in lustrumjaar in 2025</t>
  </si>
  <si>
    <t>N.B. Het Museum is enkel gesloten op 1e kerstdag</t>
  </si>
  <si>
    <t>Totaalkosten</t>
  </si>
  <si>
    <t>PRODUKTIEF</t>
  </si>
  <si>
    <t>Nat reinigen van stoelbekleding zitting en rugleuning (sproei- extraheer methode)</t>
  </si>
  <si>
    <t>Kosten per stoel</t>
  </si>
  <si>
    <t xml:space="preserve">   1-25 stoelen</t>
  </si>
  <si>
    <t>26-50 stoelen</t>
  </si>
  <si>
    <t xml:space="preserve">   &gt; 50 stoelen</t>
  </si>
  <si>
    <t>Reinigen van het tapijt (sproei- extraheer methode) inclusief in en uitruimen meubilair</t>
  </si>
  <si>
    <t>Kosten/m²</t>
  </si>
  <si>
    <t xml:space="preserve">     0 -    250 m²</t>
  </si>
  <si>
    <t>251 -    500 m²</t>
  </si>
  <si>
    <t>501 -    750 m²</t>
  </si>
  <si>
    <t>751 - 1000 m²</t>
  </si>
  <si>
    <t xml:space="preserve">      &gt; 1000 m²</t>
  </si>
  <si>
    <t>Topcoaten en aanbrengen 2 waslagen van de harde vloeren (inclusief in en uitruimen meubilair)</t>
  </si>
  <si>
    <t>Recoaten en aanbrengen van hechtlaag en minimaal 2 waslagen (inclusief in en uitruimen meubilair)</t>
  </si>
  <si>
    <t>Schrobben van de  kunststof/pvc vloeren (op basis van alcohol reiniging)</t>
  </si>
  <si>
    <t>Sprayen/blokken linoleum en kunststof vloeren inclusief in en uitruimen meubilair</t>
  </si>
  <si>
    <t>totaal aantal vierkante meters</t>
  </si>
  <si>
    <t>Totaal uren en kosten per jaar</t>
  </si>
  <si>
    <t>Inhoudsopgave</t>
  </si>
  <si>
    <t>Jaarkosten</t>
  </si>
  <si>
    <t>0.83A</t>
  </si>
  <si>
    <t>Tuinzaal</t>
  </si>
  <si>
    <t>steen</t>
  </si>
  <si>
    <t>Reiskosten (optioneel)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</si>
</sst>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0.00_)"/>
    <numFmt numFmtId="167" formatCode="_-[$€-2]\ * #,##0.00_-;_-[$€-2]\ * #,##0.00\-;_-[$€-2]\ * &quot;-&quot;??_-"/>
    <numFmt numFmtId="168" formatCode="&quot;€&quot;\ #,##0.00"/>
    <numFmt numFmtId="169" formatCode="_-&quot;ƒ&quot;\ * #,##0.00_-;_-&quot;ƒ&quot;\ * #,##0.00\-;_-&quot;ƒ&quot;\ * &quot;-&quot;??_-;_-@_-"/>
  </numFmts>
  <fonts count="37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8"/>
      <name val="Times New Roman"/>
      <family val="1"/>
    </font>
    <font>
      <sz val="14"/>
      <name val="Arial"/>
      <family val="2"/>
    </font>
    <font>
      <sz val="11"/>
      <color theme="1"/>
      <name val="Calibri"/>
      <family val="2"/>
      <scheme val="minor"/>
    </font>
    <font>
      <b/>
      <sz val="12"/>
      <name val="Calibri Light"/>
      <family val="2"/>
    </font>
    <font>
      <sz val="12"/>
      <name val="Calibri Light"/>
      <family val="2"/>
    </font>
    <font>
      <sz val="12"/>
      <color indexed="8"/>
      <name val="Calibri Light"/>
      <family val="2"/>
    </font>
    <font>
      <b/>
      <sz val="18"/>
      <name val="Calibri Light"/>
      <family val="2"/>
    </font>
    <font>
      <sz val="18"/>
      <color indexed="12"/>
      <name val="Calibri Light"/>
      <family val="2"/>
    </font>
    <font>
      <sz val="18"/>
      <name val="Calibri Light"/>
      <family val="2"/>
    </font>
    <font>
      <b/>
      <sz val="16"/>
      <name val="Calibri Light"/>
      <family val="2"/>
    </font>
    <font>
      <sz val="16"/>
      <color indexed="12"/>
      <name val="Calibri Light"/>
      <family val="2"/>
    </font>
    <font>
      <sz val="16"/>
      <name val="Calibri Light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2"/>
        <bgColor indexed="22"/>
      </patternFill>
    </fill>
    <fill>
      <patternFill patternType="solid">
        <fgColor rgb="FFFFFF99"/>
        <bgColor indexed="64"/>
      </patternFill>
    </fill>
    <fill>
      <patternFill patternType="solid">
        <fgColor theme="9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94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167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43" fontId="27" fillId="0" borderId="0" applyFont="0" applyFill="0" applyBorder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1" fillId="23" borderId="7" applyNumberFormat="0" applyFont="0" applyAlignment="0" applyProtection="0"/>
    <xf numFmtId="0" fontId="11" fillId="23" borderId="7" applyNumberFormat="0" applyFon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" fillId="0" borderId="0"/>
    <xf numFmtId="0" fontId="6" fillId="0" borderId="0"/>
    <xf numFmtId="0" fontId="6" fillId="0" borderId="0"/>
    <xf numFmtId="0" fontId="27" fillId="0" borderId="0"/>
    <xf numFmtId="0" fontId="1" fillId="0" borderId="0"/>
    <xf numFmtId="0" fontId="11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8" applyNumberFormat="0" applyFill="0" applyAlignment="0" applyProtection="0"/>
    <xf numFmtId="0" fontId="21" fillId="0" borderId="8" applyNumberFormat="0" applyFill="0" applyAlignment="0" applyProtection="0"/>
    <xf numFmtId="0" fontId="22" fillId="20" borderId="9" applyNumberFormat="0" applyAlignment="0" applyProtection="0"/>
    <xf numFmtId="0" fontId="22" fillId="20" borderId="9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1" fillId="0" borderId="0"/>
    <xf numFmtId="169" fontId="11" fillId="0" borderId="0" applyFont="0" applyFill="0" applyBorder="0" applyAlignment="0" applyProtection="0"/>
  </cellStyleXfs>
  <cellXfs count="187">
    <xf numFmtId="0" fontId="0" fillId="0" borderId="0" xfId="0"/>
    <xf numFmtId="0" fontId="2" fillId="0" borderId="0" xfId="0" applyFont="1"/>
    <xf numFmtId="0" fontId="5" fillId="24" borderId="11" xfId="0" applyFont="1" applyFill="1" applyBorder="1" applyProtection="1"/>
    <xf numFmtId="0" fontId="0" fillId="24" borderId="12" xfId="0" applyFill="1" applyBorder="1" applyProtection="1"/>
    <xf numFmtId="0" fontId="0" fillId="24" borderId="13" xfId="0" applyFill="1" applyBorder="1" applyProtection="1"/>
    <xf numFmtId="0" fontId="0" fillId="0" borderId="0" xfId="0" applyProtection="1"/>
    <xf numFmtId="0" fontId="4" fillId="0" borderId="11" xfId="0" applyFont="1" applyBorder="1" applyProtection="1"/>
    <xf numFmtId="0" fontId="2" fillId="0" borderId="11" xfId="0" applyFont="1" applyBorder="1" applyProtection="1"/>
    <xf numFmtId="0" fontId="2" fillId="0" borderId="0" xfId="0" applyFont="1" applyProtection="1"/>
    <xf numFmtId="0" fontId="26" fillId="24" borderId="12" xfId="0" applyFont="1" applyFill="1" applyBorder="1" applyProtection="1"/>
    <xf numFmtId="0" fontId="0" fillId="0" borderId="13" xfId="0" applyBorder="1" applyProtection="1"/>
    <xf numFmtId="0" fontId="4" fillId="0" borderId="12" xfId="0" applyFont="1" applyBorder="1" applyProtection="1"/>
    <xf numFmtId="0" fontId="4" fillId="0" borderId="13" xfId="0" applyFont="1" applyBorder="1" applyProtection="1"/>
    <xf numFmtId="0" fontId="4" fillId="0" borderId="0" xfId="0" applyFont="1" applyProtection="1"/>
    <xf numFmtId="0" fontId="4" fillId="25" borderId="12" xfId="0" applyFont="1" applyFill="1" applyBorder="1" applyProtection="1"/>
    <xf numFmtId="0" fontId="4" fillId="25" borderId="13" xfId="0" applyFont="1" applyFill="1" applyBorder="1" applyProtection="1"/>
    <xf numFmtId="0" fontId="2" fillId="0" borderId="0" xfId="0" applyFont="1" applyFill="1" applyBorder="1" applyProtection="1"/>
    <xf numFmtId="0" fontId="28" fillId="26" borderId="16" xfId="81" applyFont="1" applyFill="1" applyBorder="1" applyAlignment="1" applyProtection="1">
      <alignment horizontal="center"/>
    </xf>
    <xf numFmtId="0" fontId="29" fillId="0" borderId="0" xfId="81" applyFont="1" applyProtection="1">
      <protection locked="0"/>
    </xf>
    <xf numFmtId="0" fontId="29" fillId="0" borderId="0" xfId="81" applyFont="1"/>
    <xf numFmtId="0" fontId="28" fillId="0" borderId="0" xfId="81" applyFont="1" applyFill="1" applyBorder="1" applyAlignment="1" applyProtection="1">
      <alignment horizontal="fill"/>
    </xf>
    <xf numFmtId="0" fontId="29" fillId="0" borderId="0" xfId="81" applyFont="1" applyFill="1" applyBorder="1" applyAlignment="1" applyProtection="1">
      <alignment horizontal="center"/>
    </xf>
    <xf numFmtId="0" fontId="29" fillId="0" borderId="0" xfId="81" applyFont="1" applyFill="1" applyBorder="1" applyAlignment="1" applyProtection="1">
      <alignment horizontal="fill"/>
    </xf>
    <xf numFmtId="0" fontId="29" fillId="0" borderId="0" xfId="81" applyFont="1" applyFill="1" applyBorder="1" applyProtection="1"/>
    <xf numFmtId="1" fontId="29" fillId="0" borderId="0" xfId="81" applyNumberFormat="1" applyFont="1" applyFill="1" applyBorder="1" applyAlignment="1" applyProtection="1">
      <alignment horizontal="fill"/>
    </xf>
    <xf numFmtId="0" fontId="28" fillId="26" borderId="14" xfId="81" applyFont="1" applyFill="1" applyBorder="1" applyAlignment="1" applyProtection="1">
      <alignment horizontal="center"/>
    </xf>
    <xf numFmtId="0" fontId="28" fillId="26" borderId="15" xfId="81" applyFont="1" applyFill="1" applyBorder="1" applyAlignment="1" applyProtection="1">
      <alignment horizontal="center"/>
    </xf>
    <xf numFmtId="1" fontId="28" fillId="26" borderId="15" xfId="81" applyNumberFormat="1" applyFont="1" applyFill="1" applyBorder="1" applyAlignment="1" applyProtection="1">
      <alignment horizontal="center"/>
    </xf>
    <xf numFmtId="0" fontId="28" fillId="26" borderId="17" xfId="81" applyFont="1" applyFill="1" applyBorder="1" applyAlignment="1" applyProtection="1">
      <alignment horizontal="center"/>
    </xf>
    <xf numFmtId="0" fontId="28" fillId="26" borderId="18" xfId="81" applyFont="1" applyFill="1" applyBorder="1" applyAlignment="1" applyProtection="1">
      <alignment horizontal="center"/>
    </xf>
    <xf numFmtId="0" fontId="28" fillId="26" borderId="19" xfId="81" applyFont="1" applyFill="1" applyBorder="1" applyAlignment="1" applyProtection="1">
      <alignment horizontal="center"/>
    </xf>
    <xf numFmtId="1" fontId="28" fillId="26" borderId="18" xfId="81" applyNumberFormat="1" applyFont="1" applyFill="1" applyBorder="1" applyAlignment="1" applyProtection="1">
      <alignment horizontal="center"/>
    </xf>
    <xf numFmtId="0" fontId="28" fillId="0" borderId="36" xfId="81" applyFont="1" applyBorder="1" applyProtection="1"/>
    <xf numFmtId="3" fontId="29" fillId="0" borderId="36" xfId="0" applyNumberFormat="1" applyFont="1" applyBorder="1" applyAlignment="1" applyProtection="1">
      <alignment horizontal="right"/>
    </xf>
    <xf numFmtId="0" fontId="29" fillId="0" borderId="36" xfId="0" applyFont="1" applyBorder="1" applyProtection="1"/>
    <xf numFmtId="0" fontId="29" fillId="0" borderId="36" xfId="0" applyFont="1" applyBorder="1"/>
    <xf numFmtId="166" fontId="29" fillId="0" borderId="36" xfId="0" applyNumberFormat="1" applyFont="1" applyBorder="1" applyProtection="1"/>
    <xf numFmtId="166" fontId="29" fillId="25" borderId="37" xfId="81" applyNumberFormat="1" applyFont="1" applyFill="1" applyBorder="1" applyProtection="1">
      <protection locked="0"/>
    </xf>
    <xf numFmtId="10" fontId="29" fillId="25" borderId="10" xfId="81" applyNumberFormat="1" applyFont="1" applyFill="1" applyBorder="1" applyProtection="1">
      <protection locked="0"/>
    </xf>
    <xf numFmtId="1" fontId="29" fillId="0" borderId="36" xfId="81" applyNumberFormat="1" applyFont="1" applyBorder="1" applyProtection="1"/>
    <xf numFmtId="166" fontId="29" fillId="0" borderId="10" xfId="81" applyNumberFormat="1" applyFont="1" applyFill="1" applyBorder="1" applyProtection="1"/>
    <xf numFmtId="164" fontId="29" fillId="0" borderId="10" xfId="81" applyNumberFormat="1" applyFont="1" applyFill="1" applyBorder="1" applyProtection="1"/>
    <xf numFmtId="0" fontId="29" fillId="0" borderId="0" xfId="81" applyFont="1" applyProtection="1"/>
    <xf numFmtId="0" fontId="29" fillId="0" borderId="36" xfId="81" applyFont="1" applyBorder="1" applyProtection="1"/>
    <xf numFmtId="16" fontId="29" fillId="0" borderId="36" xfId="0" applyNumberFormat="1" applyFont="1" applyBorder="1" applyAlignment="1" applyProtection="1">
      <alignment horizontal="right"/>
    </xf>
    <xf numFmtId="3" fontId="29" fillId="0" borderId="10" xfId="0" applyNumberFormat="1" applyFont="1" applyBorder="1" applyAlignment="1" applyProtection="1">
      <alignment horizontal="right"/>
    </xf>
    <xf numFmtId="166" fontId="29" fillId="0" borderId="36" xfId="81" applyNumberFormat="1" applyFont="1" applyBorder="1" applyProtection="1"/>
    <xf numFmtId="10" fontId="29" fillId="0" borderId="0" xfId="81" applyNumberFormat="1" applyFont="1" applyFill="1" applyBorder="1" applyProtection="1"/>
    <xf numFmtId="164" fontId="29" fillId="0" borderId="0" xfId="81" applyNumberFormat="1" applyFont="1" applyProtection="1"/>
    <xf numFmtId="16" fontId="29" fillId="0" borderId="10" xfId="0" applyNumberFormat="1" applyFont="1" applyBorder="1" applyAlignment="1" applyProtection="1">
      <alignment horizontal="right"/>
    </xf>
    <xf numFmtId="3" fontId="29" fillId="0" borderId="36" xfId="81" applyNumberFormat="1" applyFont="1" applyBorder="1" applyAlignment="1" applyProtection="1">
      <alignment horizontal="right"/>
    </xf>
    <xf numFmtId="0" fontId="30" fillId="0" borderId="36" xfId="0" applyFont="1" applyBorder="1"/>
    <xf numFmtId="0" fontId="28" fillId="0" borderId="36" xfId="0" applyFont="1" applyBorder="1" applyProtection="1"/>
    <xf numFmtId="3" fontId="29" fillId="0" borderId="10" xfId="81" applyNumberFormat="1" applyFont="1" applyBorder="1" applyAlignment="1" applyProtection="1">
      <alignment horizontal="right"/>
    </xf>
    <xf numFmtId="0" fontId="29" fillId="0" borderId="36" xfId="0" applyFont="1" applyBorder="1" applyAlignment="1">
      <alignment horizontal="right"/>
    </xf>
    <xf numFmtId="3" fontId="29" fillId="0" borderId="36" xfId="0" applyNumberFormat="1" applyFont="1" applyBorder="1" applyAlignment="1">
      <alignment horizontal="right"/>
    </xf>
    <xf numFmtId="0" fontId="28" fillId="0" borderId="0" xfId="81" applyFont="1" applyProtection="1"/>
    <xf numFmtId="0" fontId="29" fillId="0" borderId="0" xfId="81" applyFont="1" applyFill="1" applyAlignment="1" applyProtection="1">
      <alignment horizontal="center"/>
    </xf>
    <xf numFmtId="1" fontId="29" fillId="0" borderId="0" xfId="81" applyNumberFormat="1" applyFont="1" applyProtection="1"/>
    <xf numFmtId="0" fontId="28" fillId="0" borderId="0" xfId="81" applyFont="1"/>
    <xf numFmtId="0" fontId="29" fillId="0" borderId="0" xfId="81" applyFont="1" applyFill="1" applyAlignment="1">
      <alignment horizontal="center"/>
    </xf>
    <xf numFmtId="1" fontId="29" fillId="0" borderId="0" xfId="81" applyNumberFormat="1" applyFont="1"/>
    <xf numFmtId="0" fontId="29" fillId="0" borderId="36" xfId="0" applyFont="1" applyBorder="1" applyAlignment="1" applyProtection="1">
      <alignment horizontal="right"/>
    </xf>
    <xf numFmtId="0" fontId="29" fillId="0" borderId="36" xfId="0" applyFont="1" applyBorder="1" applyAlignment="1" applyProtection="1"/>
    <xf numFmtId="0" fontId="29" fillId="0" borderId="0" xfId="0" applyFont="1" applyProtection="1"/>
    <xf numFmtId="0" fontId="29" fillId="0" borderId="0" xfId="0" applyFont="1"/>
    <xf numFmtId="0" fontId="29" fillId="0" borderId="0" xfId="0" applyFont="1" applyProtection="1">
      <protection locked="0"/>
    </xf>
    <xf numFmtId="0" fontId="28" fillId="0" borderId="0" xfId="0" applyFont="1" applyFill="1" applyBorder="1" applyProtection="1"/>
    <xf numFmtId="0" fontId="28" fillId="0" borderId="0" xfId="0" applyFont="1"/>
    <xf numFmtId="165" fontId="29" fillId="0" borderId="0" xfId="0" applyNumberFormat="1" applyFont="1" applyProtection="1"/>
    <xf numFmtId="165" fontId="29" fillId="0" borderId="0" xfId="0" applyNumberFormat="1" applyFont="1"/>
    <xf numFmtId="0" fontId="29" fillId="0" borderId="0" xfId="0" applyFont="1" applyFill="1" applyBorder="1" applyProtection="1"/>
    <xf numFmtId="165" fontId="29" fillId="0" borderId="0" xfId="0" applyNumberFormat="1" applyFont="1" applyFill="1" applyProtection="1"/>
    <xf numFmtId="165" fontId="29" fillId="0" borderId="0" xfId="0" applyNumberFormat="1" applyFont="1" applyFill="1"/>
    <xf numFmtId="0" fontId="28" fillId="26" borderId="22" xfId="0" applyNumberFormat="1" applyFont="1" applyFill="1" applyBorder="1" applyAlignment="1" applyProtection="1">
      <alignment horizontal="left" vertical="top" wrapText="1"/>
    </xf>
    <xf numFmtId="0" fontId="28" fillId="26" borderId="23" xfId="53" applyNumberFormat="1" applyFont="1" applyFill="1" applyBorder="1" applyAlignment="1" applyProtection="1">
      <alignment horizontal="center" vertical="top" wrapText="1"/>
    </xf>
    <xf numFmtId="0" fontId="29" fillId="0" borderId="24" xfId="0" applyNumberFormat="1" applyFont="1" applyBorder="1" applyAlignment="1" applyProtection="1">
      <alignment vertical="top" wrapText="1"/>
    </xf>
    <xf numFmtId="164" fontId="29" fillId="25" borderId="25" xfId="53" applyNumberFormat="1" applyFont="1" applyFill="1" applyBorder="1" applyAlignment="1" applyProtection="1">
      <alignment vertical="top" wrapText="1"/>
      <protection locked="0"/>
    </xf>
    <xf numFmtId="164" fontId="29" fillId="25" borderId="26" xfId="53" applyNumberFormat="1" applyFont="1" applyFill="1" applyBorder="1" applyAlignment="1" applyProtection="1">
      <alignment vertical="top" wrapText="1"/>
      <protection locked="0"/>
    </xf>
    <xf numFmtId="0" fontId="29" fillId="0" borderId="27" xfId="0" applyNumberFormat="1" applyFont="1" applyBorder="1" applyAlignment="1" applyProtection="1">
      <alignment vertical="top" wrapText="1"/>
    </xf>
    <xf numFmtId="164" fontId="29" fillId="25" borderId="28" xfId="53" applyNumberFormat="1" applyFont="1" applyFill="1" applyBorder="1" applyAlignment="1" applyProtection="1">
      <alignment vertical="top" wrapText="1"/>
      <protection locked="0"/>
    </xf>
    <xf numFmtId="164" fontId="29" fillId="25" borderId="29" xfId="53" applyNumberFormat="1" applyFont="1" applyFill="1" applyBorder="1" applyAlignment="1" applyProtection="1">
      <alignment vertical="top" wrapText="1"/>
      <protection locked="0"/>
    </xf>
    <xf numFmtId="2" fontId="29" fillId="0" borderId="0" xfId="0" applyNumberFormat="1" applyFont="1"/>
    <xf numFmtId="164" fontId="29" fillId="25" borderId="30" xfId="53" applyNumberFormat="1" applyFont="1" applyFill="1" applyBorder="1" applyAlignment="1" applyProtection="1">
      <alignment vertical="top" wrapText="1"/>
      <protection locked="0"/>
    </xf>
    <xf numFmtId="164" fontId="29" fillId="25" borderId="31" xfId="53" applyNumberFormat="1" applyFont="1" applyFill="1" applyBorder="1" applyAlignment="1" applyProtection="1">
      <alignment vertical="top" wrapText="1"/>
      <protection locked="0"/>
    </xf>
    <xf numFmtId="0" fontId="28" fillId="26" borderId="23" xfId="0" applyNumberFormat="1" applyFont="1" applyFill="1" applyBorder="1" applyAlignment="1" applyProtection="1">
      <alignment vertical="top" wrapText="1"/>
    </xf>
    <xf numFmtId="164" fontId="28" fillId="26" borderId="23" xfId="53" applyNumberFormat="1" applyFont="1" applyFill="1" applyBorder="1" applyAlignment="1" applyProtection="1">
      <alignment vertical="top" wrapText="1"/>
    </xf>
    <xf numFmtId="0" fontId="28" fillId="0" borderId="24" xfId="0" applyNumberFormat="1" applyFont="1" applyBorder="1" applyAlignment="1" applyProtection="1">
      <alignment vertical="top" wrapText="1"/>
    </xf>
    <xf numFmtId="0" fontId="29" fillId="0" borderId="32" xfId="0" applyNumberFormat="1" applyFont="1" applyBorder="1" applyAlignment="1" applyProtection="1">
      <alignment vertical="top" wrapText="1"/>
    </xf>
    <xf numFmtId="0" fontId="29" fillId="0" borderId="33" xfId="0" applyNumberFormat="1" applyFont="1" applyBorder="1" applyAlignment="1" applyProtection="1">
      <alignment vertical="top" wrapText="1"/>
    </xf>
    <xf numFmtId="164" fontId="29" fillId="25" borderId="34" xfId="53" applyNumberFormat="1" applyFont="1" applyFill="1" applyBorder="1" applyAlignment="1" applyProtection="1">
      <alignment vertical="top" wrapText="1"/>
      <protection locked="0"/>
    </xf>
    <xf numFmtId="164" fontId="29" fillId="25" borderId="35" xfId="53" applyNumberFormat="1" applyFont="1" applyFill="1" applyBorder="1" applyAlignment="1" applyProtection="1">
      <alignment vertical="top" wrapText="1"/>
      <protection locked="0"/>
    </xf>
    <xf numFmtId="0" fontId="29" fillId="0" borderId="32" xfId="80" applyNumberFormat="1" applyFont="1" applyBorder="1" applyAlignment="1" applyProtection="1">
      <alignment horizontal="left" vertical="top" wrapText="1"/>
    </xf>
    <xf numFmtId="164" fontId="29" fillId="25" borderId="21" xfId="54" applyNumberFormat="1" applyFont="1" applyFill="1" applyBorder="1" applyAlignment="1" applyProtection="1">
      <alignment vertical="top" wrapText="1"/>
      <protection locked="0"/>
    </xf>
    <xf numFmtId="0" fontId="28" fillId="27" borderId="23" xfId="0" applyNumberFormat="1" applyFont="1" applyFill="1" applyBorder="1" applyAlignment="1" applyProtection="1">
      <alignment vertical="top" wrapText="1"/>
    </xf>
    <xf numFmtId="165" fontId="29" fillId="26" borderId="25" xfId="0" applyNumberFormat="1" applyFont="1" applyFill="1" applyBorder="1" applyProtection="1"/>
    <xf numFmtId="165" fontId="29" fillId="26" borderId="28" xfId="0" applyNumberFormat="1" applyFont="1" applyFill="1" applyBorder="1" applyProtection="1"/>
    <xf numFmtId="165" fontId="29" fillId="26" borderId="30" xfId="0" applyNumberFormat="1" applyFont="1" applyFill="1" applyBorder="1" applyProtection="1"/>
    <xf numFmtId="165" fontId="29" fillId="26" borderId="39" xfId="0" applyNumberFormat="1" applyFont="1" applyFill="1" applyBorder="1" applyProtection="1"/>
    <xf numFmtId="165" fontId="29" fillId="0" borderId="0" xfId="0" applyNumberFormat="1" applyFont="1" applyProtection="1">
      <protection locked="0"/>
    </xf>
    <xf numFmtId="0" fontId="28" fillId="0" borderId="0" xfId="0" applyFont="1" applyFill="1" applyBorder="1" applyProtection="1">
      <protection locked="0"/>
    </xf>
    <xf numFmtId="0" fontId="31" fillId="0" borderId="0" xfId="81" applyFont="1" applyFill="1" applyBorder="1" applyProtection="1"/>
    <xf numFmtId="0" fontId="32" fillId="0" borderId="0" xfId="81" applyFont="1" applyFill="1" applyBorder="1" applyProtection="1"/>
    <xf numFmtId="0" fontId="33" fillId="0" borderId="0" xfId="81" applyFont="1" applyFill="1" applyBorder="1" applyProtection="1"/>
    <xf numFmtId="1" fontId="32" fillId="0" borderId="0" xfId="81" applyNumberFormat="1" applyFont="1" applyFill="1" applyBorder="1" applyProtection="1"/>
    <xf numFmtId="0" fontId="34" fillId="0" borderId="0" xfId="0" applyFont="1" applyFill="1" applyBorder="1" applyProtection="1"/>
    <xf numFmtId="0" fontId="34" fillId="25" borderId="40" xfId="0" applyFont="1" applyFill="1" applyBorder="1" applyProtection="1">
      <protection locked="0"/>
    </xf>
    <xf numFmtId="0" fontId="36" fillId="25" borderId="41" xfId="0" applyFont="1" applyFill="1" applyBorder="1" applyProtection="1"/>
    <xf numFmtId="0" fontId="36" fillId="25" borderId="42" xfId="0" applyFont="1" applyFill="1" applyBorder="1" applyProtection="1"/>
    <xf numFmtId="0" fontId="36" fillId="0" borderId="0" xfId="81" applyFont="1" applyFill="1" applyBorder="1" applyAlignment="1" applyProtection="1">
      <alignment horizontal="fill"/>
    </xf>
    <xf numFmtId="0" fontId="36" fillId="0" borderId="0" xfId="81" applyFont="1" applyFill="1" applyBorder="1" applyProtection="1"/>
    <xf numFmtId="1" fontId="36" fillId="0" borderId="0" xfId="81" applyNumberFormat="1" applyFont="1" applyFill="1" applyBorder="1" applyAlignment="1" applyProtection="1">
      <alignment horizontal="fill"/>
    </xf>
    <xf numFmtId="0" fontId="36" fillId="0" borderId="0" xfId="81" applyFont="1" applyProtection="1"/>
    <xf numFmtId="0" fontId="36" fillId="0" borderId="0" xfId="81" applyFont="1" applyProtection="1">
      <protection locked="0"/>
    </xf>
    <xf numFmtId="0" fontId="36" fillId="0" borderId="0" xfId="81" applyFont="1"/>
    <xf numFmtId="0" fontId="35" fillId="0" borderId="0" xfId="81" applyFont="1" applyFill="1" applyBorder="1" applyProtection="1"/>
    <xf numFmtId="1" fontId="35" fillId="0" borderId="0" xfId="81" applyNumberFormat="1" applyFont="1" applyFill="1" applyBorder="1" applyProtection="1"/>
    <xf numFmtId="0" fontId="34" fillId="0" borderId="0" xfId="81" applyFont="1" applyFill="1" applyBorder="1" applyProtection="1"/>
    <xf numFmtId="0" fontId="34" fillId="0" borderId="0" xfId="0" applyFont="1" applyFill="1" applyBorder="1" applyProtection="1">
      <protection locked="0"/>
    </xf>
    <xf numFmtId="0" fontId="36" fillId="0" borderId="0" xfId="0" applyFont="1" applyFill="1" applyBorder="1" applyProtection="1"/>
    <xf numFmtId="0" fontId="31" fillId="0" borderId="36" xfId="81" applyFont="1" applyFill="1" applyBorder="1" applyAlignment="1" applyProtection="1">
      <alignment horizontal="left"/>
    </xf>
    <xf numFmtId="0" fontId="31" fillId="0" borderId="0" xfId="81" applyFont="1" applyFill="1" applyBorder="1" applyAlignment="1" applyProtection="1">
      <alignment horizontal="left"/>
    </xf>
    <xf numFmtId="0" fontId="29" fillId="0" borderId="0" xfId="0" applyFont="1" applyBorder="1" applyProtection="1"/>
    <xf numFmtId="0" fontId="29" fillId="0" borderId="0" xfId="0" applyFont="1" applyBorder="1"/>
    <xf numFmtId="0" fontId="28" fillId="0" borderId="20" xfId="0" applyFont="1" applyFill="1" applyBorder="1" applyProtection="1"/>
    <xf numFmtId="2" fontId="36" fillId="0" borderId="0" xfId="81" applyNumberFormat="1" applyFont="1" applyFill="1" applyBorder="1" applyProtection="1"/>
    <xf numFmtId="2" fontId="29" fillId="0" borderId="0" xfId="81" applyNumberFormat="1" applyFont="1" applyFill="1" applyBorder="1" applyProtection="1"/>
    <xf numFmtId="2" fontId="28" fillId="26" borderId="16" xfId="81" applyNumberFormat="1" applyFont="1" applyFill="1" applyBorder="1" applyAlignment="1" applyProtection="1">
      <alignment horizontal="center"/>
    </xf>
    <xf numFmtId="2" fontId="28" fillId="26" borderId="19" xfId="81" applyNumberFormat="1" applyFont="1" applyFill="1" applyBorder="1" applyAlignment="1" applyProtection="1">
      <alignment horizontal="center"/>
    </xf>
    <xf numFmtId="2" fontId="29" fillId="25" borderId="10" xfId="81" applyNumberFormat="1" applyFont="1" applyFill="1" applyBorder="1" applyProtection="1">
      <protection locked="0"/>
    </xf>
    <xf numFmtId="2" fontId="29" fillId="0" borderId="0" xfId="81" applyNumberFormat="1" applyFont="1" applyProtection="1"/>
    <xf numFmtId="2" fontId="29" fillId="0" borderId="0" xfId="81" applyNumberFormat="1" applyFont="1"/>
    <xf numFmtId="168" fontId="34" fillId="0" borderId="0" xfId="81" applyNumberFormat="1" applyFont="1" applyFill="1" applyBorder="1" applyProtection="1"/>
    <xf numFmtId="168" fontId="29" fillId="0" borderId="0" xfId="81" applyNumberFormat="1" applyFont="1" applyFill="1" applyBorder="1" applyAlignment="1" applyProtection="1">
      <alignment horizontal="fill"/>
    </xf>
    <xf numFmtId="168" fontId="28" fillId="26" borderId="15" xfId="81" applyNumberFormat="1" applyFont="1" applyFill="1" applyBorder="1" applyAlignment="1" applyProtection="1">
      <alignment horizontal="center"/>
    </xf>
    <xf numFmtId="168" fontId="28" fillId="26" borderId="18" xfId="81" applyNumberFormat="1" applyFont="1" applyFill="1" applyBorder="1" applyAlignment="1" applyProtection="1">
      <alignment horizontal="center"/>
    </xf>
    <xf numFmtId="168" fontId="29" fillId="0" borderId="0" xfId="81" applyNumberFormat="1" applyFont="1" applyProtection="1"/>
    <xf numFmtId="168" fontId="29" fillId="0" borderId="0" xfId="81" applyNumberFormat="1" applyFont="1"/>
    <xf numFmtId="0" fontId="29" fillId="26" borderId="36" xfId="0" applyFont="1" applyFill="1" applyBorder="1" applyProtection="1"/>
    <xf numFmtId="1" fontId="29" fillId="0" borderId="36" xfId="0" applyNumberFormat="1" applyFont="1" applyBorder="1" applyProtection="1"/>
    <xf numFmtId="2" fontId="29" fillId="0" borderId="36" xfId="0" applyNumberFormat="1" applyFont="1" applyBorder="1" applyProtection="1"/>
    <xf numFmtId="164" fontId="29" fillId="0" borderId="36" xfId="0" applyNumberFormat="1" applyFont="1" applyBorder="1" applyProtection="1"/>
    <xf numFmtId="2" fontId="33" fillId="0" borderId="0" xfId="81" applyNumberFormat="1" applyFont="1" applyFill="1" applyBorder="1" applyProtection="1"/>
    <xf numFmtId="2" fontId="29" fillId="0" borderId="0" xfId="0" applyNumberFormat="1" applyFont="1" applyProtection="1"/>
    <xf numFmtId="2" fontId="29" fillId="0" borderId="0" xfId="0" applyNumberFormat="1" applyFont="1" applyProtection="1">
      <protection locked="0"/>
    </xf>
    <xf numFmtId="0" fontId="29" fillId="0" borderId="38" xfId="81" applyFont="1" applyBorder="1" applyAlignment="1" applyProtection="1">
      <alignment horizontal="left"/>
    </xf>
    <xf numFmtId="0" fontId="29" fillId="0" borderId="38" xfId="81" applyFont="1" applyBorder="1" applyProtection="1"/>
    <xf numFmtId="166" fontId="29" fillId="0" borderId="43" xfId="81" applyNumberFormat="1" applyFont="1" applyBorder="1" applyAlignment="1" applyProtection="1">
      <alignment horizontal="right"/>
    </xf>
    <xf numFmtId="166" fontId="29" fillId="0" borderId="38" xfId="81" applyNumberFormat="1" applyFont="1" applyBorder="1" applyAlignment="1" applyProtection="1">
      <alignment horizontal="left"/>
    </xf>
    <xf numFmtId="2" fontId="29" fillId="0" borderId="44" xfId="81" applyNumberFormat="1" applyFont="1" applyBorder="1" applyAlignment="1" applyProtection="1">
      <alignment horizontal="left"/>
    </xf>
    <xf numFmtId="1" fontId="29" fillId="0" borderId="44" xfId="81" applyNumberFormat="1" applyFont="1" applyBorder="1" applyAlignment="1" applyProtection="1">
      <alignment horizontal="right"/>
    </xf>
    <xf numFmtId="166" fontId="29" fillId="0" borderId="38" xfId="81" applyNumberFormat="1" applyFont="1" applyFill="1" applyBorder="1" applyProtection="1"/>
    <xf numFmtId="10" fontId="29" fillId="0" borderId="38" xfId="81" applyNumberFormat="1" applyFont="1" applyFill="1" applyBorder="1" applyProtection="1"/>
    <xf numFmtId="168" fontId="29" fillId="0" borderId="38" xfId="81" applyNumberFormat="1" applyFont="1" applyFill="1" applyBorder="1" applyProtection="1"/>
    <xf numFmtId="0" fontId="29" fillId="0" borderId="45" xfId="81" applyFont="1" applyBorder="1" applyAlignment="1" applyProtection="1">
      <alignment horizontal="left"/>
    </xf>
    <xf numFmtId="0" fontId="29" fillId="0" borderId="45" xfId="81" applyFont="1" applyBorder="1" applyProtection="1"/>
    <xf numFmtId="37" fontId="28" fillId="0" borderId="45" xfId="81" applyNumberFormat="1" applyFont="1" applyBorder="1" applyProtection="1"/>
    <xf numFmtId="166" fontId="29" fillId="0" borderId="45" xfId="81" applyNumberFormat="1" applyFont="1" applyBorder="1" applyAlignment="1" applyProtection="1">
      <alignment horizontal="left"/>
    </xf>
    <xf numFmtId="2" fontId="29" fillId="0" borderId="46" xfId="81" applyNumberFormat="1" applyFont="1" applyBorder="1" applyAlignment="1" applyProtection="1">
      <alignment horizontal="left"/>
    </xf>
    <xf numFmtId="1" fontId="29" fillId="0" borderId="46" xfId="81" applyNumberFormat="1" applyFont="1" applyBorder="1" applyAlignment="1" applyProtection="1">
      <alignment horizontal="left"/>
    </xf>
    <xf numFmtId="166" fontId="28" fillId="0" borderId="45" xfId="81" applyNumberFormat="1" applyFont="1" applyFill="1" applyBorder="1" applyProtection="1"/>
    <xf numFmtId="168" fontId="28" fillId="0" borderId="45" xfId="81" applyNumberFormat="1" applyFont="1" applyFill="1" applyBorder="1" applyProtection="1"/>
    <xf numFmtId="164" fontId="28" fillId="0" borderId="45" xfId="81" applyNumberFormat="1" applyFont="1" applyFill="1" applyBorder="1" applyProtection="1"/>
    <xf numFmtId="0" fontId="28" fillId="0" borderId="0" xfId="81" applyFont="1" applyFill="1" applyBorder="1" applyAlignment="1" applyProtection="1">
      <alignment horizontal="left"/>
    </xf>
    <xf numFmtId="0" fontId="28" fillId="0" borderId="0" xfId="81" applyFont="1" applyFill="1" applyBorder="1" applyProtection="1"/>
    <xf numFmtId="164" fontId="29" fillId="0" borderId="36" xfId="92" applyNumberFormat="1" applyFont="1" applyFill="1" applyBorder="1" applyProtection="1">
      <protection locked="0"/>
    </xf>
    <xf numFmtId="0" fontId="29" fillId="29" borderId="36" xfId="0" applyFont="1" applyFill="1" applyBorder="1" applyAlignment="1">
      <alignment horizontal="left" indent="2"/>
    </xf>
    <xf numFmtId="164" fontId="29" fillId="29" borderId="36" xfId="92" applyNumberFormat="1" applyFont="1" applyFill="1" applyBorder="1" applyProtection="1">
      <protection locked="0"/>
    </xf>
    <xf numFmtId="0" fontId="28" fillId="0" borderId="0" xfId="81" applyFont="1" applyFill="1" applyBorder="1" applyAlignment="1" applyProtection="1">
      <alignment horizontal="center"/>
    </xf>
    <xf numFmtId="0" fontId="29" fillId="0" borderId="36" xfId="92" applyFont="1" applyFill="1" applyBorder="1"/>
    <xf numFmtId="0" fontId="29" fillId="0" borderId="36" xfId="92" applyFont="1" applyFill="1" applyBorder="1" applyAlignment="1">
      <alignment horizontal="center"/>
    </xf>
    <xf numFmtId="164" fontId="29" fillId="28" borderId="36" xfId="93" applyNumberFormat="1" applyFont="1" applyFill="1" applyBorder="1" applyProtection="1">
      <protection locked="0"/>
    </xf>
    <xf numFmtId="164" fontId="29" fillId="0" borderId="0" xfId="0" applyNumberFormat="1" applyFont="1" applyBorder="1" applyProtection="1"/>
    <xf numFmtId="164" fontId="29" fillId="0" borderId="11" xfId="0" applyNumberFormat="1" applyFont="1" applyBorder="1" applyProtection="1"/>
    <xf numFmtId="2" fontId="28" fillId="0" borderId="20" xfId="0" applyNumberFormat="1" applyFont="1" applyBorder="1" applyProtection="1"/>
    <xf numFmtId="2" fontId="29" fillId="0" borderId="0" xfId="0" applyNumberFormat="1" applyFont="1" applyBorder="1" applyProtection="1"/>
    <xf numFmtId="1" fontId="29" fillId="0" borderId="0" xfId="0" applyNumberFormat="1" applyFont="1" applyBorder="1" applyProtection="1"/>
    <xf numFmtId="164" fontId="29" fillId="0" borderId="18" xfId="0" applyNumberFormat="1" applyFont="1" applyBorder="1" applyProtection="1"/>
    <xf numFmtId="0" fontId="28" fillId="0" borderId="11" xfId="0" applyFont="1" applyFill="1" applyBorder="1" applyProtection="1"/>
    <xf numFmtId="0" fontId="28" fillId="0" borderId="12" xfId="0" applyFont="1" applyFill="1" applyBorder="1" applyProtection="1"/>
    <xf numFmtId="0" fontId="28" fillId="0" borderId="13" xfId="0" applyFont="1" applyFill="1" applyBorder="1" applyProtection="1"/>
    <xf numFmtId="0" fontId="31" fillId="0" borderId="11" xfId="0" applyFont="1" applyFill="1" applyBorder="1" applyProtection="1"/>
    <xf numFmtId="0" fontId="28" fillId="28" borderId="0" xfId="0" applyFont="1" applyFill="1" applyBorder="1" applyProtection="1">
      <protection locked="0"/>
    </xf>
    <xf numFmtId="164" fontId="29" fillId="25" borderId="39" xfId="53" applyNumberFormat="1" applyFont="1" applyFill="1" applyBorder="1" applyAlignment="1" applyProtection="1">
      <alignment vertical="top" wrapText="1"/>
      <protection locked="0"/>
    </xf>
    <xf numFmtId="164" fontId="29" fillId="25" borderId="47" xfId="53" applyNumberFormat="1" applyFont="1" applyFill="1" applyBorder="1" applyAlignment="1" applyProtection="1">
      <alignment vertical="top" wrapText="1"/>
      <protection locked="0"/>
    </xf>
    <xf numFmtId="165" fontId="29" fillId="0" borderId="48" xfId="0" applyNumberFormat="1" applyFont="1" applyBorder="1" applyProtection="1"/>
    <xf numFmtId="0" fontId="34" fillId="25" borderId="20" xfId="0" applyFont="1" applyFill="1" applyBorder="1" applyProtection="1">
      <protection locked="0"/>
    </xf>
  </cellXfs>
  <cellStyles count="94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erekening" xfId="49" builtinId="22" customBuiltin="1"/>
    <cellStyle name="Berekening 2" xfId="50" xr:uid="{00000000-0005-0000-0000-000031000000}"/>
    <cellStyle name="Controlecel" xfId="51" builtinId="23" customBuiltin="1"/>
    <cellStyle name="Controlecel 2" xfId="52" xr:uid="{00000000-0005-0000-0000-000033000000}"/>
    <cellStyle name="Euro" xfId="53" xr:uid="{00000000-0005-0000-0000-000034000000}"/>
    <cellStyle name="Euro_Blad2" xfId="54" xr:uid="{00000000-0005-0000-0000-000035000000}"/>
    <cellStyle name="Gekoppelde cel" xfId="55" builtinId="24" customBuiltin="1"/>
    <cellStyle name="Gekoppelde cel 2" xfId="56" xr:uid="{00000000-0005-0000-0000-000037000000}"/>
    <cellStyle name="Goed" xfId="57" builtinId="26" customBuiltin="1"/>
    <cellStyle name="Goed 2" xfId="58" xr:uid="{00000000-0005-0000-0000-000039000000}"/>
    <cellStyle name="Invoer" xfId="59" builtinId="20" customBuiltin="1"/>
    <cellStyle name="Invoer 2" xfId="60" xr:uid="{00000000-0005-0000-0000-00003B000000}"/>
    <cellStyle name="Komma 2" xfId="61" xr:uid="{00000000-0005-0000-0000-00003C000000}"/>
    <cellStyle name="Kop 1" xfId="62" builtinId="16" customBuiltin="1"/>
    <cellStyle name="Kop 1 2" xfId="63" xr:uid="{00000000-0005-0000-0000-00003E000000}"/>
    <cellStyle name="Kop 2" xfId="64" builtinId="17" customBuiltin="1"/>
    <cellStyle name="Kop 2 2" xfId="65" xr:uid="{00000000-0005-0000-0000-000040000000}"/>
    <cellStyle name="Kop 3" xfId="66" builtinId="18" customBuiltin="1"/>
    <cellStyle name="Kop 3 2" xfId="67" xr:uid="{00000000-0005-0000-0000-000042000000}"/>
    <cellStyle name="Kop 4" xfId="68" builtinId="19" customBuiltin="1"/>
    <cellStyle name="Kop 4 2" xfId="69" xr:uid="{00000000-0005-0000-0000-000044000000}"/>
    <cellStyle name="Neutraal" xfId="70" builtinId="28" customBuiltin="1"/>
    <cellStyle name="Neutraal 2" xfId="71" xr:uid="{00000000-0005-0000-0000-000046000000}"/>
    <cellStyle name="Notitie" xfId="72" builtinId="10" customBuiltin="1"/>
    <cellStyle name="Notitie 2" xfId="73" xr:uid="{00000000-0005-0000-0000-000048000000}"/>
    <cellStyle name="Ongeldig" xfId="74" builtinId="27" customBuiltin="1"/>
    <cellStyle name="Ongeldig 2" xfId="75" xr:uid="{00000000-0005-0000-0000-00004A000000}"/>
    <cellStyle name="Standaard" xfId="0" builtinId="0"/>
    <cellStyle name="Standaard 2" xfId="76" xr:uid="{00000000-0005-0000-0000-00004C000000}"/>
    <cellStyle name="Standaard 2 2" xfId="77" xr:uid="{00000000-0005-0000-0000-00004D000000}"/>
    <cellStyle name="Standaard 3" xfId="78" xr:uid="{00000000-0005-0000-0000-00004E000000}"/>
    <cellStyle name="Standaard 4" xfId="79" xr:uid="{00000000-0005-0000-0000-00004F000000}"/>
    <cellStyle name="Standaard_Blad2" xfId="80" xr:uid="{00000000-0005-0000-0000-000050000000}"/>
    <cellStyle name="Standaard_Invulbladen aanbesteding aanpassen" xfId="81" xr:uid="{00000000-0005-0000-0000-000051000000}"/>
    <cellStyle name="Standaard_Staffels" xfId="92" xr:uid="{00000000-0005-0000-0000-000052000000}"/>
    <cellStyle name="Titel" xfId="82" builtinId="15" customBuiltin="1"/>
    <cellStyle name="Titel 2" xfId="83" xr:uid="{00000000-0005-0000-0000-000054000000}"/>
    <cellStyle name="Totaal" xfId="84" builtinId="25" customBuiltin="1"/>
    <cellStyle name="Totaal 2" xfId="85" xr:uid="{00000000-0005-0000-0000-000056000000}"/>
    <cellStyle name="Uitvoer" xfId="86" builtinId="21" customBuiltin="1"/>
    <cellStyle name="Uitvoer 2" xfId="87" xr:uid="{00000000-0005-0000-0000-000058000000}"/>
    <cellStyle name="Valuta_Staffels" xfId="93" xr:uid="{00000000-0005-0000-0000-000059000000}"/>
    <cellStyle name="Verklarende tekst" xfId="88" builtinId="53" customBuiltin="1"/>
    <cellStyle name="Verklarende tekst 2" xfId="89" xr:uid="{00000000-0005-0000-0000-00005B000000}"/>
    <cellStyle name="Waarschuwingstekst" xfId="90" builtinId="11" customBuiltin="1"/>
    <cellStyle name="Waarschuwingstekst 2" xfId="91" xr:uid="{00000000-0005-0000-0000-00005D000000}"/>
  </cellStyles>
  <dxfs count="0"/>
  <tableStyles count="0" defaultTableStyle="TableStyleMedium9" defaultPivotStyle="PivotStyleLight16"/>
  <colors>
    <mruColors>
      <color rgb="FFFFFF99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eheer\Beheer%20KLPD\Beheer2000\OffAsito04-12-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en 2003"/>
      <sheetName val="Calculatienormen"/>
      <sheetName val="Smrsrt 3.1.1"/>
      <sheetName val="KBF aangepast 3.2"/>
      <sheetName val="Basis 12-2000 excl. KBF"/>
      <sheetName val="Norm 3.1.2"/>
      <sheetName val="Glas 3.3"/>
      <sheetName val="Uurt 3.4.1"/>
      <sheetName val="Uurt2 3.4.2"/>
      <sheetName val="Staffel 3.5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zoomScaleNormal="100" workbookViewId="0">
      <selection activeCell="E11" sqref="E11"/>
    </sheetView>
  </sheetViews>
  <sheetFormatPr defaultRowHeight="12.75" x14ac:dyDescent="0.2"/>
  <sheetData>
    <row r="1" spans="1:10" x14ac:dyDescent="0.2">
      <c r="A1" s="5"/>
      <c r="B1" s="5"/>
      <c r="C1" s="5"/>
      <c r="D1" s="5"/>
      <c r="E1" s="5"/>
      <c r="F1" s="5"/>
      <c r="G1" s="5"/>
      <c r="H1" s="5"/>
      <c r="I1" s="5"/>
      <c r="J1" s="5"/>
    </row>
    <row r="2" spans="1:10" ht="18" x14ac:dyDescent="0.25">
      <c r="A2" s="2" t="s">
        <v>163</v>
      </c>
      <c r="B2" s="9"/>
      <c r="C2" s="9"/>
      <c r="D2" s="3"/>
      <c r="E2" s="3"/>
      <c r="F2" s="3"/>
      <c r="G2" s="3"/>
      <c r="H2" s="3"/>
      <c r="I2" s="4"/>
      <c r="J2" s="5"/>
    </row>
    <row r="3" spans="1:10" x14ac:dyDescent="0.2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 x14ac:dyDescent="0.2">
      <c r="A4" s="7" t="s">
        <v>466</v>
      </c>
      <c r="B4" s="10"/>
      <c r="C4" s="6" t="s">
        <v>156</v>
      </c>
      <c r="D4" s="11"/>
      <c r="E4" s="12"/>
      <c r="F4" s="11" t="s">
        <v>162</v>
      </c>
      <c r="G4" s="11"/>
      <c r="H4" s="11"/>
      <c r="I4" s="12"/>
      <c r="J4" s="5"/>
    </row>
    <row r="5" spans="1:10" x14ac:dyDescent="0.2">
      <c r="A5" s="13"/>
      <c r="B5" s="5"/>
      <c r="C5" s="13"/>
      <c r="D5" s="13"/>
      <c r="E5" s="13"/>
      <c r="F5" s="13"/>
      <c r="G5" s="13"/>
      <c r="H5" s="13"/>
      <c r="I5" s="13"/>
      <c r="J5" s="5"/>
    </row>
    <row r="6" spans="1:10" x14ac:dyDescent="0.2">
      <c r="A6" s="6" t="s">
        <v>155</v>
      </c>
      <c r="B6" s="10"/>
      <c r="C6" s="7" t="s">
        <v>467</v>
      </c>
      <c r="D6" s="11"/>
      <c r="E6" s="12"/>
      <c r="F6" s="14" t="s">
        <v>161</v>
      </c>
      <c r="G6" s="14"/>
      <c r="H6" s="14"/>
      <c r="I6" s="15"/>
      <c r="J6" s="5"/>
    </row>
    <row r="7" spans="1:10" x14ac:dyDescent="0.2">
      <c r="A7" s="13"/>
      <c r="B7" s="5"/>
      <c r="C7" s="13"/>
      <c r="D7" s="13"/>
      <c r="E7" s="13"/>
      <c r="F7" s="13"/>
      <c r="G7" s="13"/>
      <c r="H7" s="13"/>
      <c r="I7" s="13"/>
      <c r="J7" s="5"/>
    </row>
    <row r="8" spans="1:10" x14ac:dyDescent="0.2">
      <c r="A8" s="6" t="s">
        <v>158</v>
      </c>
      <c r="B8" s="10"/>
      <c r="C8" s="6" t="s">
        <v>157</v>
      </c>
      <c r="D8" s="11"/>
      <c r="E8" s="12"/>
      <c r="F8" s="14" t="s">
        <v>161</v>
      </c>
      <c r="G8" s="14"/>
      <c r="H8" s="14"/>
      <c r="I8" s="15"/>
      <c r="J8" s="5"/>
    </row>
    <row r="9" spans="1:10" x14ac:dyDescent="0.2">
      <c r="A9" s="13"/>
      <c r="B9" s="5"/>
      <c r="C9" s="13"/>
      <c r="D9" s="13"/>
      <c r="E9" s="13"/>
      <c r="F9" s="13"/>
      <c r="G9" s="13"/>
      <c r="H9" s="13"/>
      <c r="I9" s="13"/>
      <c r="J9" s="5"/>
    </row>
    <row r="10" spans="1:10" x14ac:dyDescent="0.2">
      <c r="A10" s="7" t="s">
        <v>159</v>
      </c>
      <c r="B10" s="10"/>
      <c r="C10" s="7" t="s">
        <v>434</v>
      </c>
      <c r="D10" s="11"/>
      <c r="E10" s="12"/>
      <c r="F10" s="14" t="s">
        <v>161</v>
      </c>
      <c r="G10" s="14"/>
      <c r="H10" s="14"/>
      <c r="I10" s="15"/>
      <c r="J10" s="5"/>
    </row>
    <row r="11" spans="1:10" x14ac:dyDescent="0.2">
      <c r="A11" s="13"/>
      <c r="B11" s="5"/>
      <c r="C11" s="13"/>
      <c r="D11" s="13"/>
      <c r="E11" s="13"/>
      <c r="F11" s="13"/>
      <c r="G11" s="13"/>
      <c r="H11" s="13"/>
      <c r="I11" s="13"/>
      <c r="J11" s="5"/>
    </row>
    <row r="12" spans="1:10" x14ac:dyDescent="0.2">
      <c r="A12" s="6" t="s">
        <v>160</v>
      </c>
      <c r="B12" s="10"/>
      <c r="C12" s="7" t="s">
        <v>435</v>
      </c>
      <c r="D12" s="11"/>
      <c r="E12" s="12"/>
      <c r="F12" s="14" t="s">
        <v>161</v>
      </c>
      <c r="G12" s="14"/>
      <c r="H12" s="14"/>
      <c r="I12" s="15"/>
      <c r="J12" s="5"/>
    </row>
    <row r="13" spans="1:10" x14ac:dyDescent="0.2">
      <c r="A13" s="13"/>
      <c r="B13" s="5"/>
      <c r="C13" s="13"/>
      <c r="D13" s="13"/>
      <c r="E13" s="13"/>
      <c r="F13" s="13"/>
      <c r="G13" s="13"/>
      <c r="H13" s="13"/>
      <c r="I13" s="13"/>
      <c r="J13" s="5"/>
    </row>
    <row r="14" spans="1:10" x14ac:dyDescent="0.2">
      <c r="A14" s="6" t="s">
        <v>423</v>
      </c>
      <c r="B14" s="10"/>
      <c r="C14" s="7" t="s">
        <v>436</v>
      </c>
      <c r="D14" s="11"/>
      <c r="E14" s="12"/>
      <c r="F14" s="14" t="s">
        <v>161</v>
      </c>
      <c r="G14" s="14"/>
      <c r="H14" s="14"/>
      <c r="I14" s="15"/>
      <c r="J14" s="5"/>
    </row>
    <row r="15" spans="1:10" x14ac:dyDescent="0.2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2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">
      <c r="A17" s="16" t="s">
        <v>438</v>
      </c>
      <c r="B17" s="5"/>
      <c r="C17" s="5"/>
      <c r="D17" s="5"/>
      <c r="E17" s="5"/>
      <c r="F17" s="5"/>
      <c r="G17" s="5"/>
      <c r="H17" s="5"/>
    </row>
    <row r="18" spans="1:10" s="1" customFormat="1" x14ac:dyDescent="0.2">
      <c r="A18" s="8" t="s">
        <v>437</v>
      </c>
      <c r="B18" s="8"/>
      <c r="C18" s="8"/>
      <c r="D18" s="8"/>
      <c r="E18" s="8"/>
      <c r="F18" s="8"/>
      <c r="G18" s="8"/>
      <c r="H18" s="8"/>
      <c r="I18" s="8"/>
      <c r="J18" s="8"/>
    </row>
    <row r="19" spans="1:10" x14ac:dyDescent="0.2">
      <c r="A19" s="16" t="s">
        <v>444</v>
      </c>
    </row>
    <row r="21" spans="1:10" x14ac:dyDescent="0.2">
      <c r="A21" s="16" t="s">
        <v>445</v>
      </c>
      <c r="B21" s="5"/>
      <c r="C21" s="5"/>
      <c r="D21" s="5"/>
      <c r="E21" s="5"/>
      <c r="F21" s="5"/>
      <c r="G21" s="5"/>
      <c r="H21" s="5"/>
      <c r="I21" s="5"/>
      <c r="J21" s="5"/>
    </row>
    <row r="37" spans="9:10" x14ac:dyDescent="0.2">
      <c r="I37" s="5"/>
      <c r="J37" s="5"/>
    </row>
  </sheetData>
  <sheetProtection algorithmName="SHA-512" hashValue="1tzx/xH5a/cEVTrI7f6ykON3W9VRSUNWqSlA4lyZG6djF+bERaAxxv4xqzntBk4B5XovgLBgVCqRr036x0PTAA==" saltValue="7iQf1os38SXTytjcBQB+xA==" spinCount="100000" sheet="1" objects="1" scenarios="1"/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/>
  <dimension ref="A1:I18"/>
  <sheetViews>
    <sheetView zoomScaleNormal="100" workbookViewId="0">
      <selection activeCell="C10" sqref="C10"/>
    </sheetView>
  </sheetViews>
  <sheetFormatPr defaultRowHeight="15.75" x14ac:dyDescent="0.25"/>
  <cols>
    <col min="1" max="1" width="30" style="65" customWidth="1"/>
    <col min="2" max="2" width="17.7109375" style="65" customWidth="1"/>
    <col min="3" max="5" width="15.7109375" style="65" customWidth="1"/>
    <col min="6" max="6" width="16.7109375" style="65" customWidth="1"/>
    <col min="7" max="7" width="14.28515625" style="65" bestFit="1" customWidth="1"/>
    <col min="8" max="16384" width="9.140625" style="65"/>
  </cols>
  <sheetData>
    <row r="1" spans="1:9" ht="23.25" x14ac:dyDescent="0.35">
      <c r="A1" s="181" t="s">
        <v>439</v>
      </c>
      <c r="B1" s="179"/>
      <c r="C1" s="179"/>
      <c r="D1" s="179"/>
      <c r="E1" s="179"/>
      <c r="F1" s="180"/>
      <c r="G1" s="64"/>
      <c r="H1" s="64"/>
      <c r="I1" s="64"/>
    </row>
    <row r="2" spans="1:9" ht="12.75" customHeight="1" x14ac:dyDescent="0.25">
      <c r="A2" s="64"/>
      <c r="B2" s="64"/>
      <c r="C2" s="64"/>
      <c r="D2" s="64"/>
      <c r="E2" s="64"/>
      <c r="F2" s="64"/>
      <c r="G2" s="64"/>
      <c r="H2" s="64"/>
      <c r="I2" s="64"/>
    </row>
    <row r="3" spans="1:9" ht="12.75" customHeight="1" thickBot="1" x14ac:dyDescent="0.3">
      <c r="A3" s="64"/>
      <c r="B3" s="64"/>
      <c r="C3" s="64"/>
      <c r="D3" s="64"/>
      <c r="E3" s="64"/>
      <c r="F3" s="64"/>
      <c r="G3" s="64"/>
      <c r="H3" s="64"/>
      <c r="I3" s="64"/>
    </row>
    <row r="4" spans="1:9" ht="18" customHeight="1" thickBot="1" x14ac:dyDescent="0.4">
      <c r="A4" s="105" t="s">
        <v>165</v>
      </c>
      <c r="B4" s="106"/>
      <c r="C4" s="107"/>
      <c r="D4" s="108"/>
      <c r="E4" s="64"/>
      <c r="F4" s="64"/>
      <c r="G4" s="64"/>
      <c r="H4" s="64"/>
      <c r="I4" s="64"/>
    </row>
    <row r="5" spans="1:9" ht="12.75" customHeight="1" x14ac:dyDescent="0.25">
      <c r="A5" s="64"/>
      <c r="B5" s="64"/>
      <c r="C5" s="64"/>
      <c r="D5" s="64"/>
      <c r="E5" s="64"/>
      <c r="F5" s="64"/>
      <c r="G5" s="64"/>
      <c r="H5" s="64"/>
      <c r="I5" s="64"/>
    </row>
    <row r="6" spans="1:9" ht="12.75" customHeight="1" x14ac:dyDescent="0.25">
      <c r="A6" s="64"/>
      <c r="B6" s="64"/>
      <c r="C6" s="64"/>
      <c r="D6" s="64"/>
      <c r="E6" s="64"/>
      <c r="F6" s="64"/>
      <c r="G6" s="64"/>
      <c r="H6" s="64"/>
      <c r="I6" s="64"/>
    </row>
    <row r="7" spans="1:9" x14ac:dyDescent="0.25">
      <c r="A7" s="138"/>
      <c r="B7" s="138" t="s">
        <v>10</v>
      </c>
      <c r="C7" s="138" t="s">
        <v>123</v>
      </c>
      <c r="D7" s="138"/>
      <c r="E7" s="138" t="s">
        <v>126</v>
      </c>
      <c r="F7" s="138"/>
      <c r="G7" s="138" t="s">
        <v>446</v>
      </c>
      <c r="H7" s="64"/>
      <c r="I7" s="64"/>
    </row>
    <row r="8" spans="1:9" x14ac:dyDescent="0.25">
      <c r="A8" s="34" t="s">
        <v>420</v>
      </c>
      <c r="B8" s="34"/>
      <c r="C8" s="34" t="s">
        <v>124</v>
      </c>
      <c r="D8" s="34" t="s">
        <v>125</v>
      </c>
      <c r="E8" s="34" t="s">
        <v>127</v>
      </c>
      <c r="F8" s="34" t="s">
        <v>125</v>
      </c>
      <c r="G8" s="34"/>
      <c r="H8" s="64"/>
      <c r="I8" s="64"/>
    </row>
    <row r="9" spans="1:9" ht="12" customHeight="1" x14ac:dyDescent="0.25">
      <c r="A9" s="34"/>
      <c r="B9" s="34"/>
      <c r="C9" s="34"/>
      <c r="D9" s="34"/>
      <c r="E9" s="34"/>
      <c r="F9" s="34"/>
      <c r="G9" s="34"/>
      <c r="H9" s="64"/>
      <c r="I9" s="64"/>
    </row>
    <row r="10" spans="1:9" x14ac:dyDescent="0.25">
      <c r="A10" s="34" t="s">
        <v>421</v>
      </c>
      <c r="B10" s="139">
        <f>SUM('invulblad 4 inventarisatie KM'!F269)</f>
        <v>11430.919799999991</v>
      </c>
      <c r="C10" s="140">
        <f>SUM('invulblad 4 inventarisatie KM'!L269)</f>
        <v>0</v>
      </c>
      <c r="D10" s="141">
        <f>SUM('invulblad 4 inventarisatie KM'!O269)</f>
        <v>0</v>
      </c>
      <c r="E10" s="140">
        <f>SUM('invulblad 4 inventarisatie KM'!M269)</f>
        <v>0</v>
      </c>
      <c r="F10" s="141">
        <f>SUM('invulblad 4 inventarisatie KM'!N269)</f>
        <v>0</v>
      </c>
      <c r="G10" s="140">
        <f>SUM(F10+D10)</f>
        <v>0</v>
      </c>
      <c r="H10" s="64"/>
      <c r="I10" s="64"/>
    </row>
    <row r="11" spans="1:9" ht="13.5" customHeight="1" x14ac:dyDescent="0.25">
      <c r="A11" s="34" t="s">
        <v>422</v>
      </c>
      <c r="B11" s="139">
        <f>'invulblad 5 inventarisatie FM'!F45</f>
        <v>1902.9299999999994</v>
      </c>
      <c r="C11" s="140">
        <f>'invulblad 5 inventarisatie FM'!L45</f>
        <v>0</v>
      </c>
      <c r="D11" s="141">
        <f>SUM('invulblad 5 inventarisatie FM'!O45)</f>
        <v>0</v>
      </c>
      <c r="E11" s="140">
        <f>'invulblad 5 inventarisatie FM'!M45</f>
        <v>0</v>
      </c>
      <c r="F11" s="141">
        <f>SUM('invulblad 5 inventarisatie FM'!N45)</f>
        <v>0</v>
      </c>
      <c r="G11" s="140">
        <f>SUM(F11+D11)</f>
        <v>0</v>
      </c>
      <c r="H11" s="64"/>
      <c r="I11" s="64"/>
    </row>
    <row r="12" spans="1:9" x14ac:dyDescent="0.25">
      <c r="A12" s="34"/>
      <c r="B12" s="34"/>
      <c r="C12" s="34"/>
      <c r="D12" s="141"/>
      <c r="E12" s="140"/>
      <c r="F12" s="141"/>
      <c r="G12" s="140"/>
      <c r="H12" s="64"/>
      <c r="I12" s="64"/>
    </row>
    <row r="13" spans="1:9" x14ac:dyDescent="0.25">
      <c r="A13" s="34" t="s">
        <v>464</v>
      </c>
      <c r="B13" s="139">
        <f>SUM(B10:B12)</f>
        <v>13333.849799999989</v>
      </c>
      <c r="C13" s="122"/>
      <c r="D13" s="172"/>
      <c r="E13" s="175"/>
      <c r="F13" s="172"/>
      <c r="G13" s="175"/>
      <c r="H13" s="64"/>
      <c r="I13" s="64"/>
    </row>
    <row r="14" spans="1:9" ht="16.5" thickBot="1" x14ac:dyDescent="0.3">
      <c r="A14" s="122"/>
      <c r="B14" s="176"/>
      <c r="C14" s="122"/>
      <c r="D14" s="177"/>
      <c r="E14" s="175"/>
      <c r="F14" s="177"/>
      <c r="G14" s="175"/>
      <c r="H14" s="64"/>
      <c r="I14" s="64"/>
    </row>
    <row r="15" spans="1:9" ht="16.5" thickBot="1" x14ac:dyDescent="0.3">
      <c r="A15" s="34" t="s">
        <v>465</v>
      </c>
      <c r="B15" s="139"/>
      <c r="C15" s="140">
        <f>SUM(C10:C11)</f>
        <v>0</v>
      </c>
      <c r="D15" s="141">
        <f>SUM(D10:D11)</f>
        <v>0</v>
      </c>
      <c r="E15" s="140">
        <f>SUM(E10:E11)</f>
        <v>0</v>
      </c>
      <c r="F15" s="173">
        <f>SUM(F10:F11)</f>
        <v>0</v>
      </c>
      <c r="G15" s="174">
        <f>SUM(G10:G11)</f>
        <v>0</v>
      </c>
      <c r="H15" s="64"/>
      <c r="I15" s="64"/>
    </row>
    <row r="16" spans="1:9" s="123" customFormat="1" x14ac:dyDescent="0.25">
      <c r="A16" s="122"/>
      <c r="B16" s="122"/>
      <c r="C16" s="122"/>
      <c r="D16" s="122"/>
      <c r="E16" s="122"/>
      <c r="F16" s="122"/>
      <c r="G16" s="122"/>
      <c r="H16" s="122"/>
      <c r="I16" s="122"/>
    </row>
    <row r="17" spans="1:9" s="123" customFormat="1" x14ac:dyDescent="0.25">
      <c r="A17" s="71"/>
      <c r="B17" s="122"/>
      <c r="C17" s="122"/>
      <c r="D17" s="122"/>
      <c r="E17" s="122"/>
      <c r="F17" s="172"/>
      <c r="G17" s="122"/>
      <c r="H17" s="122"/>
      <c r="I17" s="122"/>
    </row>
    <row r="18" spans="1:9" s="123" customFormat="1" x14ac:dyDescent="0.25">
      <c r="A18" s="122"/>
      <c r="B18" s="122"/>
      <c r="C18" s="122"/>
      <c r="D18" s="122"/>
      <c r="E18" s="122"/>
      <c r="F18" s="122"/>
      <c r="G18" s="122"/>
      <c r="H18" s="122"/>
      <c r="I18" s="122"/>
    </row>
  </sheetData>
  <sheetProtection algorithmName="SHA-512" hashValue="jmOPhvZb3VxopbA0LYvqAGVk9MbVWhdBHrq6uN9Uco7dOkC5P6Nzvimx34BWEQThUkFnNmO7dtmUeZsDTg0hng==" saltValue="2+WQaQ7OC0AKIZUU3QTGAA==" spinCount="100000" sheet="1" objects="1" scenarios="1"/>
  <phoneticPr fontId="3" type="noConversion"/>
  <pageMargins left="0.55000000000000004" right="0.75" top="1" bottom="1" header="0.5" footer="0.5"/>
  <pageSetup paperSize="9" scale="74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fitToPage="1"/>
  </sheetPr>
  <dimension ref="A1:M54"/>
  <sheetViews>
    <sheetView topLeftCell="A5" workbookViewId="0">
      <selection activeCell="C11" sqref="C11"/>
    </sheetView>
  </sheetViews>
  <sheetFormatPr defaultRowHeight="15.75" x14ac:dyDescent="0.25"/>
  <cols>
    <col min="1" max="1" width="49" style="70" bestFit="1" customWidth="1"/>
    <col min="2" max="4" width="15.7109375" style="70" customWidth="1"/>
    <col min="5" max="5" width="9.140625" style="70"/>
    <col min="6" max="6" width="13.7109375" style="70" customWidth="1"/>
    <col min="7" max="16384" width="9.140625" style="70"/>
  </cols>
  <sheetData>
    <row r="1" spans="1:13" ht="18.75" customHeight="1" x14ac:dyDescent="0.25">
      <c r="A1" s="178" t="s">
        <v>166</v>
      </c>
      <c r="B1" s="179"/>
      <c r="C1" s="179"/>
      <c r="D1" s="180"/>
      <c r="E1" s="69"/>
      <c r="F1" s="69"/>
      <c r="G1" s="69"/>
      <c r="H1" s="69"/>
    </row>
    <row r="2" spans="1:13" s="73" customFormat="1" ht="18.75" customHeight="1" thickBot="1" x14ac:dyDescent="0.3">
      <c r="A2" s="67"/>
      <c r="B2" s="71"/>
      <c r="C2" s="71"/>
      <c r="D2" s="71"/>
      <c r="E2" s="72"/>
      <c r="F2" s="72"/>
      <c r="G2" s="72"/>
      <c r="H2" s="72"/>
    </row>
    <row r="3" spans="1:13" s="73" customFormat="1" ht="18.75" customHeight="1" thickBot="1" x14ac:dyDescent="0.3">
      <c r="A3" s="124" t="s">
        <v>165</v>
      </c>
      <c r="B3" s="182"/>
      <c r="C3" s="71"/>
      <c r="D3" s="71"/>
      <c r="E3" s="72"/>
      <c r="F3" s="72"/>
      <c r="G3" s="72"/>
      <c r="H3" s="72"/>
    </row>
    <row r="4" spans="1:13" ht="16.5" thickBot="1" x14ac:dyDescent="0.3">
      <c r="A4" s="69"/>
      <c r="B4" s="69"/>
      <c r="C4" s="69"/>
      <c r="D4" s="69"/>
      <c r="E4" s="69"/>
      <c r="F4" s="69"/>
      <c r="G4" s="69"/>
      <c r="H4" s="69"/>
    </row>
    <row r="5" spans="1:13" ht="48.75" thickTop="1" thickBot="1" x14ac:dyDescent="0.3">
      <c r="A5" s="74" t="s">
        <v>129</v>
      </c>
      <c r="B5" s="74" t="s">
        <v>148</v>
      </c>
      <c r="C5" s="75" t="s">
        <v>149</v>
      </c>
      <c r="D5" s="75" t="s">
        <v>419</v>
      </c>
      <c r="E5" s="69"/>
      <c r="F5" s="69"/>
      <c r="G5" s="69"/>
      <c r="H5" s="69"/>
    </row>
    <row r="6" spans="1:13" ht="16.5" thickTop="1" x14ac:dyDescent="0.25">
      <c r="A6" s="76" t="s">
        <v>153</v>
      </c>
      <c r="B6" s="77"/>
      <c r="C6" s="78"/>
      <c r="D6" s="77"/>
      <c r="E6" s="69"/>
      <c r="F6" s="68"/>
      <c r="G6" s="65"/>
      <c r="H6" s="65"/>
      <c r="I6" s="65"/>
      <c r="J6" s="65"/>
      <c r="K6" s="65"/>
      <c r="L6" s="65"/>
      <c r="M6" s="65"/>
    </row>
    <row r="7" spans="1:13" x14ac:dyDescent="0.25">
      <c r="A7" s="79" t="s">
        <v>0</v>
      </c>
      <c r="B7" s="80">
        <v>0</v>
      </c>
      <c r="C7" s="81">
        <v>0</v>
      </c>
      <c r="D7" s="80">
        <v>0</v>
      </c>
      <c r="E7" s="69"/>
      <c r="F7" s="65"/>
      <c r="G7" s="65"/>
      <c r="H7" s="65"/>
      <c r="I7" s="65"/>
      <c r="J7" s="65"/>
      <c r="K7" s="65"/>
      <c r="L7" s="65"/>
      <c r="M7" s="65"/>
    </row>
    <row r="8" spans="1:13" x14ac:dyDescent="0.25">
      <c r="A8" s="79" t="s">
        <v>130</v>
      </c>
      <c r="B8" s="80">
        <v>0</v>
      </c>
      <c r="C8" s="81">
        <v>0</v>
      </c>
      <c r="D8" s="80">
        <v>0</v>
      </c>
      <c r="E8" s="69"/>
      <c r="F8" s="65"/>
      <c r="G8" s="65"/>
      <c r="H8" s="65"/>
      <c r="I8" s="65"/>
      <c r="J8" s="65"/>
      <c r="K8" s="65"/>
      <c r="L8" s="65"/>
      <c r="M8" s="65"/>
    </row>
    <row r="9" spans="1:13" x14ac:dyDescent="0.25">
      <c r="A9" s="79" t="s">
        <v>1</v>
      </c>
      <c r="B9" s="80">
        <v>0</v>
      </c>
      <c r="C9" s="81">
        <v>0</v>
      </c>
      <c r="D9" s="80">
        <v>0</v>
      </c>
      <c r="E9" s="69"/>
      <c r="F9" s="65"/>
      <c r="G9" s="65"/>
      <c r="H9" s="65"/>
      <c r="I9" s="65"/>
      <c r="J9" s="65"/>
      <c r="K9" s="65"/>
      <c r="L9" s="65"/>
      <c r="M9" s="65"/>
    </row>
    <row r="10" spans="1:13" x14ac:dyDescent="0.25">
      <c r="A10" s="79" t="s">
        <v>131</v>
      </c>
      <c r="B10" s="80">
        <v>0</v>
      </c>
      <c r="C10" s="81">
        <v>0</v>
      </c>
      <c r="D10" s="80">
        <v>0</v>
      </c>
      <c r="E10" s="69"/>
      <c r="F10" s="65"/>
      <c r="G10" s="82"/>
      <c r="H10" s="82"/>
      <c r="I10" s="82"/>
      <c r="J10" s="82"/>
      <c r="K10" s="82"/>
      <c r="L10" s="82"/>
      <c r="M10" s="82"/>
    </row>
    <row r="11" spans="1:13" x14ac:dyDescent="0.25">
      <c r="A11" s="79" t="s">
        <v>3</v>
      </c>
      <c r="B11" s="80">
        <v>0</v>
      </c>
      <c r="C11" s="81">
        <v>0</v>
      </c>
      <c r="D11" s="80">
        <v>0</v>
      </c>
      <c r="E11" s="69"/>
      <c r="F11" s="65"/>
      <c r="G11" s="82"/>
      <c r="H11" s="82"/>
      <c r="I11" s="82"/>
      <c r="J11" s="82"/>
      <c r="K11" s="82"/>
      <c r="L11" s="82"/>
      <c r="M11" s="82"/>
    </row>
    <row r="12" spans="1:13" x14ac:dyDescent="0.25">
      <c r="A12" s="79" t="s">
        <v>132</v>
      </c>
      <c r="B12" s="80">
        <v>0</v>
      </c>
      <c r="C12" s="81">
        <v>0</v>
      </c>
      <c r="D12" s="80">
        <v>0</v>
      </c>
      <c r="E12" s="69"/>
      <c r="F12" s="65"/>
      <c r="G12" s="82"/>
      <c r="H12" s="82"/>
      <c r="I12" s="82"/>
      <c r="J12" s="82"/>
      <c r="K12" s="82"/>
      <c r="L12" s="82"/>
      <c r="M12" s="82"/>
    </row>
    <row r="13" spans="1:13" ht="16.5" thickBot="1" x14ac:dyDescent="0.3">
      <c r="A13" s="64" t="s">
        <v>133</v>
      </c>
      <c r="B13" s="83">
        <v>0</v>
      </c>
      <c r="C13" s="84">
        <v>0</v>
      </c>
      <c r="D13" s="83">
        <v>0</v>
      </c>
      <c r="E13" s="69"/>
      <c r="F13" s="65"/>
      <c r="G13" s="82"/>
      <c r="H13" s="82"/>
      <c r="I13" s="82"/>
      <c r="J13" s="82"/>
      <c r="K13" s="82"/>
      <c r="L13" s="82"/>
      <c r="M13" s="82"/>
    </row>
    <row r="14" spans="1:13" ht="17.25" thickTop="1" thickBot="1" x14ac:dyDescent="0.3">
      <c r="A14" s="85" t="s">
        <v>2</v>
      </c>
      <c r="B14" s="86">
        <f>SUM(B6:B13)</f>
        <v>0</v>
      </c>
      <c r="C14" s="86">
        <f t="shared" ref="C14:D14" si="0">SUM(C6:C13)</f>
        <v>0</v>
      </c>
      <c r="D14" s="86">
        <f t="shared" si="0"/>
        <v>0</v>
      </c>
      <c r="E14" s="69"/>
      <c r="F14" s="65"/>
      <c r="G14" s="82"/>
      <c r="H14" s="82"/>
      <c r="I14" s="82"/>
      <c r="J14" s="82"/>
      <c r="K14" s="82"/>
      <c r="L14" s="82"/>
      <c r="M14" s="82"/>
    </row>
    <row r="15" spans="1:13" ht="16.5" thickTop="1" x14ac:dyDescent="0.25">
      <c r="A15" s="87" t="s">
        <v>134</v>
      </c>
      <c r="B15" s="77"/>
      <c r="C15" s="78"/>
      <c r="D15" s="77"/>
      <c r="E15" s="69"/>
      <c r="F15" s="69"/>
      <c r="G15" s="69"/>
      <c r="H15" s="69"/>
    </row>
    <row r="16" spans="1:13" x14ac:dyDescent="0.25">
      <c r="A16" s="79" t="s">
        <v>135</v>
      </c>
      <c r="B16" s="80">
        <v>0</v>
      </c>
      <c r="C16" s="81">
        <v>0</v>
      </c>
      <c r="D16" s="81">
        <v>0</v>
      </c>
      <c r="E16" s="69"/>
      <c r="F16" s="69"/>
      <c r="G16" s="69"/>
      <c r="H16" s="69"/>
    </row>
    <row r="17" spans="1:8" x14ac:dyDescent="0.25">
      <c r="A17" s="79" t="s">
        <v>136</v>
      </c>
      <c r="B17" s="80">
        <v>0</v>
      </c>
      <c r="C17" s="81">
        <v>0</v>
      </c>
      <c r="D17" s="81">
        <v>0</v>
      </c>
      <c r="E17" s="69"/>
      <c r="F17" s="69"/>
      <c r="G17" s="69"/>
      <c r="H17" s="69"/>
    </row>
    <row r="18" spans="1:8" x14ac:dyDescent="0.25">
      <c r="A18" s="79" t="s">
        <v>137</v>
      </c>
      <c r="B18" s="80">
        <v>0</v>
      </c>
      <c r="C18" s="81">
        <v>0</v>
      </c>
      <c r="D18" s="81">
        <v>0</v>
      </c>
      <c r="E18" s="69"/>
      <c r="F18" s="69"/>
      <c r="G18" s="69"/>
      <c r="H18" s="69"/>
    </row>
    <row r="19" spans="1:8" x14ac:dyDescent="0.25">
      <c r="A19" s="79" t="s">
        <v>138</v>
      </c>
      <c r="B19" s="80">
        <v>0</v>
      </c>
      <c r="C19" s="81">
        <v>0</v>
      </c>
      <c r="D19" s="81">
        <v>0</v>
      </c>
      <c r="E19" s="69"/>
      <c r="F19" s="69"/>
      <c r="G19" s="69"/>
      <c r="H19" s="69"/>
    </row>
    <row r="20" spans="1:8" x14ac:dyDescent="0.25">
      <c r="A20" s="79" t="s">
        <v>139</v>
      </c>
      <c r="B20" s="80">
        <v>0</v>
      </c>
      <c r="C20" s="81">
        <v>0</v>
      </c>
      <c r="D20" s="81">
        <v>0</v>
      </c>
      <c r="E20" s="69"/>
      <c r="F20" s="69"/>
      <c r="G20" s="69"/>
      <c r="H20" s="69"/>
    </row>
    <row r="21" spans="1:8" ht="16.5" thickBot="1" x14ac:dyDescent="0.3">
      <c r="A21" s="88" t="s">
        <v>140</v>
      </c>
      <c r="B21" s="83">
        <v>0</v>
      </c>
      <c r="C21" s="84">
        <v>0</v>
      </c>
      <c r="D21" s="84">
        <v>0</v>
      </c>
      <c r="E21" s="69"/>
      <c r="F21" s="69"/>
      <c r="G21" s="69"/>
      <c r="H21" s="69"/>
    </row>
    <row r="22" spans="1:8" ht="17.25" thickTop="1" thickBot="1" x14ac:dyDescent="0.3">
      <c r="A22" s="85" t="s">
        <v>141</v>
      </c>
      <c r="B22" s="86">
        <f>SUM(B14:B21)</f>
        <v>0</v>
      </c>
      <c r="C22" s="86">
        <f t="shared" ref="C22:D22" si="1">SUM(C14:C21)</f>
        <v>0</v>
      </c>
      <c r="D22" s="86">
        <f t="shared" si="1"/>
        <v>0</v>
      </c>
      <c r="E22" s="69"/>
      <c r="F22" s="69"/>
      <c r="G22" s="69"/>
      <c r="H22" s="69"/>
    </row>
    <row r="23" spans="1:8" ht="16.5" thickTop="1" x14ac:dyDescent="0.25">
      <c r="A23" s="89" t="s">
        <v>142</v>
      </c>
      <c r="B23" s="90">
        <v>0</v>
      </c>
      <c r="C23" s="91">
        <v>0</v>
      </c>
      <c r="D23" s="90">
        <v>0</v>
      </c>
      <c r="E23" s="69"/>
      <c r="F23" s="69"/>
      <c r="G23" s="69"/>
      <c r="H23" s="69"/>
    </row>
    <row r="24" spans="1:8" x14ac:dyDescent="0.25">
      <c r="A24" s="79" t="s">
        <v>143</v>
      </c>
      <c r="B24" s="80">
        <v>0</v>
      </c>
      <c r="C24" s="81">
        <v>0</v>
      </c>
      <c r="D24" s="80">
        <v>0</v>
      </c>
      <c r="E24" s="69"/>
      <c r="F24" s="69"/>
      <c r="G24" s="69"/>
      <c r="H24" s="69"/>
    </row>
    <row r="25" spans="1:8" ht="16.5" thickBot="1" x14ac:dyDescent="0.3">
      <c r="A25" s="88"/>
      <c r="B25" s="83"/>
      <c r="C25" s="84"/>
      <c r="D25" s="83"/>
      <c r="E25" s="69"/>
      <c r="F25" s="69"/>
      <c r="G25" s="69"/>
      <c r="H25" s="69"/>
    </row>
    <row r="26" spans="1:8" ht="17.25" thickTop="1" thickBot="1" x14ac:dyDescent="0.3">
      <c r="A26" s="85" t="s">
        <v>144</v>
      </c>
      <c r="B26" s="86">
        <f>SUM(B22:B24)</f>
        <v>0</v>
      </c>
      <c r="C26" s="86">
        <f t="shared" ref="C26:D26" si="2">SUM(C22:C24)</f>
        <v>0</v>
      </c>
      <c r="D26" s="86">
        <f t="shared" si="2"/>
        <v>0</v>
      </c>
      <c r="E26" s="69"/>
      <c r="F26" s="69"/>
      <c r="G26" s="69"/>
      <c r="H26" s="69"/>
    </row>
    <row r="27" spans="1:8" ht="16.5" thickTop="1" x14ac:dyDescent="0.25">
      <c r="A27" s="89" t="s">
        <v>4</v>
      </c>
      <c r="B27" s="90">
        <v>0</v>
      </c>
      <c r="C27" s="91">
        <v>0</v>
      </c>
      <c r="D27" s="91">
        <v>0</v>
      </c>
      <c r="E27" s="69"/>
      <c r="F27" s="69"/>
      <c r="G27" s="69"/>
      <c r="H27" s="69"/>
    </row>
    <row r="28" spans="1:8" x14ac:dyDescent="0.25">
      <c r="A28" s="79" t="s">
        <v>145</v>
      </c>
      <c r="B28" s="80">
        <v>0</v>
      </c>
      <c r="C28" s="81">
        <v>0</v>
      </c>
      <c r="D28" s="81">
        <v>0</v>
      </c>
      <c r="E28" s="69"/>
      <c r="F28" s="69"/>
      <c r="G28" s="69"/>
      <c r="H28" s="69"/>
    </row>
    <row r="29" spans="1:8" x14ac:dyDescent="0.25">
      <c r="A29" s="79" t="s">
        <v>146</v>
      </c>
      <c r="B29" s="80">
        <v>0</v>
      </c>
      <c r="C29" s="81">
        <v>0</v>
      </c>
      <c r="D29" s="81">
        <v>0</v>
      </c>
      <c r="E29" s="69"/>
      <c r="F29" s="69"/>
      <c r="G29" s="69"/>
      <c r="H29" s="69"/>
    </row>
    <row r="30" spans="1:8" x14ac:dyDescent="0.25">
      <c r="A30" s="88" t="s">
        <v>164</v>
      </c>
      <c r="B30" s="83">
        <v>0</v>
      </c>
      <c r="C30" s="84">
        <v>0</v>
      </c>
      <c r="D30" s="84">
        <v>0</v>
      </c>
      <c r="E30" s="69"/>
      <c r="F30" s="69"/>
      <c r="G30" s="69"/>
      <c r="H30" s="69"/>
    </row>
    <row r="31" spans="1:8" x14ac:dyDescent="0.25">
      <c r="A31" s="88" t="s">
        <v>147</v>
      </c>
      <c r="B31" s="83">
        <v>0</v>
      </c>
      <c r="C31" s="84">
        <v>0</v>
      </c>
      <c r="D31" s="84">
        <v>0</v>
      </c>
      <c r="E31" s="69"/>
      <c r="F31" s="69"/>
      <c r="G31" s="69"/>
      <c r="H31" s="69"/>
    </row>
    <row r="32" spans="1:8" x14ac:dyDescent="0.25">
      <c r="A32" s="88" t="s">
        <v>471</v>
      </c>
      <c r="B32" s="83">
        <v>0</v>
      </c>
      <c r="C32" s="84">
        <v>0</v>
      </c>
      <c r="D32" s="84">
        <v>0</v>
      </c>
      <c r="E32" s="69"/>
      <c r="F32" s="69"/>
      <c r="G32" s="69"/>
      <c r="H32" s="69"/>
    </row>
    <row r="33" spans="1:8" ht="16.5" thickBot="1" x14ac:dyDescent="0.3">
      <c r="A33" s="92"/>
      <c r="B33" s="83"/>
      <c r="C33" s="84"/>
      <c r="D33" s="93"/>
      <c r="E33" s="69"/>
      <c r="F33" s="69"/>
      <c r="G33" s="69"/>
      <c r="H33" s="69"/>
    </row>
    <row r="34" spans="1:8" ht="17.25" thickTop="1" thickBot="1" x14ac:dyDescent="0.3">
      <c r="A34" s="94" t="s">
        <v>152</v>
      </c>
      <c r="B34" s="86">
        <f>SUM(B26:B32)</f>
        <v>0</v>
      </c>
      <c r="C34" s="86">
        <f t="shared" ref="C34:D34" si="3">SUM(C26:C32)</f>
        <v>0</v>
      </c>
      <c r="D34" s="86">
        <f t="shared" si="3"/>
        <v>0</v>
      </c>
      <c r="E34" s="69"/>
      <c r="F34" s="69"/>
      <c r="G34" s="69"/>
      <c r="H34" s="69"/>
    </row>
    <row r="35" spans="1:8" ht="17.25" thickTop="1" thickBot="1" x14ac:dyDescent="0.3">
      <c r="A35" s="69"/>
      <c r="B35" s="185"/>
      <c r="C35" s="185"/>
      <c r="D35" s="185"/>
      <c r="E35" s="69"/>
      <c r="F35" s="69"/>
      <c r="G35" s="69"/>
      <c r="H35" s="69"/>
    </row>
    <row r="36" spans="1:8" ht="17.25" thickTop="1" thickBot="1" x14ac:dyDescent="0.3">
      <c r="A36" s="95" t="s">
        <v>430</v>
      </c>
      <c r="B36" s="90">
        <v>0</v>
      </c>
      <c r="C36" s="91">
        <v>0</v>
      </c>
      <c r="D36" s="91">
        <v>0</v>
      </c>
      <c r="E36" s="69"/>
      <c r="F36" s="69"/>
      <c r="G36" s="69"/>
      <c r="H36" s="69"/>
    </row>
    <row r="37" spans="1:8" ht="16.5" thickTop="1" x14ac:dyDescent="0.25">
      <c r="A37" s="95" t="s">
        <v>431</v>
      </c>
      <c r="B37" s="80">
        <v>0</v>
      </c>
      <c r="C37" s="81">
        <v>0</v>
      </c>
      <c r="D37" s="81">
        <v>0</v>
      </c>
      <c r="E37" s="69"/>
      <c r="F37" s="69"/>
      <c r="G37" s="69"/>
      <c r="H37" s="69"/>
    </row>
    <row r="38" spans="1:8" x14ac:dyDescent="0.25">
      <c r="A38" s="96" t="s">
        <v>432</v>
      </c>
      <c r="B38" s="80">
        <v>0</v>
      </c>
      <c r="C38" s="81">
        <v>0</v>
      </c>
      <c r="D38" s="81">
        <v>0</v>
      </c>
      <c r="E38" s="69"/>
      <c r="F38" s="69"/>
      <c r="G38" s="69"/>
      <c r="H38" s="69"/>
    </row>
    <row r="39" spans="1:8" x14ac:dyDescent="0.25">
      <c r="A39" s="97" t="s">
        <v>433</v>
      </c>
      <c r="B39" s="83">
        <v>0</v>
      </c>
      <c r="C39" s="84">
        <v>0</v>
      </c>
      <c r="D39" s="84">
        <v>0</v>
      </c>
      <c r="E39" s="69"/>
      <c r="F39" s="69"/>
      <c r="G39" s="69"/>
      <c r="H39" s="69"/>
    </row>
    <row r="40" spans="1:8" ht="16.5" thickBot="1" x14ac:dyDescent="0.3">
      <c r="A40" s="98" t="s">
        <v>424</v>
      </c>
      <c r="B40" s="183">
        <v>0</v>
      </c>
      <c r="C40" s="184">
        <v>0</v>
      </c>
      <c r="D40" s="184">
        <v>0</v>
      </c>
      <c r="E40" s="69"/>
      <c r="F40" s="69"/>
      <c r="G40" s="69"/>
      <c r="H40" s="69"/>
    </row>
    <row r="41" spans="1:8" ht="16.5" thickTop="1" x14ac:dyDescent="0.25">
      <c r="A41" s="69"/>
      <c r="B41" s="69"/>
      <c r="C41" s="69"/>
      <c r="D41" s="69"/>
      <c r="E41" s="69"/>
      <c r="F41" s="69"/>
      <c r="G41" s="69"/>
      <c r="H41" s="69"/>
    </row>
    <row r="42" spans="1:8" x14ac:dyDescent="0.25">
      <c r="A42" s="69"/>
      <c r="B42" s="69"/>
      <c r="C42" s="69"/>
      <c r="D42" s="69"/>
      <c r="E42" s="69"/>
      <c r="F42" s="69"/>
      <c r="G42" s="69"/>
      <c r="H42" s="69"/>
    </row>
    <row r="43" spans="1:8" x14ac:dyDescent="0.25">
      <c r="A43" s="69"/>
      <c r="B43" s="69"/>
      <c r="C43" s="69"/>
      <c r="D43" s="69"/>
      <c r="E43" s="69"/>
      <c r="F43" s="69"/>
      <c r="G43" s="69"/>
      <c r="H43" s="69"/>
    </row>
    <row r="44" spans="1:8" x14ac:dyDescent="0.25">
      <c r="A44" s="69"/>
      <c r="B44" s="69"/>
      <c r="C44" s="69"/>
      <c r="D44" s="69"/>
      <c r="E44" s="69"/>
      <c r="F44" s="69"/>
      <c r="G44" s="69"/>
      <c r="H44" s="69"/>
    </row>
    <row r="45" spans="1:8" x14ac:dyDescent="0.25">
      <c r="A45" s="99"/>
      <c r="B45" s="99"/>
      <c r="C45" s="99"/>
      <c r="D45" s="99"/>
      <c r="E45" s="99"/>
      <c r="F45" s="99"/>
      <c r="G45" s="99"/>
      <c r="H45" s="99"/>
    </row>
    <row r="46" spans="1:8" x14ac:dyDescent="0.25">
      <c r="A46" s="99"/>
      <c r="B46" s="99"/>
      <c r="C46" s="99"/>
      <c r="D46" s="99"/>
      <c r="E46" s="99"/>
      <c r="F46" s="99"/>
      <c r="G46" s="99"/>
      <c r="H46" s="99"/>
    </row>
    <row r="47" spans="1:8" x14ac:dyDescent="0.25">
      <c r="A47" s="99"/>
      <c r="B47" s="99"/>
      <c r="C47" s="99"/>
      <c r="D47" s="99"/>
      <c r="E47" s="99"/>
      <c r="F47" s="99"/>
      <c r="G47" s="99"/>
      <c r="H47" s="99"/>
    </row>
    <row r="48" spans="1:8" x14ac:dyDescent="0.25">
      <c r="A48" s="99"/>
      <c r="B48" s="99"/>
      <c r="C48" s="99"/>
      <c r="D48" s="99"/>
      <c r="E48" s="99"/>
      <c r="F48" s="99"/>
      <c r="G48" s="99"/>
      <c r="H48" s="99"/>
    </row>
    <row r="49" spans="1:8" x14ac:dyDescent="0.25">
      <c r="A49" s="99"/>
      <c r="B49" s="99"/>
      <c r="C49" s="99"/>
      <c r="D49" s="99"/>
      <c r="E49" s="99"/>
      <c r="F49" s="99"/>
      <c r="G49" s="99"/>
      <c r="H49" s="99"/>
    </row>
    <row r="50" spans="1:8" x14ac:dyDescent="0.25">
      <c r="A50" s="99"/>
      <c r="B50" s="99"/>
      <c r="C50" s="99"/>
      <c r="D50" s="99"/>
      <c r="E50" s="99"/>
      <c r="F50" s="99"/>
      <c r="G50" s="99"/>
      <c r="H50" s="99"/>
    </row>
    <row r="51" spans="1:8" x14ac:dyDescent="0.25">
      <c r="A51" s="99"/>
      <c r="B51" s="99"/>
      <c r="C51" s="99"/>
      <c r="D51" s="99"/>
      <c r="E51" s="99"/>
      <c r="F51" s="99"/>
      <c r="G51" s="99"/>
      <c r="H51" s="99"/>
    </row>
    <row r="52" spans="1:8" x14ac:dyDescent="0.25">
      <c r="A52" s="99"/>
      <c r="B52" s="99"/>
      <c r="C52" s="99"/>
      <c r="D52" s="99"/>
      <c r="E52" s="99"/>
      <c r="F52" s="99"/>
      <c r="G52" s="99"/>
      <c r="H52" s="99"/>
    </row>
    <row r="53" spans="1:8" x14ac:dyDescent="0.25">
      <c r="A53" s="99"/>
      <c r="B53" s="99"/>
      <c r="C53" s="99"/>
      <c r="D53" s="99"/>
      <c r="E53" s="99"/>
      <c r="F53" s="99"/>
      <c r="G53" s="99"/>
      <c r="H53" s="99"/>
    </row>
    <row r="54" spans="1:8" x14ac:dyDescent="0.25">
      <c r="A54" s="99"/>
      <c r="B54" s="99"/>
      <c r="C54" s="99"/>
      <c r="D54" s="99"/>
      <c r="E54" s="99"/>
      <c r="F54" s="99"/>
      <c r="G54" s="99"/>
      <c r="H54" s="99"/>
    </row>
  </sheetData>
  <sheetProtection algorithmName="SHA-512" hashValue="cyjnlTGafmKUM8EhiWNlnE3gXOo+7krahvBZ3HNynfREaZmXf/vQx5rQb2QpaI3RAD/QTdQq2evfb7W2Vf59cw==" saltValue="l5mmyLvndVzB8jDp2TBz2g==" spinCount="100000" sheet="1" objects="1" scenarios="1"/>
  <protectedRanges>
    <protectedRange password="C7BC" sqref="B36:D40 B6:D33" name="Bereik1"/>
  </protectedRanges>
  <phoneticPr fontId="3" type="noConversion"/>
  <pageMargins left="0.75" right="0.75" top="1" bottom="1" header="0.5" footer="0.5"/>
  <pageSetup paperSize="9" scale="84" orientation="landscape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8"/>
  <sheetViews>
    <sheetView zoomScale="96" zoomScaleNormal="96" zoomScaleSheetLayoutView="98" workbookViewId="0">
      <selection activeCell="A23" sqref="A23"/>
    </sheetView>
  </sheetViews>
  <sheetFormatPr defaultColWidth="33.42578125" defaultRowHeight="15.75" x14ac:dyDescent="0.25"/>
  <cols>
    <col min="1" max="1" width="101.85546875" style="65" bestFit="1" customWidth="1"/>
    <col min="2" max="2" width="19" style="65" customWidth="1"/>
    <col min="3" max="4" width="13.28515625" style="65" customWidth="1"/>
    <col min="5" max="5" width="94.5703125" style="65" customWidth="1"/>
    <col min="6" max="6" width="19" style="65" customWidth="1"/>
    <col min="7" max="7" width="15.42578125" style="65" customWidth="1"/>
    <col min="8" max="8" width="33.42578125" style="65" customWidth="1"/>
    <col min="9" max="9" width="94.5703125" style="65" customWidth="1"/>
    <col min="10" max="10" width="19" style="65" customWidth="1"/>
    <col min="11" max="11" width="15.42578125" style="65" customWidth="1"/>
    <col min="12" max="12" width="33.42578125" style="65" customWidth="1"/>
    <col min="13" max="13" width="94.5703125" style="65" customWidth="1"/>
    <col min="14" max="14" width="19" style="65" customWidth="1"/>
    <col min="15" max="15" width="15.42578125" style="65" customWidth="1"/>
    <col min="16" max="16" width="33.42578125" style="65" customWidth="1"/>
    <col min="17" max="17" width="94.5703125" style="65" customWidth="1"/>
    <col min="18" max="18" width="19" style="65" customWidth="1"/>
    <col min="19" max="19" width="15.42578125" style="65" customWidth="1"/>
    <col min="20" max="20" width="33.42578125" style="65" customWidth="1"/>
    <col min="21" max="21" width="94.5703125" style="65" customWidth="1"/>
    <col min="22" max="22" width="19" style="65" customWidth="1"/>
    <col min="23" max="23" width="15.42578125" style="65" customWidth="1"/>
    <col min="24" max="24" width="33.42578125" style="65" customWidth="1"/>
    <col min="25" max="25" width="94.5703125" style="65" customWidth="1"/>
    <col min="26" max="26" width="19" style="65" customWidth="1"/>
    <col min="27" max="27" width="15.42578125" style="65" customWidth="1"/>
    <col min="28" max="28" width="33.42578125" style="65" customWidth="1"/>
    <col min="29" max="29" width="94.5703125" style="65" customWidth="1"/>
    <col min="30" max="30" width="19" style="65" customWidth="1"/>
    <col min="31" max="31" width="15.42578125" style="65" customWidth="1"/>
    <col min="32" max="32" width="33.42578125" style="65" customWidth="1"/>
    <col min="33" max="33" width="94.5703125" style="65" customWidth="1"/>
    <col min="34" max="34" width="19" style="65" customWidth="1"/>
    <col min="35" max="35" width="15.42578125" style="65" customWidth="1"/>
    <col min="36" max="36" width="33.42578125" style="65" customWidth="1"/>
    <col min="37" max="37" width="94.5703125" style="65" customWidth="1"/>
    <col min="38" max="38" width="19" style="65" customWidth="1"/>
    <col min="39" max="39" width="15.42578125" style="65" customWidth="1"/>
    <col min="40" max="40" width="33.42578125" style="65" customWidth="1"/>
    <col min="41" max="41" width="94.5703125" style="65" customWidth="1"/>
    <col min="42" max="42" width="19" style="65" customWidth="1"/>
    <col min="43" max="43" width="15.42578125" style="65" customWidth="1"/>
    <col min="44" max="44" width="33.42578125" style="65" customWidth="1"/>
    <col min="45" max="45" width="94.5703125" style="65" customWidth="1"/>
    <col min="46" max="46" width="19" style="65" customWidth="1"/>
    <col min="47" max="47" width="15.42578125" style="65" customWidth="1"/>
    <col min="48" max="48" width="33.42578125" style="65" customWidth="1"/>
    <col min="49" max="49" width="94.5703125" style="65" customWidth="1"/>
    <col min="50" max="50" width="19" style="65" customWidth="1"/>
    <col min="51" max="51" width="15.42578125" style="65" customWidth="1"/>
    <col min="52" max="52" width="33.42578125" style="65" customWidth="1"/>
    <col min="53" max="53" width="94.5703125" style="65" customWidth="1"/>
    <col min="54" max="54" width="19" style="65" customWidth="1"/>
    <col min="55" max="55" width="15.42578125" style="65" customWidth="1"/>
    <col min="56" max="56" width="33.42578125" style="65" customWidth="1"/>
    <col min="57" max="57" width="94.5703125" style="65" customWidth="1"/>
    <col min="58" max="58" width="19" style="65" customWidth="1"/>
    <col min="59" max="59" width="15.42578125" style="65" customWidth="1"/>
    <col min="60" max="60" width="33.42578125" style="65" customWidth="1"/>
    <col min="61" max="61" width="94.5703125" style="65" customWidth="1"/>
    <col min="62" max="62" width="19" style="65" customWidth="1"/>
    <col min="63" max="63" width="15.42578125" style="65" customWidth="1"/>
    <col min="64" max="64" width="33.42578125" style="65" customWidth="1"/>
    <col min="65" max="65" width="94.5703125" style="65" customWidth="1"/>
    <col min="66" max="66" width="19" style="65" customWidth="1"/>
    <col min="67" max="67" width="15.42578125" style="65" customWidth="1"/>
    <col min="68" max="68" width="33.42578125" style="65" customWidth="1"/>
    <col min="69" max="69" width="94.5703125" style="65" customWidth="1"/>
    <col min="70" max="70" width="19" style="65" customWidth="1"/>
    <col min="71" max="71" width="15.42578125" style="65" customWidth="1"/>
    <col min="72" max="72" width="33.42578125" style="65" customWidth="1"/>
    <col min="73" max="73" width="94.5703125" style="65" customWidth="1"/>
    <col min="74" max="74" width="19" style="65" customWidth="1"/>
    <col min="75" max="75" width="15.42578125" style="65" customWidth="1"/>
    <col min="76" max="76" width="33.42578125" style="65" customWidth="1"/>
    <col min="77" max="77" width="94.5703125" style="65" customWidth="1"/>
    <col min="78" max="78" width="19" style="65" customWidth="1"/>
    <col min="79" max="79" width="15.42578125" style="65" customWidth="1"/>
    <col min="80" max="80" width="33.42578125" style="65" customWidth="1"/>
    <col min="81" max="81" width="94.5703125" style="65" customWidth="1"/>
    <col min="82" max="82" width="19" style="65" customWidth="1"/>
    <col min="83" max="83" width="15.42578125" style="65" customWidth="1"/>
    <col min="84" max="84" width="33.42578125" style="65" customWidth="1"/>
    <col min="85" max="85" width="94.5703125" style="65" customWidth="1"/>
    <col min="86" max="86" width="19" style="65" customWidth="1"/>
    <col min="87" max="87" width="15.42578125" style="65" customWidth="1"/>
    <col min="88" max="88" width="33.42578125" style="65" customWidth="1"/>
    <col min="89" max="89" width="94.5703125" style="65" customWidth="1"/>
    <col min="90" max="90" width="19" style="65" customWidth="1"/>
    <col min="91" max="91" width="15.42578125" style="65" customWidth="1"/>
    <col min="92" max="92" width="33.42578125" style="65" customWidth="1"/>
    <col min="93" max="93" width="94.5703125" style="65" customWidth="1"/>
    <col min="94" max="94" width="19" style="65" customWidth="1"/>
    <col min="95" max="95" width="15.42578125" style="65" customWidth="1"/>
    <col min="96" max="96" width="33.42578125" style="65" customWidth="1"/>
    <col min="97" max="97" width="94.5703125" style="65" customWidth="1"/>
    <col min="98" max="98" width="19" style="65" customWidth="1"/>
    <col min="99" max="99" width="15.42578125" style="65" customWidth="1"/>
    <col min="100" max="100" width="33.42578125" style="65" customWidth="1"/>
    <col min="101" max="101" width="94.5703125" style="65" customWidth="1"/>
    <col min="102" max="102" width="19" style="65" customWidth="1"/>
    <col min="103" max="103" width="15.42578125" style="65" customWidth="1"/>
    <col min="104" max="104" width="33.42578125" style="65" customWidth="1"/>
    <col min="105" max="105" width="94.5703125" style="65" customWidth="1"/>
    <col min="106" max="106" width="19" style="65" customWidth="1"/>
    <col min="107" max="107" width="15.42578125" style="65" customWidth="1"/>
    <col min="108" max="108" width="33.42578125" style="65" customWidth="1"/>
    <col min="109" max="109" width="94.5703125" style="65" customWidth="1"/>
    <col min="110" max="110" width="19" style="65" customWidth="1"/>
    <col min="111" max="111" width="15.42578125" style="65" customWidth="1"/>
    <col min="112" max="112" width="33.42578125" style="65" customWidth="1"/>
    <col min="113" max="113" width="94.5703125" style="65" customWidth="1"/>
    <col min="114" max="114" width="19" style="65" customWidth="1"/>
    <col min="115" max="115" width="15.42578125" style="65" customWidth="1"/>
    <col min="116" max="116" width="33.42578125" style="65" customWidth="1"/>
    <col min="117" max="117" width="94.5703125" style="65" customWidth="1"/>
    <col min="118" max="118" width="19" style="65" customWidth="1"/>
    <col min="119" max="119" width="15.42578125" style="65" customWidth="1"/>
    <col min="120" max="120" width="33.42578125" style="65" customWidth="1"/>
    <col min="121" max="121" width="94.5703125" style="65" customWidth="1"/>
    <col min="122" max="122" width="19" style="65" customWidth="1"/>
    <col min="123" max="123" width="15.42578125" style="65" customWidth="1"/>
    <col min="124" max="124" width="33.42578125" style="65" customWidth="1"/>
    <col min="125" max="125" width="94.5703125" style="65" customWidth="1"/>
    <col min="126" max="126" width="19" style="65" customWidth="1"/>
    <col min="127" max="127" width="15.42578125" style="65" customWidth="1"/>
    <col min="128" max="128" width="33.42578125" style="65" customWidth="1"/>
    <col min="129" max="129" width="94.5703125" style="65" customWidth="1"/>
    <col min="130" max="130" width="19" style="65" customWidth="1"/>
    <col min="131" max="131" width="15.42578125" style="65" customWidth="1"/>
    <col min="132" max="132" width="33.42578125" style="65" customWidth="1"/>
    <col min="133" max="133" width="94.5703125" style="65" customWidth="1"/>
    <col min="134" max="134" width="19" style="65" customWidth="1"/>
    <col min="135" max="135" width="15.42578125" style="65" customWidth="1"/>
    <col min="136" max="136" width="33.42578125" style="65" customWidth="1"/>
    <col min="137" max="137" width="94.5703125" style="65" customWidth="1"/>
    <col min="138" max="138" width="19" style="65" customWidth="1"/>
    <col min="139" max="139" width="15.42578125" style="65" customWidth="1"/>
    <col min="140" max="140" width="33.42578125" style="65" customWidth="1"/>
    <col min="141" max="141" width="94.5703125" style="65" customWidth="1"/>
    <col min="142" max="142" width="19" style="65" customWidth="1"/>
    <col min="143" max="143" width="15.42578125" style="65" customWidth="1"/>
    <col min="144" max="144" width="33.42578125" style="65" customWidth="1"/>
    <col min="145" max="145" width="94.5703125" style="65" customWidth="1"/>
    <col min="146" max="146" width="19" style="65" customWidth="1"/>
    <col min="147" max="147" width="15.42578125" style="65" customWidth="1"/>
    <col min="148" max="148" width="33.42578125" style="65" customWidth="1"/>
    <col min="149" max="149" width="94.5703125" style="65" customWidth="1"/>
    <col min="150" max="150" width="19" style="65" customWidth="1"/>
    <col min="151" max="151" width="15.42578125" style="65" customWidth="1"/>
    <col min="152" max="152" width="33.42578125" style="65" customWidth="1"/>
    <col min="153" max="153" width="94.5703125" style="65" customWidth="1"/>
    <col min="154" max="154" width="19" style="65" customWidth="1"/>
    <col min="155" max="155" width="15.42578125" style="65" customWidth="1"/>
    <col min="156" max="156" width="33.42578125" style="65" customWidth="1"/>
    <col min="157" max="157" width="94.5703125" style="65" customWidth="1"/>
    <col min="158" max="158" width="19" style="65" customWidth="1"/>
    <col min="159" max="159" width="15.42578125" style="65" customWidth="1"/>
    <col min="160" max="160" width="33.42578125" style="65" customWidth="1"/>
    <col min="161" max="161" width="94.5703125" style="65" customWidth="1"/>
    <col min="162" max="162" width="19" style="65" customWidth="1"/>
    <col min="163" max="163" width="15.42578125" style="65" customWidth="1"/>
    <col min="164" max="164" width="33.42578125" style="65" customWidth="1"/>
    <col min="165" max="165" width="94.5703125" style="65" customWidth="1"/>
    <col min="166" max="166" width="19" style="65" customWidth="1"/>
    <col min="167" max="167" width="15.42578125" style="65" customWidth="1"/>
    <col min="168" max="168" width="33.42578125" style="65" customWidth="1"/>
    <col min="169" max="169" width="94.5703125" style="65" customWidth="1"/>
    <col min="170" max="170" width="19" style="65" customWidth="1"/>
    <col min="171" max="171" width="15.42578125" style="65" customWidth="1"/>
    <col min="172" max="172" width="33.42578125" style="65" customWidth="1"/>
    <col min="173" max="173" width="94.5703125" style="65" customWidth="1"/>
    <col min="174" max="174" width="19" style="65" customWidth="1"/>
    <col min="175" max="175" width="15.42578125" style="65" customWidth="1"/>
    <col min="176" max="176" width="33.42578125" style="65" customWidth="1"/>
    <col min="177" max="177" width="94.5703125" style="65" customWidth="1"/>
    <col min="178" max="178" width="19" style="65" customWidth="1"/>
    <col min="179" max="179" width="15.42578125" style="65" customWidth="1"/>
    <col min="180" max="180" width="33.42578125" style="65" customWidth="1"/>
    <col min="181" max="181" width="94.5703125" style="65" customWidth="1"/>
    <col min="182" max="182" width="19" style="65" customWidth="1"/>
    <col min="183" max="183" width="15.42578125" style="65" customWidth="1"/>
    <col min="184" max="184" width="33.42578125" style="65" customWidth="1"/>
    <col min="185" max="185" width="94.5703125" style="65" customWidth="1"/>
    <col min="186" max="186" width="19" style="65" customWidth="1"/>
    <col min="187" max="187" width="15.42578125" style="65" customWidth="1"/>
    <col min="188" max="188" width="33.42578125" style="65" customWidth="1"/>
    <col min="189" max="189" width="94.5703125" style="65" customWidth="1"/>
    <col min="190" max="190" width="19" style="65" customWidth="1"/>
    <col min="191" max="191" width="15.42578125" style="65" customWidth="1"/>
    <col min="192" max="192" width="33.42578125" style="65" customWidth="1"/>
    <col min="193" max="193" width="94.5703125" style="65" customWidth="1"/>
    <col min="194" max="194" width="19" style="65" customWidth="1"/>
    <col min="195" max="195" width="15.42578125" style="65" customWidth="1"/>
    <col min="196" max="196" width="33.42578125" style="65" customWidth="1"/>
    <col min="197" max="197" width="94.5703125" style="65" customWidth="1"/>
    <col min="198" max="198" width="19" style="65" customWidth="1"/>
    <col min="199" max="199" width="15.42578125" style="65" customWidth="1"/>
    <col min="200" max="200" width="33.42578125" style="65" customWidth="1"/>
    <col min="201" max="201" width="94.5703125" style="65" customWidth="1"/>
    <col min="202" max="202" width="19" style="65" customWidth="1"/>
    <col min="203" max="203" width="15.42578125" style="65" customWidth="1"/>
    <col min="204" max="204" width="33.42578125" style="65" customWidth="1"/>
    <col min="205" max="205" width="94.5703125" style="65" customWidth="1"/>
    <col min="206" max="206" width="19" style="65" customWidth="1"/>
    <col min="207" max="207" width="15.42578125" style="65" customWidth="1"/>
    <col min="208" max="208" width="33.42578125" style="65" customWidth="1"/>
    <col min="209" max="209" width="94.5703125" style="65" customWidth="1"/>
    <col min="210" max="210" width="19" style="65" customWidth="1"/>
    <col min="211" max="211" width="15.42578125" style="65" customWidth="1"/>
    <col min="212" max="212" width="33.42578125" style="65" customWidth="1"/>
    <col min="213" max="213" width="94.5703125" style="65" customWidth="1"/>
    <col min="214" max="214" width="19" style="65" customWidth="1"/>
    <col min="215" max="215" width="15.42578125" style="65" customWidth="1"/>
    <col min="216" max="216" width="33.42578125" style="65" customWidth="1"/>
    <col min="217" max="217" width="94.5703125" style="65" customWidth="1"/>
    <col min="218" max="218" width="19" style="65" customWidth="1"/>
    <col min="219" max="219" width="15.42578125" style="65" customWidth="1"/>
    <col min="220" max="220" width="33.42578125" style="65" customWidth="1"/>
    <col min="221" max="221" width="94.5703125" style="65" customWidth="1"/>
    <col min="222" max="222" width="19" style="65" customWidth="1"/>
    <col min="223" max="223" width="15.42578125" style="65" customWidth="1"/>
    <col min="224" max="224" width="33.42578125" style="65" customWidth="1"/>
    <col min="225" max="225" width="94.5703125" style="65" customWidth="1"/>
    <col min="226" max="226" width="19" style="65" customWidth="1"/>
    <col min="227" max="227" width="15.42578125" style="65" customWidth="1"/>
    <col min="228" max="228" width="33.42578125" style="65" customWidth="1"/>
    <col min="229" max="229" width="94.5703125" style="65" customWidth="1"/>
    <col min="230" max="230" width="19" style="65" customWidth="1"/>
    <col min="231" max="231" width="15.42578125" style="65" customWidth="1"/>
    <col min="232" max="232" width="33.42578125" style="65" customWidth="1"/>
    <col min="233" max="233" width="94.5703125" style="65" customWidth="1"/>
    <col min="234" max="234" width="19" style="65" customWidth="1"/>
    <col min="235" max="235" width="15.42578125" style="65" customWidth="1"/>
    <col min="236" max="236" width="33.42578125" style="65" customWidth="1"/>
    <col min="237" max="237" width="94.5703125" style="65" customWidth="1"/>
    <col min="238" max="238" width="19" style="65" customWidth="1"/>
    <col min="239" max="239" width="15.42578125" style="65" customWidth="1"/>
    <col min="240" max="240" width="33.42578125" style="65" customWidth="1"/>
    <col min="241" max="241" width="94.5703125" style="65" customWidth="1"/>
    <col min="242" max="242" width="19" style="65" customWidth="1"/>
    <col min="243" max="243" width="15.42578125" style="65" customWidth="1"/>
    <col min="244" max="244" width="33.42578125" style="65" customWidth="1"/>
    <col min="245" max="245" width="94.5703125" style="65" customWidth="1"/>
    <col min="246" max="246" width="19" style="65" customWidth="1"/>
    <col min="247" max="247" width="15.42578125" style="65" customWidth="1"/>
    <col min="248" max="248" width="33.42578125" style="65" customWidth="1"/>
    <col min="249" max="249" width="94.5703125" style="65" customWidth="1"/>
    <col min="250" max="250" width="19" style="65" customWidth="1"/>
    <col min="251" max="251" width="15.42578125" style="65" customWidth="1"/>
    <col min="252" max="252" width="33.42578125" style="65" customWidth="1"/>
    <col min="253" max="253" width="94.5703125" style="65" customWidth="1"/>
    <col min="254" max="254" width="19" style="65" customWidth="1"/>
    <col min="255" max="255" width="15.42578125" style="65" customWidth="1"/>
    <col min="256" max="16384" width="33.42578125" style="65"/>
  </cols>
  <sheetData>
    <row r="1" spans="1:6" ht="23.25" x14ac:dyDescent="0.35">
      <c r="A1" s="120" t="s">
        <v>167</v>
      </c>
      <c r="B1" s="163"/>
      <c r="C1" s="164"/>
      <c r="D1" s="164"/>
      <c r="E1" s="64"/>
      <c r="F1" s="64"/>
    </row>
    <row r="2" spans="1:6" ht="12.75" customHeight="1" thickBot="1" x14ac:dyDescent="0.3">
      <c r="A2" s="20"/>
      <c r="B2" s="21"/>
      <c r="C2" s="22"/>
      <c r="D2" s="23"/>
      <c r="E2" s="64"/>
      <c r="F2" s="64"/>
    </row>
    <row r="3" spans="1:6" ht="23.25" customHeight="1" thickBot="1" x14ac:dyDescent="0.3">
      <c r="A3" s="124" t="s">
        <v>165</v>
      </c>
      <c r="B3" s="182"/>
      <c r="C3" s="71"/>
      <c r="D3" s="71"/>
      <c r="E3" s="64"/>
      <c r="F3" s="64"/>
    </row>
    <row r="4" spans="1:6" ht="23.25" customHeight="1" x14ac:dyDescent="0.25">
      <c r="A4" s="67"/>
      <c r="B4" s="168"/>
      <c r="C4" s="71"/>
      <c r="D4" s="71"/>
      <c r="E4" s="64"/>
      <c r="F4" s="64"/>
    </row>
    <row r="5" spans="1:6" x14ac:dyDescent="0.25">
      <c r="A5" s="64"/>
      <c r="B5" s="64"/>
      <c r="C5" s="64"/>
      <c r="D5" s="64"/>
      <c r="E5" s="64"/>
      <c r="F5" s="66"/>
    </row>
    <row r="6" spans="1:6" x14ac:dyDescent="0.25">
      <c r="A6" s="166" t="s">
        <v>448</v>
      </c>
      <c r="B6" s="167" t="s">
        <v>449</v>
      </c>
      <c r="C6" s="64"/>
      <c r="D6" s="64"/>
      <c r="E6" s="64"/>
      <c r="F6" s="66"/>
    </row>
    <row r="7" spans="1:6" x14ac:dyDescent="0.25">
      <c r="A7" s="169"/>
      <c r="B7" s="165"/>
      <c r="C7" s="64"/>
      <c r="D7" s="64"/>
      <c r="E7" s="64"/>
      <c r="F7" s="66"/>
    </row>
    <row r="8" spans="1:6" x14ac:dyDescent="0.25">
      <c r="A8" s="170" t="s">
        <v>450</v>
      </c>
      <c r="B8" s="171"/>
      <c r="C8" s="66"/>
      <c r="D8" s="66"/>
      <c r="E8" s="66"/>
      <c r="F8" s="66"/>
    </row>
    <row r="9" spans="1:6" x14ac:dyDescent="0.25">
      <c r="A9" s="170" t="s">
        <v>451</v>
      </c>
      <c r="B9" s="171"/>
      <c r="C9" s="66"/>
      <c r="D9" s="66"/>
      <c r="E9" s="66"/>
      <c r="F9" s="66"/>
    </row>
    <row r="10" spans="1:6" x14ac:dyDescent="0.25">
      <c r="A10" s="170" t="s">
        <v>452</v>
      </c>
      <c r="B10" s="171"/>
      <c r="C10" s="66"/>
      <c r="D10" s="66"/>
      <c r="E10" s="66"/>
      <c r="F10" s="66"/>
    </row>
    <row r="11" spans="1:6" x14ac:dyDescent="0.25">
      <c r="B11" s="66"/>
      <c r="C11" s="66"/>
      <c r="D11" s="66"/>
      <c r="E11" s="66"/>
      <c r="F11" s="66"/>
    </row>
    <row r="12" spans="1:6" x14ac:dyDescent="0.25">
      <c r="A12" s="166" t="s">
        <v>453</v>
      </c>
      <c r="B12" s="167" t="s">
        <v>454</v>
      </c>
      <c r="C12" s="66"/>
      <c r="D12" s="66"/>
      <c r="E12" s="66"/>
      <c r="F12" s="66"/>
    </row>
    <row r="13" spans="1:6" x14ac:dyDescent="0.25">
      <c r="A13" s="169"/>
      <c r="B13" s="165"/>
      <c r="C13" s="66"/>
      <c r="D13" s="66"/>
      <c r="E13" s="66"/>
      <c r="F13" s="66"/>
    </row>
    <row r="14" spans="1:6" x14ac:dyDescent="0.25">
      <c r="A14" s="170" t="s">
        <v>455</v>
      </c>
      <c r="B14" s="171"/>
      <c r="C14" s="66"/>
      <c r="D14" s="66"/>
      <c r="E14" s="66"/>
      <c r="F14" s="66"/>
    </row>
    <row r="15" spans="1:6" x14ac:dyDescent="0.25">
      <c r="A15" s="170" t="s">
        <v>456</v>
      </c>
      <c r="B15" s="171"/>
      <c r="C15" s="66"/>
      <c r="D15" s="66"/>
      <c r="E15" s="66"/>
      <c r="F15" s="66"/>
    </row>
    <row r="16" spans="1:6" x14ac:dyDescent="0.25">
      <c r="A16" s="170" t="s">
        <v>457</v>
      </c>
      <c r="B16" s="171"/>
      <c r="C16" s="66"/>
      <c r="D16" s="66"/>
      <c r="E16" s="66"/>
      <c r="F16" s="66"/>
    </row>
    <row r="17" spans="1:2" x14ac:dyDescent="0.25">
      <c r="A17" s="170" t="s">
        <v>458</v>
      </c>
      <c r="B17" s="171"/>
    </row>
    <row r="18" spans="1:2" x14ac:dyDescent="0.25">
      <c r="A18" s="170" t="s">
        <v>459</v>
      </c>
      <c r="B18" s="171"/>
    </row>
    <row r="19" spans="1:2" x14ac:dyDescent="0.25">
      <c r="B19" s="66"/>
    </row>
    <row r="20" spans="1:2" x14ac:dyDescent="0.25">
      <c r="A20" s="166" t="s">
        <v>460</v>
      </c>
      <c r="B20" s="167" t="s">
        <v>454</v>
      </c>
    </row>
    <row r="21" spans="1:2" x14ac:dyDescent="0.25">
      <c r="A21" s="169"/>
      <c r="B21" s="165"/>
    </row>
    <row r="22" spans="1:2" x14ac:dyDescent="0.25">
      <c r="A22" s="170" t="s">
        <v>455</v>
      </c>
      <c r="B22" s="171"/>
    </row>
    <row r="23" spans="1:2" x14ac:dyDescent="0.25">
      <c r="A23" s="170" t="s">
        <v>456</v>
      </c>
      <c r="B23" s="171"/>
    </row>
    <row r="24" spans="1:2" x14ac:dyDescent="0.25">
      <c r="A24" s="170" t="s">
        <v>457</v>
      </c>
      <c r="B24" s="171"/>
    </row>
    <row r="25" spans="1:2" x14ac:dyDescent="0.25">
      <c r="A25" s="170" t="s">
        <v>458</v>
      </c>
      <c r="B25" s="171"/>
    </row>
    <row r="26" spans="1:2" x14ac:dyDescent="0.25">
      <c r="A26" s="170" t="s">
        <v>459</v>
      </c>
      <c r="B26" s="171"/>
    </row>
    <row r="27" spans="1:2" x14ac:dyDescent="0.25">
      <c r="B27" s="66"/>
    </row>
    <row r="28" spans="1:2" x14ac:dyDescent="0.25">
      <c r="A28" s="166" t="s">
        <v>461</v>
      </c>
      <c r="B28" s="167" t="s">
        <v>454</v>
      </c>
    </row>
    <row r="29" spans="1:2" x14ac:dyDescent="0.25">
      <c r="A29" s="169"/>
      <c r="B29" s="165"/>
    </row>
    <row r="30" spans="1:2" x14ac:dyDescent="0.25">
      <c r="A30" s="170" t="s">
        <v>455</v>
      </c>
      <c r="B30" s="171"/>
    </row>
    <row r="31" spans="1:2" x14ac:dyDescent="0.25">
      <c r="A31" s="170" t="s">
        <v>456</v>
      </c>
      <c r="B31" s="171"/>
    </row>
    <row r="32" spans="1:2" x14ac:dyDescent="0.25">
      <c r="A32" s="170" t="s">
        <v>457</v>
      </c>
      <c r="B32" s="171"/>
    </row>
    <row r="33" spans="1:2" x14ac:dyDescent="0.25">
      <c r="A33" s="170" t="s">
        <v>458</v>
      </c>
      <c r="B33" s="171"/>
    </row>
    <row r="34" spans="1:2" x14ac:dyDescent="0.25">
      <c r="A34" s="170" t="s">
        <v>459</v>
      </c>
      <c r="B34" s="171"/>
    </row>
    <row r="35" spans="1:2" x14ac:dyDescent="0.25">
      <c r="B35" s="66"/>
    </row>
    <row r="36" spans="1:2" x14ac:dyDescent="0.25">
      <c r="A36" s="166" t="s">
        <v>128</v>
      </c>
      <c r="B36" s="167" t="s">
        <v>454</v>
      </c>
    </row>
    <row r="37" spans="1:2" x14ac:dyDescent="0.25">
      <c r="A37" s="169"/>
      <c r="B37" s="165"/>
    </row>
    <row r="38" spans="1:2" x14ac:dyDescent="0.25">
      <c r="A38" s="170" t="s">
        <v>455</v>
      </c>
      <c r="B38" s="171"/>
    </row>
    <row r="39" spans="1:2" x14ac:dyDescent="0.25">
      <c r="A39" s="170" t="s">
        <v>456</v>
      </c>
      <c r="B39" s="171"/>
    </row>
    <row r="40" spans="1:2" x14ac:dyDescent="0.25">
      <c r="A40" s="170" t="s">
        <v>457</v>
      </c>
      <c r="B40" s="171"/>
    </row>
    <row r="41" spans="1:2" x14ac:dyDescent="0.25">
      <c r="A41" s="170" t="s">
        <v>458</v>
      </c>
      <c r="B41" s="171"/>
    </row>
    <row r="42" spans="1:2" x14ac:dyDescent="0.25">
      <c r="A42" s="170" t="s">
        <v>459</v>
      </c>
      <c r="B42" s="171"/>
    </row>
    <row r="43" spans="1:2" x14ac:dyDescent="0.25">
      <c r="B43" s="66"/>
    </row>
    <row r="44" spans="1:2" x14ac:dyDescent="0.25">
      <c r="A44" s="166" t="s">
        <v>462</v>
      </c>
      <c r="B44" s="167" t="s">
        <v>454</v>
      </c>
    </row>
    <row r="45" spans="1:2" x14ac:dyDescent="0.25">
      <c r="A45" s="169"/>
      <c r="B45" s="165"/>
    </row>
    <row r="46" spans="1:2" x14ac:dyDescent="0.25">
      <c r="A46" s="170" t="s">
        <v>455</v>
      </c>
      <c r="B46" s="171"/>
    </row>
    <row r="47" spans="1:2" x14ac:dyDescent="0.25">
      <c r="A47" s="170" t="s">
        <v>456</v>
      </c>
      <c r="B47" s="171"/>
    </row>
    <row r="48" spans="1:2" x14ac:dyDescent="0.25">
      <c r="A48" s="170" t="s">
        <v>457</v>
      </c>
      <c r="B48" s="171"/>
    </row>
    <row r="49" spans="1:2" x14ac:dyDescent="0.25">
      <c r="A49" s="170" t="s">
        <v>458</v>
      </c>
      <c r="B49" s="171"/>
    </row>
    <row r="50" spans="1:2" x14ac:dyDescent="0.25">
      <c r="A50" s="170" t="s">
        <v>459</v>
      </c>
      <c r="B50" s="171"/>
    </row>
    <row r="51" spans="1:2" x14ac:dyDescent="0.25">
      <c r="B51" s="66"/>
    </row>
    <row r="52" spans="1:2" x14ac:dyDescent="0.25">
      <c r="A52" s="166" t="s">
        <v>463</v>
      </c>
      <c r="B52" s="167" t="s">
        <v>454</v>
      </c>
    </row>
    <row r="53" spans="1:2" x14ac:dyDescent="0.25">
      <c r="A53" s="169"/>
      <c r="B53" s="165"/>
    </row>
    <row r="54" spans="1:2" x14ac:dyDescent="0.25">
      <c r="A54" s="170" t="s">
        <v>455</v>
      </c>
      <c r="B54" s="171"/>
    </row>
    <row r="55" spans="1:2" x14ac:dyDescent="0.25">
      <c r="A55" s="170" t="s">
        <v>456</v>
      </c>
      <c r="B55" s="171"/>
    </row>
    <row r="56" spans="1:2" x14ac:dyDescent="0.25">
      <c r="A56" s="170" t="s">
        <v>457</v>
      </c>
      <c r="B56" s="171"/>
    </row>
    <row r="57" spans="1:2" x14ac:dyDescent="0.25">
      <c r="A57" s="170" t="s">
        <v>458</v>
      </c>
      <c r="B57" s="171"/>
    </row>
    <row r="58" spans="1:2" x14ac:dyDescent="0.25">
      <c r="A58" s="170" t="s">
        <v>459</v>
      </c>
      <c r="B58" s="171"/>
    </row>
  </sheetData>
  <sheetProtection algorithmName="SHA-512" hashValue="jajfa8CVrFMJIinuUZWd8exgVuJRBT3S5h7W1IfpcfWA6wqSQhvtb5fAFCuoTx5O5K5UpRYQIhmt4xtZA6eVsQ==" saltValue="rQHX3qTVPQNdJqKIZz7JcQ==" spinCount="100000" sheet="1" objects="1" scenarios="1"/>
  <phoneticPr fontId="3" type="noConversion"/>
  <pageMargins left="0.75" right="0.75" top="1" bottom="1" header="0.5" footer="0.5"/>
  <pageSetup paperSize="9" scale="9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70"/>
  <sheetViews>
    <sheetView topLeftCell="E190" zoomScaleNormal="100" zoomScaleSheetLayoutView="75" zoomScalePageLayoutView="84" workbookViewId="0">
      <selection activeCell="H207" sqref="H207"/>
    </sheetView>
  </sheetViews>
  <sheetFormatPr defaultColWidth="8" defaultRowHeight="20.100000000000001" customHeight="1" x14ac:dyDescent="0.25"/>
  <cols>
    <col min="1" max="1" width="31.28515625" style="59" customWidth="1"/>
    <col min="2" max="2" width="16.85546875" style="60" customWidth="1"/>
    <col min="3" max="3" width="28.85546875" style="19" customWidth="1"/>
    <col min="4" max="5" width="20.28515625" style="19" customWidth="1"/>
    <col min="6" max="6" width="13.85546875" style="19" customWidth="1"/>
    <col min="7" max="7" width="15.7109375" style="19" customWidth="1"/>
    <col min="8" max="8" width="15.7109375" style="131" customWidth="1"/>
    <col min="9" max="9" width="15.7109375" style="61" customWidth="1"/>
    <col min="10" max="13" width="15.7109375" style="19" customWidth="1"/>
    <col min="14" max="14" width="18.28515625" style="137" bestFit="1" customWidth="1"/>
    <col min="15" max="16" width="26.42578125" style="19" bestFit="1" customWidth="1"/>
    <col min="17" max="17" width="11.5703125" style="19" bestFit="1" customWidth="1"/>
    <col min="18" max="16384" width="8" style="19"/>
  </cols>
  <sheetData>
    <row r="1" spans="1:25" ht="20.100000000000001" customHeight="1" x14ac:dyDescent="0.35">
      <c r="A1" s="120" t="s">
        <v>168</v>
      </c>
      <c r="B1" s="120"/>
      <c r="C1" s="101"/>
      <c r="D1" s="101"/>
      <c r="E1" s="115"/>
      <c r="F1" s="115"/>
      <c r="G1" s="110"/>
      <c r="H1" s="125"/>
      <c r="I1" s="116"/>
      <c r="J1" s="115"/>
      <c r="K1" s="115"/>
      <c r="L1" s="115"/>
      <c r="M1" s="117"/>
      <c r="N1" s="132"/>
      <c r="O1" s="110"/>
      <c r="P1" s="110"/>
      <c r="Q1" s="18"/>
      <c r="R1" s="18"/>
      <c r="S1" s="18"/>
      <c r="T1" s="18"/>
      <c r="U1" s="18"/>
      <c r="V1" s="18"/>
      <c r="W1" s="18"/>
      <c r="X1" s="18"/>
      <c r="Y1" s="18"/>
    </row>
    <row r="2" spans="1:25" ht="12.75" customHeight="1" thickBot="1" x14ac:dyDescent="0.3">
      <c r="A2" s="20"/>
      <c r="B2" s="21"/>
      <c r="C2" s="22"/>
      <c r="D2" s="23"/>
      <c r="E2" s="22"/>
      <c r="F2" s="22"/>
      <c r="G2" s="23"/>
      <c r="H2" s="126"/>
      <c r="I2" s="24"/>
      <c r="J2" s="22"/>
      <c r="K2" s="22"/>
      <c r="L2" s="22"/>
      <c r="M2" s="22"/>
      <c r="N2" s="133"/>
      <c r="O2" s="22"/>
      <c r="P2" s="22"/>
      <c r="Q2" s="18"/>
      <c r="R2" s="18"/>
      <c r="S2" s="18"/>
      <c r="T2" s="18"/>
      <c r="U2" s="18"/>
      <c r="V2" s="18"/>
      <c r="W2" s="18"/>
      <c r="X2" s="18"/>
      <c r="Y2" s="18"/>
    </row>
    <row r="3" spans="1:25" ht="22.5" customHeight="1" thickBot="1" x14ac:dyDescent="0.4">
      <c r="A3" s="105" t="s">
        <v>165</v>
      </c>
      <c r="B3" s="186"/>
      <c r="C3" s="119"/>
      <c r="D3" s="119"/>
      <c r="E3" s="22"/>
      <c r="F3" s="22"/>
      <c r="G3" s="23"/>
      <c r="H3" s="126"/>
      <c r="I3" s="24"/>
      <c r="J3" s="22"/>
      <c r="K3" s="22"/>
      <c r="L3" s="22"/>
      <c r="M3" s="22"/>
      <c r="N3" s="133"/>
      <c r="O3" s="22"/>
      <c r="P3" s="22"/>
      <c r="Q3" s="18"/>
      <c r="R3" s="18"/>
      <c r="S3" s="18"/>
      <c r="T3" s="18"/>
      <c r="U3" s="18"/>
      <c r="V3" s="18"/>
      <c r="W3" s="18"/>
      <c r="X3" s="18"/>
      <c r="Y3" s="18"/>
    </row>
    <row r="4" spans="1:25" ht="12.75" customHeight="1" x14ac:dyDescent="0.35">
      <c r="A4" s="105"/>
      <c r="B4" s="118"/>
      <c r="C4" s="119"/>
      <c r="D4" s="119"/>
      <c r="E4" s="22"/>
      <c r="F4" s="22"/>
      <c r="G4" s="23"/>
      <c r="H4" s="126"/>
      <c r="I4" s="24"/>
      <c r="J4" s="22"/>
      <c r="K4" s="22"/>
      <c r="L4" s="22"/>
      <c r="M4" s="22"/>
      <c r="N4" s="133"/>
      <c r="O4" s="22"/>
      <c r="P4" s="22"/>
      <c r="Q4" s="18"/>
      <c r="R4" s="18"/>
      <c r="S4" s="18"/>
      <c r="T4" s="18"/>
      <c r="U4" s="18"/>
      <c r="V4" s="18"/>
      <c r="W4" s="18"/>
      <c r="X4" s="18"/>
      <c r="Y4" s="18"/>
    </row>
    <row r="5" spans="1:25" ht="12.75" customHeight="1" x14ac:dyDescent="0.35">
      <c r="A5" s="105"/>
      <c r="B5" s="118"/>
      <c r="C5" s="119"/>
      <c r="D5" s="119"/>
      <c r="E5" s="22"/>
      <c r="F5" s="22"/>
      <c r="G5" s="23"/>
      <c r="H5" s="126"/>
      <c r="I5" s="24"/>
      <c r="J5" s="22"/>
      <c r="K5" s="22"/>
      <c r="L5" s="22"/>
      <c r="M5" s="22"/>
      <c r="N5" s="133"/>
      <c r="O5" s="22"/>
      <c r="P5" s="22"/>
      <c r="Q5" s="18"/>
      <c r="R5" s="18"/>
      <c r="S5" s="18"/>
      <c r="T5" s="18"/>
      <c r="U5" s="18"/>
      <c r="V5" s="18"/>
      <c r="W5" s="18"/>
      <c r="X5" s="18"/>
      <c r="Y5" s="18"/>
    </row>
    <row r="6" spans="1:25" ht="12.75" customHeight="1" x14ac:dyDescent="0.35">
      <c r="A6" s="105"/>
      <c r="B6" s="118"/>
      <c r="C6" s="119"/>
      <c r="D6" s="119"/>
      <c r="E6" s="22"/>
      <c r="F6" s="22"/>
      <c r="G6" s="23"/>
      <c r="H6" s="126"/>
      <c r="I6" s="24"/>
      <c r="J6" s="22"/>
      <c r="K6" s="22"/>
      <c r="L6" s="22"/>
      <c r="M6" s="22"/>
      <c r="N6" s="133"/>
      <c r="O6" s="22"/>
      <c r="P6" s="22"/>
      <c r="Q6" s="18"/>
      <c r="R6" s="18"/>
      <c r="S6" s="18"/>
      <c r="T6" s="18"/>
      <c r="U6" s="18"/>
      <c r="V6" s="18"/>
      <c r="W6" s="18"/>
      <c r="X6" s="18"/>
      <c r="Y6" s="18"/>
    </row>
    <row r="7" spans="1:25" ht="20.100000000000001" customHeight="1" x14ac:dyDescent="0.25">
      <c r="A7" s="25" t="s">
        <v>5</v>
      </c>
      <c r="B7" s="26" t="s">
        <v>6</v>
      </c>
      <c r="C7" s="26" t="s">
        <v>411</v>
      </c>
      <c r="D7" s="26" t="s">
        <v>7</v>
      </c>
      <c r="E7" s="26" t="s">
        <v>8</v>
      </c>
      <c r="F7" s="26" t="s">
        <v>9</v>
      </c>
      <c r="G7" s="26" t="s">
        <v>118</v>
      </c>
      <c r="H7" s="127" t="s">
        <v>118</v>
      </c>
      <c r="I7" s="27" t="s">
        <v>117</v>
      </c>
      <c r="J7" s="26" t="s">
        <v>11</v>
      </c>
      <c r="K7" s="17" t="s">
        <v>150</v>
      </c>
      <c r="L7" s="26" t="s">
        <v>119</v>
      </c>
      <c r="M7" s="26" t="s">
        <v>119</v>
      </c>
      <c r="N7" s="134" t="s">
        <v>441</v>
      </c>
      <c r="O7" s="26" t="s">
        <v>120</v>
      </c>
      <c r="P7" s="26" t="s">
        <v>443</v>
      </c>
      <c r="Q7" s="18"/>
      <c r="R7" s="18"/>
      <c r="S7" s="18"/>
      <c r="T7" s="18"/>
      <c r="U7" s="18"/>
      <c r="V7" s="18"/>
      <c r="W7" s="18"/>
      <c r="X7" s="18"/>
      <c r="Y7" s="18"/>
    </row>
    <row r="8" spans="1:25" ht="20.100000000000001" customHeight="1" x14ac:dyDescent="0.25">
      <c r="A8" s="28" t="s">
        <v>12</v>
      </c>
      <c r="B8" s="29" t="s">
        <v>13</v>
      </c>
      <c r="C8" s="29" t="s">
        <v>412</v>
      </c>
      <c r="D8" s="29" t="s">
        <v>6</v>
      </c>
      <c r="E8" s="29" t="s">
        <v>14</v>
      </c>
      <c r="F8" s="29" t="s">
        <v>10</v>
      </c>
      <c r="G8" s="29" t="s">
        <v>154</v>
      </c>
      <c r="H8" s="128" t="s">
        <v>151</v>
      </c>
      <c r="I8" s="31" t="s">
        <v>121</v>
      </c>
      <c r="J8" s="29"/>
      <c r="K8" s="30" t="s">
        <v>151</v>
      </c>
      <c r="L8" s="29" t="s">
        <v>447</v>
      </c>
      <c r="M8" s="29" t="s">
        <v>151</v>
      </c>
      <c r="N8" s="135" t="s">
        <v>442</v>
      </c>
      <c r="O8" s="29" t="s">
        <v>440</v>
      </c>
      <c r="P8" s="29" t="s">
        <v>122</v>
      </c>
      <c r="Q8" s="18"/>
      <c r="R8" s="18"/>
      <c r="S8" s="18"/>
      <c r="T8" s="18"/>
      <c r="U8" s="18"/>
      <c r="V8" s="18"/>
      <c r="W8" s="18"/>
      <c r="X8" s="18"/>
      <c r="Y8" s="18"/>
    </row>
    <row r="9" spans="1:25" ht="20.100000000000001" customHeight="1" x14ac:dyDescent="0.25">
      <c r="A9" s="32" t="s">
        <v>425</v>
      </c>
      <c r="B9" s="33" t="s">
        <v>232</v>
      </c>
      <c r="C9" s="34"/>
      <c r="D9" s="35" t="s">
        <v>169</v>
      </c>
      <c r="E9" s="34" t="s">
        <v>413</v>
      </c>
      <c r="F9" s="36">
        <v>8.6999999999999993</v>
      </c>
      <c r="G9" s="37"/>
      <c r="H9" s="129"/>
      <c r="I9" s="39">
        <v>728</v>
      </c>
      <c r="J9" s="37"/>
      <c r="K9" s="38"/>
      <c r="L9" s="40">
        <f t="shared" ref="L9:L45" si="0">IF(J9&lt;&gt;0,(I9/J9)*F9,0)</f>
        <v>0</v>
      </c>
      <c r="M9" s="40">
        <f t="shared" ref="M9:M72" si="1">K9*L9</f>
        <v>0</v>
      </c>
      <c r="N9" s="41">
        <f>SUM(H9*M9)</f>
        <v>0</v>
      </c>
      <c r="O9" s="41">
        <f>(G9*L9)</f>
        <v>0</v>
      </c>
      <c r="P9" s="41">
        <f>SUM(O9+N9)</f>
        <v>0</v>
      </c>
      <c r="Q9" s="42"/>
      <c r="R9" s="42"/>
      <c r="S9" s="42"/>
      <c r="T9" s="42"/>
      <c r="U9" s="42"/>
      <c r="V9" s="42"/>
      <c r="W9" s="42"/>
      <c r="X9" s="42"/>
      <c r="Y9" s="42"/>
    </row>
    <row r="10" spans="1:25" ht="20.100000000000001" customHeight="1" x14ac:dyDescent="0.25">
      <c r="A10" s="32"/>
      <c r="B10" s="33" t="s">
        <v>233</v>
      </c>
      <c r="C10" s="34"/>
      <c r="D10" s="35" t="s">
        <v>169</v>
      </c>
      <c r="E10" s="34" t="s">
        <v>413</v>
      </c>
      <c r="F10" s="36">
        <v>1.04</v>
      </c>
      <c r="G10" s="37"/>
      <c r="H10" s="129"/>
      <c r="I10" s="39">
        <v>728</v>
      </c>
      <c r="J10" s="37"/>
      <c r="K10" s="38"/>
      <c r="L10" s="40">
        <f t="shared" si="0"/>
        <v>0</v>
      </c>
      <c r="M10" s="40">
        <f t="shared" si="1"/>
        <v>0</v>
      </c>
      <c r="N10" s="41">
        <f t="shared" ref="N10:N73" si="2">SUM(H10*M10)</f>
        <v>0</v>
      </c>
      <c r="O10" s="41">
        <f t="shared" ref="O10:O73" si="3">(G10*L10)</f>
        <v>0</v>
      </c>
      <c r="P10" s="41">
        <f t="shared" ref="P10:P73" si="4">SUM(O10+N10)</f>
        <v>0</v>
      </c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20.100000000000001" customHeight="1" x14ac:dyDescent="0.25">
      <c r="A11" s="32"/>
      <c r="B11" s="33" t="s">
        <v>234</v>
      </c>
      <c r="C11" s="34"/>
      <c r="D11" s="35" t="s">
        <v>169</v>
      </c>
      <c r="E11" s="34" t="s">
        <v>413</v>
      </c>
      <c r="F11" s="36">
        <v>1.04</v>
      </c>
      <c r="G11" s="37"/>
      <c r="H11" s="129"/>
      <c r="I11" s="39">
        <v>728</v>
      </c>
      <c r="J11" s="37"/>
      <c r="K11" s="38"/>
      <c r="L11" s="40">
        <f t="shared" si="0"/>
        <v>0</v>
      </c>
      <c r="M11" s="40">
        <f t="shared" si="1"/>
        <v>0</v>
      </c>
      <c r="N11" s="41">
        <f t="shared" si="2"/>
        <v>0</v>
      </c>
      <c r="O11" s="41">
        <f t="shared" si="3"/>
        <v>0</v>
      </c>
      <c r="P11" s="41">
        <f t="shared" si="4"/>
        <v>0</v>
      </c>
      <c r="Q11" s="42"/>
      <c r="R11" s="42"/>
      <c r="S11" s="42"/>
      <c r="T11" s="42"/>
      <c r="U11" s="42"/>
      <c r="V11" s="42"/>
      <c r="W11" s="42"/>
      <c r="X11" s="42"/>
      <c r="Y11" s="42"/>
    </row>
    <row r="12" spans="1:25" ht="20.100000000000001" customHeight="1" x14ac:dyDescent="0.25">
      <c r="A12" s="32"/>
      <c r="B12" s="33" t="s">
        <v>235</v>
      </c>
      <c r="C12" s="34"/>
      <c r="D12" s="35" t="s">
        <v>169</v>
      </c>
      <c r="E12" s="34" t="s">
        <v>413</v>
      </c>
      <c r="F12" s="36">
        <v>1.04</v>
      </c>
      <c r="G12" s="37"/>
      <c r="H12" s="129"/>
      <c r="I12" s="39">
        <v>728</v>
      </c>
      <c r="J12" s="37"/>
      <c r="K12" s="38"/>
      <c r="L12" s="40">
        <f t="shared" si="0"/>
        <v>0</v>
      </c>
      <c r="M12" s="40">
        <f t="shared" si="1"/>
        <v>0</v>
      </c>
      <c r="N12" s="41">
        <f t="shared" si="2"/>
        <v>0</v>
      </c>
      <c r="O12" s="41">
        <f t="shared" si="3"/>
        <v>0</v>
      </c>
      <c r="P12" s="41">
        <f t="shared" si="4"/>
        <v>0</v>
      </c>
      <c r="Q12" s="42"/>
      <c r="R12" s="42"/>
      <c r="S12" s="42"/>
      <c r="T12" s="42"/>
      <c r="U12" s="42"/>
      <c r="V12" s="42"/>
      <c r="W12" s="42"/>
      <c r="X12" s="42"/>
      <c r="Y12" s="42"/>
    </row>
    <row r="13" spans="1:25" ht="20.100000000000001" customHeight="1" x14ac:dyDescent="0.25">
      <c r="A13" s="32"/>
      <c r="B13" s="33" t="s">
        <v>236</v>
      </c>
      <c r="C13" s="34"/>
      <c r="D13" s="35" t="s">
        <v>170</v>
      </c>
      <c r="E13" s="34" t="s">
        <v>414</v>
      </c>
      <c r="F13" s="36">
        <v>2.99</v>
      </c>
      <c r="G13" s="37"/>
      <c r="H13" s="129"/>
      <c r="I13" s="39">
        <v>364</v>
      </c>
      <c r="J13" s="37"/>
      <c r="K13" s="38"/>
      <c r="L13" s="40">
        <f t="shared" si="0"/>
        <v>0</v>
      </c>
      <c r="M13" s="40">
        <f t="shared" si="1"/>
        <v>0</v>
      </c>
      <c r="N13" s="41">
        <f t="shared" si="2"/>
        <v>0</v>
      </c>
      <c r="O13" s="41">
        <f t="shared" si="3"/>
        <v>0</v>
      </c>
      <c r="P13" s="41">
        <f t="shared" si="4"/>
        <v>0</v>
      </c>
      <c r="Q13" s="42"/>
      <c r="R13" s="42"/>
      <c r="S13" s="42"/>
      <c r="T13" s="42"/>
      <c r="U13" s="42"/>
      <c r="V13" s="42"/>
      <c r="W13" s="42"/>
      <c r="X13" s="42"/>
      <c r="Y13" s="42"/>
    </row>
    <row r="14" spans="1:25" ht="20.100000000000001" customHeight="1" x14ac:dyDescent="0.25">
      <c r="A14" s="32"/>
      <c r="B14" s="33" t="s">
        <v>237</v>
      </c>
      <c r="C14" s="34"/>
      <c r="D14" s="35" t="s">
        <v>171</v>
      </c>
      <c r="E14" s="34" t="s">
        <v>413</v>
      </c>
      <c r="F14" s="36">
        <v>4.51</v>
      </c>
      <c r="G14" s="37"/>
      <c r="H14" s="129"/>
      <c r="I14" s="39">
        <v>728</v>
      </c>
      <c r="J14" s="37"/>
      <c r="K14" s="38"/>
      <c r="L14" s="40">
        <f t="shared" si="0"/>
        <v>0</v>
      </c>
      <c r="M14" s="40">
        <f t="shared" si="1"/>
        <v>0</v>
      </c>
      <c r="N14" s="41">
        <f t="shared" si="2"/>
        <v>0</v>
      </c>
      <c r="O14" s="41">
        <f t="shared" si="3"/>
        <v>0</v>
      </c>
      <c r="P14" s="41">
        <f t="shared" si="4"/>
        <v>0</v>
      </c>
      <c r="Q14" s="42"/>
      <c r="R14" s="42"/>
      <c r="S14" s="42"/>
      <c r="T14" s="42"/>
      <c r="U14" s="42"/>
      <c r="V14" s="42"/>
      <c r="W14" s="42"/>
      <c r="X14" s="42"/>
      <c r="Y14" s="42"/>
    </row>
    <row r="15" spans="1:25" ht="20.100000000000001" customHeight="1" x14ac:dyDescent="0.25">
      <c r="A15" s="32"/>
      <c r="B15" s="33" t="s">
        <v>238</v>
      </c>
      <c r="C15" s="34"/>
      <c r="D15" s="35" t="s">
        <v>170</v>
      </c>
      <c r="E15" s="34" t="s">
        <v>414</v>
      </c>
      <c r="F15" s="36">
        <v>3</v>
      </c>
      <c r="G15" s="37"/>
      <c r="H15" s="129"/>
      <c r="I15" s="39">
        <v>364</v>
      </c>
      <c r="J15" s="37"/>
      <c r="K15" s="38"/>
      <c r="L15" s="40">
        <f t="shared" si="0"/>
        <v>0</v>
      </c>
      <c r="M15" s="40">
        <f t="shared" si="1"/>
        <v>0</v>
      </c>
      <c r="N15" s="41">
        <f t="shared" si="2"/>
        <v>0</v>
      </c>
      <c r="O15" s="41">
        <f t="shared" si="3"/>
        <v>0</v>
      </c>
      <c r="P15" s="41">
        <f t="shared" si="4"/>
        <v>0</v>
      </c>
      <c r="Q15" s="42"/>
      <c r="R15" s="42"/>
      <c r="S15" s="42"/>
      <c r="T15" s="42"/>
      <c r="U15" s="42"/>
      <c r="V15" s="42"/>
      <c r="W15" s="42"/>
      <c r="X15" s="42"/>
      <c r="Y15" s="42"/>
    </row>
    <row r="16" spans="1:25" ht="20.100000000000001" customHeight="1" x14ac:dyDescent="0.25">
      <c r="A16" s="32"/>
      <c r="B16" s="33" t="s">
        <v>239</v>
      </c>
      <c r="C16" s="34"/>
      <c r="D16" s="35" t="s">
        <v>172</v>
      </c>
      <c r="E16" s="34" t="s">
        <v>413</v>
      </c>
      <c r="F16" s="36">
        <v>7.64</v>
      </c>
      <c r="G16" s="37"/>
      <c r="H16" s="129"/>
      <c r="I16" s="39">
        <v>728</v>
      </c>
      <c r="J16" s="37"/>
      <c r="K16" s="38"/>
      <c r="L16" s="40">
        <f t="shared" si="0"/>
        <v>0</v>
      </c>
      <c r="M16" s="40">
        <f t="shared" si="1"/>
        <v>0</v>
      </c>
      <c r="N16" s="41">
        <f t="shared" si="2"/>
        <v>0</v>
      </c>
      <c r="O16" s="41">
        <f t="shared" si="3"/>
        <v>0</v>
      </c>
      <c r="P16" s="41">
        <f t="shared" si="4"/>
        <v>0</v>
      </c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20.100000000000001" customHeight="1" x14ac:dyDescent="0.25">
      <c r="A17" s="32"/>
      <c r="B17" s="33" t="s">
        <v>240</v>
      </c>
      <c r="C17" s="34"/>
      <c r="D17" s="35" t="s">
        <v>172</v>
      </c>
      <c r="E17" s="34" t="s">
        <v>413</v>
      </c>
      <c r="F17" s="36">
        <v>1.1100000000000001</v>
      </c>
      <c r="G17" s="37"/>
      <c r="H17" s="129"/>
      <c r="I17" s="39">
        <v>728</v>
      </c>
      <c r="J17" s="37"/>
      <c r="K17" s="38"/>
      <c r="L17" s="40">
        <f t="shared" si="0"/>
        <v>0</v>
      </c>
      <c r="M17" s="40">
        <f t="shared" si="1"/>
        <v>0</v>
      </c>
      <c r="N17" s="41">
        <f t="shared" si="2"/>
        <v>0</v>
      </c>
      <c r="O17" s="41">
        <f t="shared" si="3"/>
        <v>0</v>
      </c>
      <c r="P17" s="41">
        <f t="shared" si="4"/>
        <v>0</v>
      </c>
      <c r="Q17" s="42"/>
      <c r="R17" s="42"/>
      <c r="S17" s="42"/>
      <c r="T17" s="42"/>
      <c r="U17" s="42"/>
      <c r="V17" s="42"/>
      <c r="W17" s="42"/>
      <c r="X17" s="42"/>
      <c r="Y17" s="42"/>
    </row>
    <row r="18" spans="1:25" ht="20.100000000000001" customHeight="1" x14ac:dyDescent="0.25">
      <c r="A18" s="32"/>
      <c r="B18" s="33" t="s">
        <v>241</v>
      </c>
      <c r="C18" s="34"/>
      <c r="D18" s="35" t="s">
        <v>172</v>
      </c>
      <c r="E18" s="34" t="s">
        <v>413</v>
      </c>
      <c r="F18" s="36">
        <v>1.2</v>
      </c>
      <c r="G18" s="37"/>
      <c r="H18" s="129"/>
      <c r="I18" s="39">
        <v>728</v>
      </c>
      <c r="J18" s="37"/>
      <c r="K18" s="38"/>
      <c r="L18" s="40">
        <f t="shared" si="0"/>
        <v>0</v>
      </c>
      <c r="M18" s="40">
        <f t="shared" si="1"/>
        <v>0</v>
      </c>
      <c r="N18" s="41">
        <f t="shared" si="2"/>
        <v>0</v>
      </c>
      <c r="O18" s="41">
        <f t="shared" si="3"/>
        <v>0</v>
      </c>
      <c r="P18" s="41">
        <f t="shared" si="4"/>
        <v>0</v>
      </c>
      <c r="Q18" s="42"/>
      <c r="R18" s="42"/>
      <c r="S18" s="42"/>
      <c r="T18" s="42"/>
      <c r="U18" s="42"/>
      <c r="V18" s="42"/>
      <c r="W18" s="42"/>
      <c r="X18" s="42"/>
      <c r="Y18" s="42"/>
    </row>
    <row r="19" spans="1:25" ht="20.100000000000001" customHeight="1" x14ac:dyDescent="0.25">
      <c r="A19" s="43"/>
      <c r="B19" s="44" t="s">
        <v>242</v>
      </c>
      <c r="C19" s="43" t="s">
        <v>179</v>
      </c>
      <c r="D19" s="35" t="s">
        <v>173</v>
      </c>
      <c r="E19" s="34" t="s">
        <v>429</v>
      </c>
      <c r="F19" s="36">
        <v>31.27</v>
      </c>
      <c r="G19" s="37"/>
      <c r="H19" s="129"/>
      <c r="I19" s="39">
        <v>364</v>
      </c>
      <c r="J19" s="37"/>
      <c r="K19" s="38"/>
      <c r="L19" s="40">
        <f t="shared" si="0"/>
        <v>0</v>
      </c>
      <c r="M19" s="40">
        <f t="shared" si="1"/>
        <v>0</v>
      </c>
      <c r="N19" s="41">
        <f t="shared" si="2"/>
        <v>0</v>
      </c>
      <c r="O19" s="41">
        <f t="shared" si="3"/>
        <v>0</v>
      </c>
      <c r="P19" s="41">
        <f t="shared" si="4"/>
        <v>0</v>
      </c>
      <c r="Q19" s="42"/>
      <c r="R19" s="42"/>
      <c r="S19" s="42"/>
      <c r="T19" s="42"/>
      <c r="U19" s="42"/>
      <c r="V19" s="42"/>
      <c r="W19" s="42"/>
      <c r="X19" s="42"/>
      <c r="Y19" s="42"/>
    </row>
    <row r="20" spans="1:25" ht="20.100000000000001" customHeight="1" x14ac:dyDescent="0.25">
      <c r="A20" s="43"/>
      <c r="B20" s="33" t="s">
        <v>243</v>
      </c>
      <c r="C20" s="43" t="s">
        <v>179</v>
      </c>
      <c r="D20" s="35" t="s">
        <v>174</v>
      </c>
      <c r="E20" s="34" t="s">
        <v>429</v>
      </c>
      <c r="F20" s="36">
        <v>31.53</v>
      </c>
      <c r="G20" s="37"/>
      <c r="H20" s="129"/>
      <c r="I20" s="39">
        <v>364</v>
      </c>
      <c r="J20" s="37"/>
      <c r="K20" s="38"/>
      <c r="L20" s="40">
        <f t="shared" si="0"/>
        <v>0</v>
      </c>
      <c r="M20" s="40">
        <f t="shared" si="1"/>
        <v>0</v>
      </c>
      <c r="N20" s="41">
        <f t="shared" si="2"/>
        <v>0</v>
      </c>
      <c r="O20" s="41">
        <f t="shared" si="3"/>
        <v>0</v>
      </c>
      <c r="P20" s="41">
        <f t="shared" si="4"/>
        <v>0</v>
      </c>
      <c r="Q20" s="42"/>
      <c r="R20" s="42"/>
      <c r="S20" s="42"/>
      <c r="T20" s="42"/>
      <c r="U20" s="42"/>
      <c r="V20" s="42"/>
      <c r="W20" s="42"/>
      <c r="X20" s="42"/>
      <c r="Y20" s="42"/>
    </row>
    <row r="21" spans="1:25" ht="20.100000000000001" customHeight="1" x14ac:dyDescent="0.25">
      <c r="A21" s="43"/>
      <c r="B21" s="33" t="s">
        <v>244</v>
      </c>
      <c r="C21" s="43" t="s">
        <v>179</v>
      </c>
      <c r="D21" s="35" t="s">
        <v>175</v>
      </c>
      <c r="E21" s="34" t="s">
        <v>429</v>
      </c>
      <c r="F21" s="36">
        <v>28.11</v>
      </c>
      <c r="G21" s="37"/>
      <c r="H21" s="129"/>
      <c r="I21" s="39">
        <v>364</v>
      </c>
      <c r="J21" s="37"/>
      <c r="K21" s="38"/>
      <c r="L21" s="40">
        <f t="shared" si="0"/>
        <v>0</v>
      </c>
      <c r="M21" s="40">
        <f t="shared" si="1"/>
        <v>0</v>
      </c>
      <c r="N21" s="41">
        <f t="shared" si="2"/>
        <v>0</v>
      </c>
      <c r="O21" s="41">
        <f t="shared" si="3"/>
        <v>0</v>
      </c>
      <c r="P21" s="41">
        <f t="shared" si="4"/>
        <v>0</v>
      </c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20.100000000000001" customHeight="1" x14ac:dyDescent="0.25">
      <c r="A22" s="43"/>
      <c r="B22" s="33" t="s">
        <v>245</v>
      </c>
      <c r="C22" s="43" t="s">
        <v>179</v>
      </c>
      <c r="D22" s="35" t="s">
        <v>176</v>
      </c>
      <c r="E22" s="34" t="s">
        <v>429</v>
      </c>
      <c r="F22" s="36">
        <v>12.58</v>
      </c>
      <c r="G22" s="37"/>
      <c r="H22" s="129"/>
      <c r="I22" s="39">
        <v>364</v>
      </c>
      <c r="J22" s="37"/>
      <c r="K22" s="38"/>
      <c r="L22" s="40">
        <f t="shared" si="0"/>
        <v>0</v>
      </c>
      <c r="M22" s="40">
        <f t="shared" si="1"/>
        <v>0</v>
      </c>
      <c r="N22" s="41">
        <f t="shared" si="2"/>
        <v>0</v>
      </c>
      <c r="O22" s="41">
        <f t="shared" si="3"/>
        <v>0</v>
      </c>
      <c r="P22" s="41">
        <f t="shared" si="4"/>
        <v>0</v>
      </c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20.100000000000001" customHeight="1" x14ac:dyDescent="0.25">
      <c r="A23" s="43"/>
      <c r="B23" s="33" t="s">
        <v>246</v>
      </c>
      <c r="C23" s="43" t="s">
        <v>179</v>
      </c>
      <c r="D23" s="35" t="s">
        <v>176</v>
      </c>
      <c r="E23" s="34" t="s">
        <v>429</v>
      </c>
      <c r="F23" s="36">
        <v>30.84</v>
      </c>
      <c r="G23" s="37"/>
      <c r="H23" s="129"/>
      <c r="I23" s="39">
        <v>364</v>
      </c>
      <c r="J23" s="37"/>
      <c r="K23" s="38"/>
      <c r="L23" s="40">
        <f t="shared" si="0"/>
        <v>0</v>
      </c>
      <c r="M23" s="40">
        <f t="shared" si="1"/>
        <v>0</v>
      </c>
      <c r="N23" s="41">
        <f t="shared" si="2"/>
        <v>0</v>
      </c>
      <c r="O23" s="41">
        <f t="shared" si="3"/>
        <v>0</v>
      </c>
      <c r="P23" s="41">
        <f t="shared" si="4"/>
        <v>0</v>
      </c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20.100000000000001" customHeight="1" x14ac:dyDescent="0.25">
      <c r="A24" s="43"/>
      <c r="B24" s="33" t="s">
        <v>247</v>
      </c>
      <c r="C24" s="43" t="s">
        <v>179</v>
      </c>
      <c r="D24" s="35" t="s">
        <v>176</v>
      </c>
      <c r="E24" s="34" t="s">
        <v>429</v>
      </c>
      <c r="F24" s="36">
        <v>32.03</v>
      </c>
      <c r="G24" s="37"/>
      <c r="H24" s="129"/>
      <c r="I24" s="39">
        <v>364</v>
      </c>
      <c r="J24" s="37"/>
      <c r="K24" s="38"/>
      <c r="L24" s="40">
        <f t="shared" si="0"/>
        <v>0</v>
      </c>
      <c r="M24" s="40">
        <f t="shared" si="1"/>
        <v>0</v>
      </c>
      <c r="N24" s="41">
        <f t="shared" si="2"/>
        <v>0</v>
      </c>
      <c r="O24" s="41">
        <f t="shared" si="3"/>
        <v>0</v>
      </c>
      <c r="P24" s="41">
        <f t="shared" si="4"/>
        <v>0</v>
      </c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20.100000000000001" customHeight="1" x14ac:dyDescent="0.25">
      <c r="A25" s="43"/>
      <c r="B25" s="33" t="s">
        <v>248</v>
      </c>
      <c r="C25" s="43" t="s">
        <v>179</v>
      </c>
      <c r="D25" s="35" t="s">
        <v>176</v>
      </c>
      <c r="E25" s="34" t="s">
        <v>429</v>
      </c>
      <c r="F25" s="36">
        <v>54.75</v>
      </c>
      <c r="G25" s="37"/>
      <c r="H25" s="129"/>
      <c r="I25" s="39">
        <v>364</v>
      </c>
      <c r="J25" s="37"/>
      <c r="K25" s="38"/>
      <c r="L25" s="40">
        <f t="shared" si="0"/>
        <v>0</v>
      </c>
      <c r="M25" s="40">
        <f t="shared" si="1"/>
        <v>0</v>
      </c>
      <c r="N25" s="41">
        <f t="shared" si="2"/>
        <v>0</v>
      </c>
      <c r="O25" s="41">
        <f t="shared" si="3"/>
        <v>0</v>
      </c>
      <c r="P25" s="41">
        <f t="shared" si="4"/>
        <v>0</v>
      </c>
      <c r="Q25" s="42"/>
      <c r="R25" s="42"/>
      <c r="S25" s="42"/>
      <c r="T25" s="42"/>
      <c r="U25" s="42"/>
      <c r="V25" s="42"/>
      <c r="W25" s="42"/>
      <c r="X25" s="42"/>
      <c r="Y25" s="42"/>
    </row>
    <row r="26" spans="1:25" ht="20.100000000000001" customHeight="1" x14ac:dyDescent="0.25">
      <c r="A26" s="43"/>
      <c r="B26" s="33" t="s">
        <v>249</v>
      </c>
      <c r="C26" s="43" t="s">
        <v>179</v>
      </c>
      <c r="D26" s="35" t="s">
        <v>176</v>
      </c>
      <c r="E26" s="34" t="s">
        <v>429</v>
      </c>
      <c r="F26" s="36">
        <v>31.89</v>
      </c>
      <c r="G26" s="37"/>
      <c r="H26" s="129"/>
      <c r="I26" s="39">
        <v>364</v>
      </c>
      <c r="J26" s="37"/>
      <c r="K26" s="38"/>
      <c r="L26" s="40">
        <f t="shared" si="0"/>
        <v>0</v>
      </c>
      <c r="M26" s="40">
        <f t="shared" si="1"/>
        <v>0</v>
      </c>
      <c r="N26" s="41">
        <f t="shared" si="2"/>
        <v>0</v>
      </c>
      <c r="O26" s="41">
        <f t="shared" si="3"/>
        <v>0</v>
      </c>
      <c r="P26" s="41">
        <f t="shared" si="4"/>
        <v>0</v>
      </c>
      <c r="Q26" s="42"/>
      <c r="R26" s="42"/>
      <c r="S26" s="42"/>
      <c r="T26" s="42"/>
      <c r="U26" s="42"/>
      <c r="V26" s="42"/>
      <c r="W26" s="42"/>
      <c r="X26" s="42"/>
      <c r="Y26" s="42"/>
    </row>
    <row r="27" spans="1:25" ht="20.100000000000001" customHeight="1" x14ac:dyDescent="0.25">
      <c r="A27" s="43"/>
      <c r="B27" s="33" t="s">
        <v>250</v>
      </c>
      <c r="C27" s="43" t="s">
        <v>179</v>
      </c>
      <c r="D27" s="35" t="s">
        <v>176</v>
      </c>
      <c r="E27" s="34" t="s">
        <v>429</v>
      </c>
      <c r="F27" s="36">
        <v>31.7</v>
      </c>
      <c r="G27" s="37"/>
      <c r="H27" s="129"/>
      <c r="I27" s="39">
        <v>364</v>
      </c>
      <c r="J27" s="37"/>
      <c r="K27" s="38"/>
      <c r="L27" s="40">
        <f t="shared" si="0"/>
        <v>0</v>
      </c>
      <c r="M27" s="40">
        <f t="shared" si="1"/>
        <v>0</v>
      </c>
      <c r="N27" s="41">
        <f t="shared" si="2"/>
        <v>0</v>
      </c>
      <c r="O27" s="41">
        <f t="shared" si="3"/>
        <v>0</v>
      </c>
      <c r="P27" s="41">
        <f t="shared" si="4"/>
        <v>0</v>
      </c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20.100000000000001" customHeight="1" x14ac:dyDescent="0.25">
      <c r="A28" s="43"/>
      <c r="B28" s="33" t="s">
        <v>250</v>
      </c>
      <c r="C28" s="43" t="s">
        <v>179</v>
      </c>
      <c r="D28" s="35" t="s">
        <v>176</v>
      </c>
      <c r="E28" s="34" t="s">
        <v>429</v>
      </c>
      <c r="F28" s="36">
        <v>29.21</v>
      </c>
      <c r="G28" s="37"/>
      <c r="H28" s="129"/>
      <c r="I28" s="39">
        <v>364</v>
      </c>
      <c r="J28" s="37"/>
      <c r="K28" s="38"/>
      <c r="L28" s="40">
        <f t="shared" si="0"/>
        <v>0</v>
      </c>
      <c r="M28" s="40">
        <f t="shared" si="1"/>
        <v>0</v>
      </c>
      <c r="N28" s="41">
        <f t="shared" si="2"/>
        <v>0</v>
      </c>
      <c r="O28" s="41">
        <f t="shared" si="3"/>
        <v>0</v>
      </c>
      <c r="P28" s="41">
        <f t="shared" si="4"/>
        <v>0</v>
      </c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20.100000000000001" customHeight="1" x14ac:dyDescent="0.25">
      <c r="A29" s="43"/>
      <c r="B29" s="33" t="s">
        <v>251</v>
      </c>
      <c r="C29" s="43" t="s">
        <v>179</v>
      </c>
      <c r="D29" s="35" t="s">
        <v>176</v>
      </c>
      <c r="E29" s="34" t="s">
        <v>429</v>
      </c>
      <c r="F29" s="36">
        <v>152.05000000000001</v>
      </c>
      <c r="G29" s="37"/>
      <c r="H29" s="129"/>
      <c r="I29" s="39">
        <v>364</v>
      </c>
      <c r="J29" s="37"/>
      <c r="K29" s="38"/>
      <c r="L29" s="40">
        <f t="shared" si="0"/>
        <v>0</v>
      </c>
      <c r="M29" s="40">
        <f t="shared" si="1"/>
        <v>0</v>
      </c>
      <c r="N29" s="41">
        <f t="shared" si="2"/>
        <v>0</v>
      </c>
      <c r="O29" s="41">
        <f t="shared" si="3"/>
        <v>0</v>
      </c>
      <c r="P29" s="41">
        <f t="shared" si="4"/>
        <v>0</v>
      </c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20.100000000000001" customHeight="1" x14ac:dyDescent="0.25">
      <c r="A30" s="43"/>
      <c r="B30" s="33" t="s">
        <v>252</v>
      </c>
      <c r="C30" s="43" t="s">
        <v>179</v>
      </c>
      <c r="D30" s="35" t="s">
        <v>176</v>
      </c>
      <c r="E30" s="34" t="s">
        <v>429</v>
      </c>
      <c r="F30" s="36">
        <v>29.48</v>
      </c>
      <c r="G30" s="37"/>
      <c r="H30" s="129"/>
      <c r="I30" s="39">
        <v>364</v>
      </c>
      <c r="J30" s="37"/>
      <c r="K30" s="38"/>
      <c r="L30" s="40">
        <f t="shared" si="0"/>
        <v>0</v>
      </c>
      <c r="M30" s="40">
        <f t="shared" si="1"/>
        <v>0</v>
      </c>
      <c r="N30" s="41">
        <f t="shared" si="2"/>
        <v>0</v>
      </c>
      <c r="O30" s="41">
        <f t="shared" si="3"/>
        <v>0</v>
      </c>
      <c r="P30" s="41">
        <f t="shared" si="4"/>
        <v>0</v>
      </c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20.100000000000001" customHeight="1" x14ac:dyDescent="0.25">
      <c r="A31" s="43"/>
      <c r="B31" s="33" t="s">
        <v>253</v>
      </c>
      <c r="C31" s="43" t="s">
        <v>179</v>
      </c>
      <c r="D31" s="35" t="s">
        <v>176</v>
      </c>
      <c r="E31" s="34" t="s">
        <v>429</v>
      </c>
      <c r="F31" s="36">
        <v>31.33</v>
      </c>
      <c r="G31" s="37"/>
      <c r="H31" s="129"/>
      <c r="I31" s="39">
        <v>364</v>
      </c>
      <c r="J31" s="37"/>
      <c r="K31" s="38"/>
      <c r="L31" s="40">
        <f t="shared" si="0"/>
        <v>0</v>
      </c>
      <c r="M31" s="40">
        <f t="shared" si="1"/>
        <v>0</v>
      </c>
      <c r="N31" s="41">
        <f t="shared" si="2"/>
        <v>0</v>
      </c>
      <c r="O31" s="41">
        <f t="shared" si="3"/>
        <v>0</v>
      </c>
      <c r="P31" s="41">
        <f t="shared" si="4"/>
        <v>0</v>
      </c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20.100000000000001" customHeight="1" x14ac:dyDescent="0.25">
      <c r="A32" s="43"/>
      <c r="B32" s="33" t="s">
        <v>254</v>
      </c>
      <c r="C32" s="43" t="s">
        <v>179</v>
      </c>
      <c r="D32" s="35" t="s">
        <v>176</v>
      </c>
      <c r="E32" s="34" t="s">
        <v>429</v>
      </c>
      <c r="F32" s="36">
        <v>31.58</v>
      </c>
      <c r="G32" s="37"/>
      <c r="H32" s="129"/>
      <c r="I32" s="39">
        <v>364</v>
      </c>
      <c r="J32" s="37"/>
      <c r="K32" s="38"/>
      <c r="L32" s="40">
        <f t="shared" si="0"/>
        <v>0</v>
      </c>
      <c r="M32" s="40">
        <f t="shared" si="1"/>
        <v>0</v>
      </c>
      <c r="N32" s="41">
        <f t="shared" si="2"/>
        <v>0</v>
      </c>
      <c r="O32" s="41">
        <f t="shared" si="3"/>
        <v>0</v>
      </c>
      <c r="P32" s="41">
        <f t="shared" si="4"/>
        <v>0</v>
      </c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20.100000000000001" customHeight="1" x14ac:dyDescent="0.25">
      <c r="A33" s="43"/>
      <c r="B33" s="33" t="s">
        <v>255</v>
      </c>
      <c r="C33" s="43" t="s">
        <v>179</v>
      </c>
      <c r="D33" s="35" t="s">
        <v>176</v>
      </c>
      <c r="E33" s="34" t="s">
        <v>429</v>
      </c>
      <c r="F33" s="36">
        <v>73.290000000000006</v>
      </c>
      <c r="G33" s="37"/>
      <c r="H33" s="129"/>
      <c r="I33" s="39">
        <v>364</v>
      </c>
      <c r="J33" s="37"/>
      <c r="K33" s="38"/>
      <c r="L33" s="40">
        <f t="shared" si="0"/>
        <v>0</v>
      </c>
      <c r="M33" s="40">
        <f t="shared" si="1"/>
        <v>0</v>
      </c>
      <c r="N33" s="41">
        <f t="shared" si="2"/>
        <v>0</v>
      </c>
      <c r="O33" s="41">
        <f t="shared" si="3"/>
        <v>0</v>
      </c>
      <c r="P33" s="41">
        <f t="shared" si="4"/>
        <v>0</v>
      </c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20.100000000000001" customHeight="1" x14ac:dyDescent="0.25">
      <c r="A34" s="43"/>
      <c r="B34" s="33" t="s">
        <v>256</v>
      </c>
      <c r="C34" s="43" t="s">
        <v>179</v>
      </c>
      <c r="D34" s="35" t="s">
        <v>176</v>
      </c>
      <c r="E34" s="34" t="s">
        <v>429</v>
      </c>
      <c r="F34" s="36">
        <v>31.65</v>
      </c>
      <c r="G34" s="37"/>
      <c r="H34" s="129"/>
      <c r="I34" s="39">
        <v>364</v>
      </c>
      <c r="J34" s="37"/>
      <c r="K34" s="38"/>
      <c r="L34" s="40">
        <f t="shared" si="0"/>
        <v>0</v>
      </c>
      <c r="M34" s="40">
        <f t="shared" si="1"/>
        <v>0</v>
      </c>
      <c r="N34" s="41">
        <f t="shared" si="2"/>
        <v>0</v>
      </c>
      <c r="O34" s="41">
        <f t="shared" si="3"/>
        <v>0</v>
      </c>
      <c r="P34" s="41">
        <f t="shared" si="4"/>
        <v>0</v>
      </c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20.100000000000001" customHeight="1" x14ac:dyDescent="0.25">
      <c r="A35" s="43"/>
      <c r="B35" s="33" t="s">
        <v>257</v>
      </c>
      <c r="C35" s="43" t="s">
        <v>179</v>
      </c>
      <c r="D35" s="35" t="s">
        <v>176</v>
      </c>
      <c r="E35" s="34" t="s">
        <v>429</v>
      </c>
      <c r="F35" s="36">
        <v>31.46</v>
      </c>
      <c r="G35" s="37"/>
      <c r="H35" s="129"/>
      <c r="I35" s="39">
        <v>364</v>
      </c>
      <c r="J35" s="37"/>
      <c r="K35" s="38"/>
      <c r="L35" s="40">
        <f t="shared" si="0"/>
        <v>0</v>
      </c>
      <c r="M35" s="40">
        <f t="shared" si="1"/>
        <v>0</v>
      </c>
      <c r="N35" s="41">
        <f t="shared" si="2"/>
        <v>0</v>
      </c>
      <c r="O35" s="41">
        <f t="shared" si="3"/>
        <v>0</v>
      </c>
      <c r="P35" s="41">
        <f t="shared" si="4"/>
        <v>0</v>
      </c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20.100000000000001" customHeight="1" x14ac:dyDescent="0.25">
      <c r="A36" s="43"/>
      <c r="B36" s="33" t="s">
        <v>258</v>
      </c>
      <c r="C36" s="43" t="s">
        <v>179</v>
      </c>
      <c r="D36" s="35" t="s">
        <v>176</v>
      </c>
      <c r="E36" s="34" t="s">
        <v>429</v>
      </c>
      <c r="F36" s="36">
        <v>31.46</v>
      </c>
      <c r="G36" s="37"/>
      <c r="H36" s="129"/>
      <c r="I36" s="39">
        <v>364</v>
      </c>
      <c r="J36" s="37"/>
      <c r="K36" s="38"/>
      <c r="L36" s="40">
        <f t="shared" si="0"/>
        <v>0</v>
      </c>
      <c r="M36" s="40">
        <f t="shared" si="1"/>
        <v>0</v>
      </c>
      <c r="N36" s="41">
        <f t="shared" si="2"/>
        <v>0</v>
      </c>
      <c r="O36" s="41">
        <f t="shared" si="3"/>
        <v>0</v>
      </c>
      <c r="P36" s="41">
        <f t="shared" si="4"/>
        <v>0</v>
      </c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20.100000000000001" customHeight="1" x14ac:dyDescent="0.25">
      <c r="A37" s="43"/>
      <c r="B37" s="33" t="s">
        <v>259</v>
      </c>
      <c r="C37" s="43" t="s">
        <v>179</v>
      </c>
      <c r="D37" s="35" t="s">
        <v>176</v>
      </c>
      <c r="E37" s="34" t="s">
        <v>429</v>
      </c>
      <c r="F37" s="36">
        <v>343.71</v>
      </c>
      <c r="G37" s="37"/>
      <c r="H37" s="129"/>
      <c r="I37" s="39">
        <v>364</v>
      </c>
      <c r="J37" s="37"/>
      <c r="K37" s="38"/>
      <c r="L37" s="40">
        <f t="shared" si="0"/>
        <v>0</v>
      </c>
      <c r="M37" s="40">
        <f t="shared" si="1"/>
        <v>0</v>
      </c>
      <c r="N37" s="41">
        <f t="shared" si="2"/>
        <v>0</v>
      </c>
      <c r="O37" s="41">
        <f t="shared" si="3"/>
        <v>0</v>
      </c>
      <c r="P37" s="41">
        <f t="shared" si="4"/>
        <v>0</v>
      </c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20.100000000000001" customHeight="1" x14ac:dyDescent="0.25">
      <c r="A38" s="43"/>
      <c r="B38" s="33" t="s">
        <v>260</v>
      </c>
      <c r="C38" s="43" t="s">
        <v>179</v>
      </c>
      <c r="D38" s="35" t="s">
        <v>176</v>
      </c>
      <c r="E38" s="34" t="s">
        <v>429</v>
      </c>
      <c r="F38" s="36">
        <v>345.51</v>
      </c>
      <c r="G38" s="37"/>
      <c r="H38" s="129"/>
      <c r="I38" s="39">
        <v>364</v>
      </c>
      <c r="J38" s="37"/>
      <c r="K38" s="38"/>
      <c r="L38" s="40">
        <f t="shared" si="0"/>
        <v>0</v>
      </c>
      <c r="M38" s="40">
        <f t="shared" si="1"/>
        <v>0</v>
      </c>
      <c r="N38" s="41">
        <f t="shared" si="2"/>
        <v>0</v>
      </c>
      <c r="O38" s="41">
        <f t="shared" si="3"/>
        <v>0</v>
      </c>
      <c r="P38" s="41">
        <f t="shared" si="4"/>
        <v>0</v>
      </c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20.100000000000001" customHeight="1" x14ac:dyDescent="0.25">
      <c r="A39" s="32"/>
      <c r="B39" s="33" t="s">
        <v>261</v>
      </c>
      <c r="C39" s="34"/>
      <c r="D39" s="35" t="s">
        <v>177</v>
      </c>
      <c r="E39" s="34" t="s">
        <v>414</v>
      </c>
      <c r="F39" s="36">
        <v>31.8</v>
      </c>
      <c r="G39" s="37"/>
      <c r="H39" s="129"/>
      <c r="I39" s="39">
        <v>255</v>
      </c>
      <c r="J39" s="37"/>
      <c r="K39" s="38"/>
      <c r="L39" s="40">
        <f t="shared" si="0"/>
        <v>0</v>
      </c>
      <c r="M39" s="40">
        <f t="shared" si="1"/>
        <v>0</v>
      </c>
      <c r="N39" s="41">
        <f t="shared" si="2"/>
        <v>0</v>
      </c>
      <c r="O39" s="41">
        <f t="shared" si="3"/>
        <v>0</v>
      </c>
      <c r="P39" s="41">
        <f t="shared" si="4"/>
        <v>0</v>
      </c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20.100000000000001" customHeight="1" x14ac:dyDescent="0.25">
      <c r="A40" s="32"/>
      <c r="B40" s="33" t="s">
        <v>262</v>
      </c>
      <c r="C40" s="34"/>
      <c r="D40" s="35" t="s">
        <v>177</v>
      </c>
      <c r="E40" s="34" t="s">
        <v>414</v>
      </c>
      <c r="F40" s="36">
        <v>30.94</v>
      </c>
      <c r="G40" s="37"/>
      <c r="H40" s="129"/>
      <c r="I40" s="39">
        <v>255</v>
      </c>
      <c r="J40" s="37"/>
      <c r="K40" s="38"/>
      <c r="L40" s="40">
        <f t="shared" si="0"/>
        <v>0</v>
      </c>
      <c r="M40" s="40">
        <f t="shared" si="1"/>
        <v>0</v>
      </c>
      <c r="N40" s="41">
        <f t="shared" si="2"/>
        <v>0</v>
      </c>
      <c r="O40" s="41">
        <f t="shared" si="3"/>
        <v>0</v>
      </c>
      <c r="P40" s="41">
        <f t="shared" si="4"/>
        <v>0</v>
      </c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20.100000000000001" customHeight="1" x14ac:dyDescent="0.25">
      <c r="A41" s="32"/>
      <c r="B41" s="33" t="s">
        <v>263</v>
      </c>
      <c r="C41" s="34"/>
      <c r="D41" s="35" t="s">
        <v>177</v>
      </c>
      <c r="E41" s="34" t="s">
        <v>414</v>
      </c>
      <c r="F41" s="36">
        <v>33</v>
      </c>
      <c r="G41" s="37"/>
      <c r="H41" s="129"/>
      <c r="I41" s="39">
        <v>255</v>
      </c>
      <c r="J41" s="37"/>
      <c r="K41" s="38"/>
      <c r="L41" s="40">
        <f t="shared" si="0"/>
        <v>0</v>
      </c>
      <c r="M41" s="40">
        <f t="shared" si="1"/>
        <v>0</v>
      </c>
      <c r="N41" s="41">
        <f t="shared" si="2"/>
        <v>0</v>
      </c>
      <c r="O41" s="41">
        <f t="shared" si="3"/>
        <v>0</v>
      </c>
      <c r="P41" s="41">
        <f t="shared" si="4"/>
        <v>0</v>
      </c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20.100000000000001" customHeight="1" x14ac:dyDescent="0.25">
      <c r="A42" s="32"/>
      <c r="B42" s="33" t="s">
        <v>264</v>
      </c>
      <c r="C42" s="34"/>
      <c r="D42" s="35" t="s">
        <v>177</v>
      </c>
      <c r="E42" s="34" t="s">
        <v>414</v>
      </c>
      <c r="F42" s="36">
        <v>32.89</v>
      </c>
      <c r="G42" s="37"/>
      <c r="H42" s="129"/>
      <c r="I42" s="39">
        <v>255</v>
      </c>
      <c r="J42" s="37"/>
      <c r="K42" s="38"/>
      <c r="L42" s="40">
        <f t="shared" si="0"/>
        <v>0</v>
      </c>
      <c r="M42" s="40">
        <f t="shared" si="1"/>
        <v>0</v>
      </c>
      <c r="N42" s="41">
        <f t="shared" si="2"/>
        <v>0</v>
      </c>
      <c r="O42" s="41">
        <f t="shared" si="3"/>
        <v>0</v>
      </c>
      <c r="P42" s="41">
        <f t="shared" si="4"/>
        <v>0</v>
      </c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20.100000000000001" customHeight="1" x14ac:dyDescent="0.25">
      <c r="A43" s="32"/>
      <c r="B43" s="33" t="s">
        <v>265</v>
      </c>
      <c r="C43" s="34"/>
      <c r="D43" s="35" t="s">
        <v>178</v>
      </c>
      <c r="E43" s="34" t="s">
        <v>415</v>
      </c>
      <c r="F43" s="36">
        <v>35.35</v>
      </c>
      <c r="G43" s="37"/>
      <c r="H43" s="129"/>
      <c r="I43" s="39">
        <v>364</v>
      </c>
      <c r="J43" s="37"/>
      <c r="K43" s="38"/>
      <c r="L43" s="40">
        <f t="shared" si="0"/>
        <v>0</v>
      </c>
      <c r="M43" s="40">
        <f t="shared" si="1"/>
        <v>0</v>
      </c>
      <c r="N43" s="41">
        <f t="shared" si="2"/>
        <v>0</v>
      </c>
      <c r="O43" s="41">
        <f t="shared" si="3"/>
        <v>0</v>
      </c>
      <c r="P43" s="41">
        <f t="shared" si="4"/>
        <v>0</v>
      </c>
      <c r="Q43" s="42"/>
      <c r="R43" s="42"/>
      <c r="S43" s="42"/>
      <c r="T43" s="42"/>
      <c r="U43" s="42"/>
      <c r="V43" s="42"/>
      <c r="W43" s="42"/>
      <c r="X43" s="42"/>
      <c r="Y43" s="42"/>
    </row>
    <row r="44" spans="1:25" ht="20.100000000000001" customHeight="1" x14ac:dyDescent="0.25">
      <c r="A44" s="32" t="s">
        <v>426</v>
      </c>
      <c r="B44" s="45" t="s">
        <v>15</v>
      </c>
      <c r="C44" s="35" t="s">
        <v>204</v>
      </c>
      <c r="D44" s="35" t="s">
        <v>180</v>
      </c>
      <c r="E44" s="34" t="s">
        <v>414</v>
      </c>
      <c r="F44" s="36">
        <v>112.34</v>
      </c>
      <c r="G44" s="37"/>
      <c r="H44" s="129"/>
      <c r="I44" s="39">
        <v>364</v>
      </c>
      <c r="J44" s="37"/>
      <c r="K44" s="38"/>
      <c r="L44" s="40">
        <f t="shared" si="0"/>
        <v>0</v>
      </c>
      <c r="M44" s="40">
        <f t="shared" si="1"/>
        <v>0</v>
      </c>
      <c r="N44" s="41">
        <f t="shared" si="2"/>
        <v>0</v>
      </c>
      <c r="O44" s="41">
        <f t="shared" si="3"/>
        <v>0</v>
      </c>
      <c r="P44" s="41">
        <f t="shared" si="4"/>
        <v>0</v>
      </c>
      <c r="Q44" s="42"/>
      <c r="R44" s="42"/>
      <c r="S44" s="42"/>
      <c r="T44" s="42"/>
      <c r="U44" s="42"/>
      <c r="V44" s="42"/>
      <c r="W44" s="42"/>
      <c r="X44" s="42"/>
      <c r="Y44" s="42"/>
    </row>
    <row r="45" spans="1:25" ht="20.100000000000001" customHeight="1" x14ac:dyDescent="0.25">
      <c r="A45" s="35"/>
      <c r="B45" s="45" t="s">
        <v>16</v>
      </c>
      <c r="C45" s="35" t="s">
        <v>205</v>
      </c>
      <c r="D45" s="35" t="s">
        <v>176</v>
      </c>
      <c r="E45" s="34" t="s">
        <v>416</v>
      </c>
      <c r="F45" s="36">
        <v>41.16</v>
      </c>
      <c r="G45" s="37"/>
      <c r="H45" s="129"/>
      <c r="I45" s="39">
        <v>364</v>
      </c>
      <c r="J45" s="37"/>
      <c r="K45" s="38"/>
      <c r="L45" s="40">
        <f t="shared" si="0"/>
        <v>0</v>
      </c>
      <c r="M45" s="40">
        <f t="shared" si="1"/>
        <v>0</v>
      </c>
      <c r="N45" s="41">
        <f t="shared" si="2"/>
        <v>0</v>
      </c>
      <c r="O45" s="41">
        <f t="shared" si="3"/>
        <v>0</v>
      </c>
      <c r="P45" s="41">
        <f t="shared" si="4"/>
        <v>0</v>
      </c>
      <c r="Q45" s="42"/>
      <c r="R45" s="42"/>
      <c r="S45" s="42"/>
      <c r="T45" s="42"/>
      <c r="U45" s="42"/>
      <c r="V45" s="42"/>
      <c r="W45" s="42"/>
      <c r="X45" s="42"/>
      <c r="Y45" s="42"/>
    </row>
    <row r="46" spans="1:25" ht="20.100000000000001" customHeight="1" x14ac:dyDescent="0.25">
      <c r="A46" s="35"/>
      <c r="B46" s="45" t="s">
        <v>17</v>
      </c>
      <c r="C46" s="35" t="s">
        <v>205</v>
      </c>
      <c r="D46" s="35" t="s">
        <v>176</v>
      </c>
      <c r="E46" s="43" t="s">
        <v>416</v>
      </c>
      <c r="F46" s="46">
        <v>19.86</v>
      </c>
      <c r="G46" s="37"/>
      <c r="H46" s="129"/>
      <c r="I46" s="39">
        <v>364</v>
      </c>
      <c r="J46" s="37"/>
      <c r="K46" s="38"/>
      <c r="L46" s="40">
        <f t="shared" ref="L46:L109" si="5">IF(J46&lt;&gt;0,(I46/J46)*F46,0)</f>
        <v>0</v>
      </c>
      <c r="M46" s="40">
        <f t="shared" si="1"/>
        <v>0</v>
      </c>
      <c r="N46" s="41">
        <f t="shared" si="2"/>
        <v>0</v>
      </c>
      <c r="O46" s="41">
        <f t="shared" si="3"/>
        <v>0</v>
      </c>
      <c r="P46" s="41">
        <f t="shared" si="4"/>
        <v>0</v>
      </c>
      <c r="Q46" s="47"/>
      <c r="R46" s="42"/>
      <c r="S46" s="48"/>
      <c r="T46" s="42"/>
      <c r="U46" s="42"/>
      <c r="V46" s="42"/>
      <c r="W46" s="42"/>
      <c r="X46" s="42"/>
      <c r="Y46" s="42"/>
    </row>
    <row r="47" spans="1:25" ht="20.100000000000001" customHeight="1" x14ac:dyDescent="0.25">
      <c r="A47" s="35"/>
      <c r="B47" s="45" t="s">
        <v>18</v>
      </c>
      <c r="C47" s="35" t="s">
        <v>205</v>
      </c>
      <c r="D47" s="35" t="s">
        <v>176</v>
      </c>
      <c r="E47" s="43" t="s">
        <v>416</v>
      </c>
      <c r="F47" s="46">
        <v>68.39</v>
      </c>
      <c r="G47" s="37"/>
      <c r="H47" s="129"/>
      <c r="I47" s="39">
        <v>364</v>
      </c>
      <c r="J47" s="37"/>
      <c r="K47" s="38"/>
      <c r="L47" s="40">
        <f t="shared" si="5"/>
        <v>0</v>
      </c>
      <c r="M47" s="40">
        <f t="shared" si="1"/>
        <v>0</v>
      </c>
      <c r="N47" s="41">
        <f t="shared" si="2"/>
        <v>0</v>
      </c>
      <c r="O47" s="41">
        <f t="shared" si="3"/>
        <v>0</v>
      </c>
      <c r="P47" s="41">
        <f t="shared" si="4"/>
        <v>0</v>
      </c>
      <c r="Q47" s="42"/>
      <c r="R47" s="42"/>
      <c r="S47" s="42"/>
      <c r="T47" s="42"/>
      <c r="U47" s="42"/>
      <c r="V47" s="42"/>
      <c r="W47" s="42"/>
      <c r="X47" s="42"/>
      <c r="Y47" s="42"/>
    </row>
    <row r="48" spans="1:25" ht="20.100000000000001" customHeight="1" x14ac:dyDescent="0.25">
      <c r="A48" s="35"/>
      <c r="B48" s="45" t="s">
        <v>19</v>
      </c>
      <c r="C48" s="35" t="s">
        <v>205</v>
      </c>
      <c r="D48" s="35" t="s">
        <v>176</v>
      </c>
      <c r="E48" s="43" t="s">
        <v>416</v>
      </c>
      <c r="F48" s="46">
        <v>19.79</v>
      </c>
      <c r="G48" s="37"/>
      <c r="H48" s="129"/>
      <c r="I48" s="39">
        <v>364</v>
      </c>
      <c r="J48" s="37"/>
      <c r="K48" s="38"/>
      <c r="L48" s="40">
        <f t="shared" si="5"/>
        <v>0</v>
      </c>
      <c r="M48" s="40">
        <f t="shared" si="1"/>
        <v>0</v>
      </c>
      <c r="N48" s="41">
        <f t="shared" si="2"/>
        <v>0</v>
      </c>
      <c r="O48" s="41">
        <f t="shared" si="3"/>
        <v>0</v>
      </c>
      <c r="P48" s="41">
        <f t="shared" si="4"/>
        <v>0</v>
      </c>
      <c r="Q48" s="42"/>
      <c r="R48" s="42"/>
      <c r="S48" s="42"/>
      <c r="T48" s="42"/>
      <c r="U48" s="42"/>
      <c r="V48" s="42"/>
      <c r="W48" s="42"/>
      <c r="X48" s="42"/>
      <c r="Y48" s="42"/>
    </row>
    <row r="49" spans="1:25" ht="20.100000000000001" customHeight="1" x14ac:dyDescent="0.25">
      <c r="A49" s="35"/>
      <c r="B49" s="45" t="s">
        <v>20</v>
      </c>
      <c r="C49" s="35" t="s">
        <v>205</v>
      </c>
      <c r="D49" s="35" t="s">
        <v>176</v>
      </c>
      <c r="E49" s="43" t="s">
        <v>416</v>
      </c>
      <c r="F49" s="46">
        <v>41.48</v>
      </c>
      <c r="G49" s="37"/>
      <c r="H49" s="129"/>
      <c r="I49" s="39">
        <v>364</v>
      </c>
      <c r="J49" s="37"/>
      <c r="K49" s="38"/>
      <c r="L49" s="40">
        <f t="shared" si="5"/>
        <v>0</v>
      </c>
      <c r="M49" s="40">
        <f t="shared" si="1"/>
        <v>0</v>
      </c>
      <c r="N49" s="41">
        <f t="shared" si="2"/>
        <v>0</v>
      </c>
      <c r="O49" s="41">
        <f t="shared" si="3"/>
        <v>0</v>
      </c>
      <c r="P49" s="41">
        <f t="shared" si="4"/>
        <v>0</v>
      </c>
      <c r="Q49" s="42"/>
      <c r="R49" s="42"/>
      <c r="S49" s="42"/>
      <c r="T49" s="42"/>
      <c r="U49" s="42"/>
      <c r="V49" s="42"/>
      <c r="W49" s="42"/>
      <c r="X49" s="42"/>
      <c r="Y49" s="42"/>
    </row>
    <row r="50" spans="1:25" ht="20.100000000000001" customHeight="1" x14ac:dyDescent="0.25">
      <c r="A50" s="35"/>
      <c r="B50" s="45" t="s">
        <v>21</v>
      </c>
      <c r="C50" s="35" t="s">
        <v>206</v>
      </c>
      <c r="D50" s="35" t="s">
        <v>176</v>
      </c>
      <c r="E50" s="43" t="s">
        <v>416</v>
      </c>
      <c r="F50" s="46">
        <v>145.33000000000001</v>
      </c>
      <c r="G50" s="37"/>
      <c r="H50" s="129"/>
      <c r="I50" s="39">
        <v>364</v>
      </c>
      <c r="J50" s="37"/>
      <c r="K50" s="38"/>
      <c r="L50" s="40">
        <f t="shared" si="5"/>
        <v>0</v>
      </c>
      <c r="M50" s="40">
        <f t="shared" si="1"/>
        <v>0</v>
      </c>
      <c r="N50" s="41">
        <f t="shared" si="2"/>
        <v>0</v>
      </c>
      <c r="O50" s="41">
        <f t="shared" si="3"/>
        <v>0</v>
      </c>
      <c r="P50" s="41">
        <f t="shared" si="4"/>
        <v>0</v>
      </c>
      <c r="Q50" s="42"/>
      <c r="R50" s="42"/>
      <c r="S50" s="42"/>
      <c r="T50" s="42"/>
      <c r="U50" s="42"/>
      <c r="V50" s="42"/>
      <c r="W50" s="42"/>
      <c r="X50" s="42"/>
      <c r="Y50" s="42"/>
    </row>
    <row r="51" spans="1:25" ht="20.100000000000001" customHeight="1" x14ac:dyDescent="0.25">
      <c r="A51" s="35"/>
      <c r="B51" s="45" t="s">
        <v>22</v>
      </c>
      <c r="C51" s="35" t="s">
        <v>206</v>
      </c>
      <c r="D51" s="35" t="s">
        <v>176</v>
      </c>
      <c r="E51" s="43" t="s">
        <v>416</v>
      </c>
      <c r="F51" s="46">
        <v>48.99</v>
      </c>
      <c r="G51" s="37"/>
      <c r="H51" s="129"/>
      <c r="I51" s="39">
        <v>364</v>
      </c>
      <c r="J51" s="37"/>
      <c r="K51" s="38"/>
      <c r="L51" s="40">
        <f t="shared" si="5"/>
        <v>0</v>
      </c>
      <c r="M51" s="40">
        <f t="shared" si="1"/>
        <v>0</v>
      </c>
      <c r="N51" s="41">
        <f t="shared" si="2"/>
        <v>0</v>
      </c>
      <c r="O51" s="41">
        <f t="shared" si="3"/>
        <v>0</v>
      </c>
      <c r="P51" s="41">
        <f t="shared" si="4"/>
        <v>0</v>
      </c>
      <c r="Q51" s="42"/>
      <c r="R51" s="42"/>
      <c r="S51" s="42"/>
      <c r="T51" s="42"/>
      <c r="U51" s="42"/>
      <c r="V51" s="42"/>
      <c r="W51" s="42"/>
      <c r="X51" s="42"/>
      <c r="Y51" s="42"/>
    </row>
    <row r="52" spans="1:25" ht="20.100000000000001" customHeight="1" x14ac:dyDescent="0.25">
      <c r="A52" s="35"/>
      <c r="B52" s="45" t="s">
        <v>23</v>
      </c>
      <c r="C52" s="35" t="s">
        <v>207</v>
      </c>
      <c r="D52" s="35" t="s">
        <v>176</v>
      </c>
      <c r="E52" s="43" t="s">
        <v>416</v>
      </c>
      <c r="F52" s="46">
        <v>109.3</v>
      </c>
      <c r="G52" s="37"/>
      <c r="H52" s="129"/>
      <c r="I52" s="39">
        <v>364</v>
      </c>
      <c r="J52" s="37"/>
      <c r="K52" s="38"/>
      <c r="L52" s="40">
        <f t="shared" si="5"/>
        <v>0</v>
      </c>
      <c r="M52" s="40">
        <f t="shared" si="1"/>
        <v>0</v>
      </c>
      <c r="N52" s="41">
        <f t="shared" si="2"/>
        <v>0</v>
      </c>
      <c r="O52" s="41">
        <f t="shared" si="3"/>
        <v>0</v>
      </c>
      <c r="P52" s="41">
        <f t="shared" si="4"/>
        <v>0</v>
      </c>
      <c r="Q52" s="42"/>
      <c r="R52" s="42"/>
      <c r="S52" s="42"/>
      <c r="T52" s="42"/>
      <c r="U52" s="42"/>
      <c r="V52" s="42"/>
      <c r="W52" s="42"/>
      <c r="X52" s="42"/>
      <c r="Y52" s="42"/>
    </row>
    <row r="53" spans="1:25" ht="20.100000000000001" customHeight="1" x14ac:dyDescent="0.25">
      <c r="A53" s="35"/>
      <c r="B53" s="45" t="s">
        <v>24</v>
      </c>
      <c r="C53" s="35" t="s">
        <v>208</v>
      </c>
      <c r="D53" s="35" t="s">
        <v>176</v>
      </c>
      <c r="E53" s="43" t="s">
        <v>416</v>
      </c>
      <c r="F53" s="46">
        <v>90.99</v>
      </c>
      <c r="G53" s="37"/>
      <c r="H53" s="129"/>
      <c r="I53" s="39">
        <v>364</v>
      </c>
      <c r="J53" s="37"/>
      <c r="K53" s="38"/>
      <c r="L53" s="40">
        <f t="shared" si="5"/>
        <v>0</v>
      </c>
      <c r="M53" s="40">
        <f t="shared" si="1"/>
        <v>0</v>
      </c>
      <c r="N53" s="41">
        <f t="shared" si="2"/>
        <v>0</v>
      </c>
      <c r="O53" s="41">
        <f t="shared" si="3"/>
        <v>0</v>
      </c>
      <c r="P53" s="41">
        <f t="shared" si="4"/>
        <v>0</v>
      </c>
      <c r="Q53" s="42"/>
      <c r="R53" s="42"/>
      <c r="S53" s="42"/>
      <c r="T53" s="42"/>
      <c r="U53" s="42"/>
      <c r="V53" s="42"/>
      <c r="W53" s="42"/>
      <c r="X53" s="42"/>
      <c r="Y53" s="42"/>
    </row>
    <row r="54" spans="1:25" ht="20.100000000000001" customHeight="1" x14ac:dyDescent="0.25">
      <c r="A54" s="35"/>
      <c r="B54" s="45" t="s">
        <v>25</v>
      </c>
      <c r="C54" s="35" t="s">
        <v>209</v>
      </c>
      <c r="D54" s="35" t="s">
        <v>176</v>
      </c>
      <c r="E54" s="43" t="s">
        <v>416</v>
      </c>
      <c r="F54" s="46">
        <v>18.16</v>
      </c>
      <c r="G54" s="37"/>
      <c r="H54" s="129"/>
      <c r="I54" s="39">
        <v>364</v>
      </c>
      <c r="J54" s="37"/>
      <c r="K54" s="38"/>
      <c r="L54" s="40">
        <f t="shared" si="5"/>
        <v>0</v>
      </c>
      <c r="M54" s="40">
        <f t="shared" si="1"/>
        <v>0</v>
      </c>
      <c r="N54" s="41">
        <f t="shared" si="2"/>
        <v>0</v>
      </c>
      <c r="O54" s="41">
        <f t="shared" si="3"/>
        <v>0</v>
      </c>
      <c r="P54" s="41">
        <f t="shared" si="4"/>
        <v>0</v>
      </c>
      <c r="Q54" s="42"/>
      <c r="R54" s="42"/>
      <c r="S54" s="42"/>
      <c r="T54" s="42"/>
      <c r="U54" s="42"/>
      <c r="V54" s="42"/>
      <c r="W54" s="42"/>
      <c r="X54" s="42"/>
      <c r="Y54" s="42"/>
    </row>
    <row r="55" spans="1:25" ht="20.100000000000001" customHeight="1" x14ac:dyDescent="0.25">
      <c r="A55" s="35"/>
      <c r="B55" s="49" t="s">
        <v>26</v>
      </c>
      <c r="C55" s="35" t="s">
        <v>210</v>
      </c>
      <c r="D55" s="35" t="s">
        <v>176</v>
      </c>
      <c r="E55" s="43" t="s">
        <v>416</v>
      </c>
      <c r="F55" s="46">
        <v>45</v>
      </c>
      <c r="G55" s="37"/>
      <c r="H55" s="129"/>
      <c r="I55" s="39">
        <v>364</v>
      </c>
      <c r="J55" s="37"/>
      <c r="K55" s="38"/>
      <c r="L55" s="40">
        <f t="shared" si="5"/>
        <v>0</v>
      </c>
      <c r="M55" s="40">
        <f t="shared" si="1"/>
        <v>0</v>
      </c>
      <c r="N55" s="41">
        <f t="shared" si="2"/>
        <v>0</v>
      </c>
      <c r="O55" s="41">
        <f t="shared" si="3"/>
        <v>0</v>
      </c>
      <c r="P55" s="41">
        <f t="shared" si="4"/>
        <v>0</v>
      </c>
      <c r="Q55" s="42"/>
      <c r="R55" s="42"/>
      <c r="S55" s="42"/>
      <c r="T55" s="42"/>
      <c r="U55" s="42"/>
      <c r="V55" s="42"/>
      <c r="W55" s="42"/>
      <c r="X55" s="42"/>
      <c r="Y55" s="42"/>
    </row>
    <row r="56" spans="1:25" ht="20.100000000000001" customHeight="1" x14ac:dyDescent="0.25">
      <c r="A56" s="35"/>
      <c r="B56" s="45" t="s">
        <v>27</v>
      </c>
      <c r="C56" s="35" t="s">
        <v>210</v>
      </c>
      <c r="D56" s="35" t="s">
        <v>176</v>
      </c>
      <c r="E56" s="43" t="s">
        <v>416</v>
      </c>
      <c r="F56" s="46">
        <v>50.48</v>
      </c>
      <c r="G56" s="37"/>
      <c r="H56" s="129"/>
      <c r="I56" s="39">
        <v>364</v>
      </c>
      <c r="J56" s="37"/>
      <c r="K56" s="38"/>
      <c r="L56" s="40">
        <f t="shared" si="5"/>
        <v>0</v>
      </c>
      <c r="M56" s="40">
        <f t="shared" si="1"/>
        <v>0</v>
      </c>
      <c r="N56" s="41">
        <f t="shared" si="2"/>
        <v>0</v>
      </c>
      <c r="O56" s="41">
        <f t="shared" si="3"/>
        <v>0</v>
      </c>
      <c r="P56" s="41">
        <f t="shared" si="4"/>
        <v>0</v>
      </c>
      <c r="Q56" s="42"/>
      <c r="R56" s="42"/>
      <c r="S56" s="42"/>
      <c r="T56" s="42"/>
      <c r="U56" s="42"/>
      <c r="V56" s="42"/>
      <c r="W56" s="42"/>
      <c r="X56" s="42"/>
      <c r="Y56" s="42"/>
    </row>
    <row r="57" spans="1:25" ht="20.100000000000001" customHeight="1" x14ac:dyDescent="0.25">
      <c r="A57" s="35"/>
      <c r="B57" s="45" t="s">
        <v>28</v>
      </c>
      <c r="C57" s="35" t="s">
        <v>210</v>
      </c>
      <c r="D57" s="35" t="s">
        <v>176</v>
      </c>
      <c r="E57" s="43" t="s">
        <v>416</v>
      </c>
      <c r="F57" s="46">
        <v>37</v>
      </c>
      <c r="G57" s="37"/>
      <c r="H57" s="129"/>
      <c r="I57" s="39">
        <v>364</v>
      </c>
      <c r="J57" s="37"/>
      <c r="K57" s="38"/>
      <c r="L57" s="40">
        <f t="shared" si="5"/>
        <v>0</v>
      </c>
      <c r="M57" s="40">
        <f t="shared" si="1"/>
        <v>0</v>
      </c>
      <c r="N57" s="41">
        <f t="shared" si="2"/>
        <v>0</v>
      </c>
      <c r="O57" s="41">
        <f t="shared" si="3"/>
        <v>0</v>
      </c>
      <c r="P57" s="41">
        <f t="shared" si="4"/>
        <v>0</v>
      </c>
      <c r="Q57" s="42"/>
      <c r="R57" s="42"/>
      <c r="S57" s="42"/>
      <c r="T57" s="42"/>
      <c r="U57" s="42"/>
      <c r="V57" s="42"/>
      <c r="W57" s="42"/>
      <c r="X57" s="42"/>
      <c r="Y57" s="42"/>
    </row>
    <row r="58" spans="1:25" ht="20.100000000000001" customHeight="1" x14ac:dyDescent="0.25">
      <c r="A58" s="35"/>
      <c r="B58" s="45" t="s">
        <v>29</v>
      </c>
      <c r="C58" s="35" t="s">
        <v>210</v>
      </c>
      <c r="D58" s="35" t="s">
        <v>176</v>
      </c>
      <c r="E58" s="43" t="s">
        <v>416</v>
      </c>
      <c r="F58" s="46">
        <v>56.68</v>
      </c>
      <c r="G58" s="37"/>
      <c r="H58" s="129"/>
      <c r="I58" s="39">
        <v>364</v>
      </c>
      <c r="J58" s="37"/>
      <c r="K58" s="38"/>
      <c r="L58" s="40">
        <f t="shared" si="5"/>
        <v>0</v>
      </c>
      <c r="M58" s="40">
        <f t="shared" si="1"/>
        <v>0</v>
      </c>
      <c r="N58" s="41">
        <f t="shared" si="2"/>
        <v>0</v>
      </c>
      <c r="O58" s="41">
        <f t="shared" si="3"/>
        <v>0</v>
      </c>
      <c r="P58" s="41">
        <f t="shared" si="4"/>
        <v>0</v>
      </c>
      <c r="Q58" s="42"/>
      <c r="R58" s="42"/>
      <c r="S58" s="42"/>
      <c r="T58" s="42"/>
      <c r="U58" s="42"/>
      <c r="V58" s="42"/>
      <c r="W58" s="42"/>
      <c r="X58" s="42"/>
      <c r="Y58" s="42"/>
    </row>
    <row r="59" spans="1:25" ht="20.100000000000001" customHeight="1" x14ac:dyDescent="0.25">
      <c r="A59" s="35"/>
      <c r="B59" s="45" t="s">
        <v>30</v>
      </c>
      <c r="C59" s="35" t="s">
        <v>210</v>
      </c>
      <c r="D59" s="35" t="s">
        <v>176</v>
      </c>
      <c r="E59" s="43" t="s">
        <v>416</v>
      </c>
      <c r="F59" s="46">
        <v>59.91</v>
      </c>
      <c r="G59" s="37"/>
      <c r="H59" s="129"/>
      <c r="I59" s="39">
        <v>364</v>
      </c>
      <c r="J59" s="37"/>
      <c r="K59" s="38"/>
      <c r="L59" s="40">
        <f t="shared" si="5"/>
        <v>0</v>
      </c>
      <c r="M59" s="40">
        <f t="shared" si="1"/>
        <v>0</v>
      </c>
      <c r="N59" s="41">
        <f t="shared" si="2"/>
        <v>0</v>
      </c>
      <c r="O59" s="41">
        <f t="shared" si="3"/>
        <v>0</v>
      </c>
      <c r="P59" s="41">
        <f t="shared" si="4"/>
        <v>0</v>
      </c>
      <c r="Q59" s="42"/>
      <c r="R59" s="42"/>
      <c r="S59" s="42"/>
      <c r="T59" s="42"/>
      <c r="U59" s="42"/>
      <c r="V59" s="42"/>
      <c r="W59" s="42"/>
      <c r="X59" s="42"/>
      <c r="Y59" s="42"/>
    </row>
    <row r="60" spans="1:25" ht="20.100000000000001" customHeight="1" x14ac:dyDescent="0.25">
      <c r="A60" s="35"/>
      <c r="B60" s="45" t="s">
        <v>31</v>
      </c>
      <c r="C60" s="35" t="s">
        <v>210</v>
      </c>
      <c r="D60" s="35" t="s">
        <v>176</v>
      </c>
      <c r="E60" s="43" t="s">
        <v>416</v>
      </c>
      <c r="F60" s="46">
        <v>58.28</v>
      </c>
      <c r="G60" s="37"/>
      <c r="H60" s="129"/>
      <c r="I60" s="39">
        <v>364</v>
      </c>
      <c r="J60" s="37"/>
      <c r="K60" s="38"/>
      <c r="L60" s="40">
        <f t="shared" si="5"/>
        <v>0</v>
      </c>
      <c r="M60" s="40">
        <f t="shared" si="1"/>
        <v>0</v>
      </c>
      <c r="N60" s="41">
        <f t="shared" si="2"/>
        <v>0</v>
      </c>
      <c r="O60" s="41">
        <f t="shared" si="3"/>
        <v>0</v>
      </c>
      <c r="P60" s="41">
        <f t="shared" si="4"/>
        <v>0</v>
      </c>
      <c r="Q60" s="42"/>
      <c r="R60" s="42"/>
      <c r="S60" s="42"/>
      <c r="T60" s="42"/>
      <c r="U60" s="42"/>
      <c r="V60" s="42"/>
      <c r="W60" s="42"/>
      <c r="X60" s="42"/>
      <c r="Y60" s="42"/>
    </row>
    <row r="61" spans="1:25" ht="20.100000000000001" customHeight="1" x14ac:dyDescent="0.25">
      <c r="A61" s="35"/>
      <c r="B61" s="45" t="s">
        <v>32</v>
      </c>
      <c r="C61" s="35" t="s">
        <v>211</v>
      </c>
      <c r="D61" s="35" t="s">
        <v>176</v>
      </c>
      <c r="E61" s="43" t="s">
        <v>416</v>
      </c>
      <c r="F61" s="46">
        <v>105</v>
      </c>
      <c r="G61" s="37"/>
      <c r="H61" s="129"/>
      <c r="I61" s="39">
        <v>364</v>
      </c>
      <c r="J61" s="37"/>
      <c r="K61" s="38"/>
      <c r="L61" s="40">
        <f t="shared" si="5"/>
        <v>0</v>
      </c>
      <c r="M61" s="40">
        <f t="shared" si="1"/>
        <v>0</v>
      </c>
      <c r="N61" s="41">
        <f t="shared" si="2"/>
        <v>0</v>
      </c>
      <c r="O61" s="41">
        <f t="shared" si="3"/>
        <v>0</v>
      </c>
      <c r="P61" s="41">
        <f t="shared" si="4"/>
        <v>0</v>
      </c>
      <c r="Q61" s="42"/>
      <c r="R61" s="42"/>
      <c r="S61" s="42"/>
      <c r="T61" s="42"/>
      <c r="U61" s="42"/>
      <c r="V61" s="42"/>
      <c r="W61" s="42"/>
      <c r="X61" s="42"/>
      <c r="Y61" s="42"/>
    </row>
    <row r="62" spans="1:25" ht="20.100000000000001" customHeight="1" x14ac:dyDescent="0.25">
      <c r="A62" s="35"/>
      <c r="B62" s="45" t="s">
        <v>33</v>
      </c>
      <c r="C62" s="35" t="s">
        <v>211</v>
      </c>
      <c r="D62" s="35" t="s">
        <v>176</v>
      </c>
      <c r="E62" s="43" t="s">
        <v>416</v>
      </c>
      <c r="F62" s="46">
        <v>39.47</v>
      </c>
      <c r="G62" s="37"/>
      <c r="H62" s="129"/>
      <c r="I62" s="39">
        <v>364</v>
      </c>
      <c r="J62" s="37"/>
      <c r="K62" s="38"/>
      <c r="L62" s="40">
        <f t="shared" si="5"/>
        <v>0</v>
      </c>
      <c r="M62" s="40">
        <f t="shared" si="1"/>
        <v>0</v>
      </c>
      <c r="N62" s="41">
        <f t="shared" si="2"/>
        <v>0</v>
      </c>
      <c r="O62" s="41">
        <f t="shared" si="3"/>
        <v>0</v>
      </c>
      <c r="P62" s="41">
        <f t="shared" si="4"/>
        <v>0</v>
      </c>
      <c r="Q62" s="42"/>
      <c r="R62" s="42"/>
      <c r="S62" s="42"/>
      <c r="T62" s="42"/>
      <c r="U62" s="42"/>
      <c r="V62" s="42"/>
      <c r="W62" s="42"/>
      <c r="X62" s="42"/>
      <c r="Y62" s="42"/>
    </row>
    <row r="63" spans="1:25" ht="20.100000000000001" customHeight="1" x14ac:dyDescent="0.25">
      <c r="A63" s="35"/>
      <c r="B63" s="45" t="s">
        <v>34</v>
      </c>
      <c r="C63" s="35" t="s">
        <v>211</v>
      </c>
      <c r="D63" s="35" t="s">
        <v>176</v>
      </c>
      <c r="E63" s="43" t="s">
        <v>416</v>
      </c>
      <c r="F63" s="46">
        <v>105.15</v>
      </c>
      <c r="G63" s="37"/>
      <c r="H63" s="129"/>
      <c r="I63" s="39">
        <v>364</v>
      </c>
      <c r="J63" s="37"/>
      <c r="K63" s="38"/>
      <c r="L63" s="40">
        <f t="shared" si="5"/>
        <v>0</v>
      </c>
      <c r="M63" s="40">
        <f t="shared" si="1"/>
        <v>0</v>
      </c>
      <c r="N63" s="41">
        <f t="shared" si="2"/>
        <v>0</v>
      </c>
      <c r="O63" s="41">
        <f t="shared" si="3"/>
        <v>0</v>
      </c>
      <c r="P63" s="41">
        <f t="shared" si="4"/>
        <v>0</v>
      </c>
      <c r="Q63" s="42"/>
      <c r="R63" s="42"/>
      <c r="S63" s="42"/>
      <c r="T63" s="42"/>
      <c r="U63" s="42"/>
      <c r="V63" s="42"/>
      <c r="W63" s="42"/>
      <c r="X63" s="42"/>
      <c r="Y63" s="42"/>
    </row>
    <row r="64" spans="1:25" ht="20.100000000000001" customHeight="1" x14ac:dyDescent="0.25">
      <c r="A64" s="35"/>
      <c r="B64" s="45" t="s">
        <v>35</v>
      </c>
      <c r="C64" s="35"/>
      <c r="D64" s="35" t="s">
        <v>181</v>
      </c>
      <c r="E64" s="43" t="s">
        <v>416</v>
      </c>
      <c r="F64" s="46">
        <v>85.97</v>
      </c>
      <c r="G64" s="37"/>
      <c r="H64" s="129"/>
      <c r="I64" s="39">
        <v>364</v>
      </c>
      <c r="J64" s="37"/>
      <c r="K64" s="38"/>
      <c r="L64" s="40">
        <f t="shared" si="5"/>
        <v>0</v>
      </c>
      <c r="M64" s="40">
        <f t="shared" si="1"/>
        <v>0</v>
      </c>
      <c r="N64" s="41">
        <f t="shared" si="2"/>
        <v>0</v>
      </c>
      <c r="O64" s="41">
        <f t="shared" si="3"/>
        <v>0</v>
      </c>
      <c r="P64" s="41">
        <f t="shared" si="4"/>
        <v>0</v>
      </c>
      <c r="Q64" s="42"/>
      <c r="R64" s="42"/>
      <c r="S64" s="42"/>
      <c r="T64" s="42"/>
      <c r="U64" s="42"/>
      <c r="V64" s="42"/>
      <c r="W64" s="42"/>
      <c r="X64" s="42"/>
      <c r="Y64" s="42"/>
    </row>
    <row r="65" spans="1:25" ht="20.100000000000001" customHeight="1" x14ac:dyDescent="0.25">
      <c r="A65" s="35"/>
      <c r="B65" s="45" t="s">
        <v>36</v>
      </c>
      <c r="C65" s="35" t="s">
        <v>212</v>
      </c>
      <c r="D65" s="35" t="s">
        <v>176</v>
      </c>
      <c r="E65" s="43" t="s">
        <v>416</v>
      </c>
      <c r="F65" s="46">
        <v>66.91</v>
      </c>
      <c r="G65" s="37"/>
      <c r="H65" s="129"/>
      <c r="I65" s="39">
        <v>364</v>
      </c>
      <c r="J65" s="37"/>
      <c r="K65" s="38"/>
      <c r="L65" s="40">
        <f t="shared" si="5"/>
        <v>0</v>
      </c>
      <c r="M65" s="40">
        <f t="shared" si="1"/>
        <v>0</v>
      </c>
      <c r="N65" s="41">
        <f t="shared" si="2"/>
        <v>0</v>
      </c>
      <c r="O65" s="41">
        <f t="shared" si="3"/>
        <v>0</v>
      </c>
      <c r="P65" s="41">
        <f t="shared" si="4"/>
        <v>0</v>
      </c>
      <c r="Q65" s="42"/>
      <c r="R65" s="42"/>
      <c r="S65" s="42"/>
      <c r="T65" s="42"/>
      <c r="U65" s="42"/>
      <c r="V65" s="42"/>
      <c r="W65" s="42"/>
      <c r="X65" s="42"/>
      <c r="Y65" s="42"/>
    </row>
    <row r="66" spans="1:25" ht="20.100000000000001" customHeight="1" x14ac:dyDescent="0.25">
      <c r="A66" s="35"/>
      <c r="B66" s="45" t="s">
        <v>37</v>
      </c>
      <c r="C66" s="35"/>
      <c r="D66" s="35" t="s">
        <v>182</v>
      </c>
      <c r="E66" s="43" t="s">
        <v>416</v>
      </c>
      <c r="F66" s="46">
        <v>163.96</v>
      </c>
      <c r="G66" s="37"/>
      <c r="H66" s="129"/>
      <c r="I66" s="39">
        <v>364</v>
      </c>
      <c r="J66" s="37"/>
      <c r="K66" s="38"/>
      <c r="L66" s="40">
        <f t="shared" si="5"/>
        <v>0</v>
      </c>
      <c r="M66" s="40">
        <f t="shared" si="1"/>
        <v>0</v>
      </c>
      <c r="N66" s="41">
        <f t="shared" si="2"/>
        <v>0</v>
      </c>
      <c r="O66" s="41">
        <f t="shared" si="3"/>
        <v>0</v>
      </c>
      <c r="P66" s="41">
        <f t="shared" si="4"/>
        <v>0</v>
      </c>
      <c r="Q66" s="42"/>
      <c r="R66" s="42"/>
      <c r="S66" s="42"/>
      <c r="T66" s="42"/>
      <c r="U66" s="42"/>
      <c r="V66" s="42"/>
      <c r="W66" s="42"/>
      <c r="X66" s="42"/>
      <c r="Y66" s="42"/>
    </row>
    <row r="67" spans="1:25" ht="20.100000000000001" customHeight="1" x14ac:dyDescent="0.25">
      <c r="A67" s="35"/>
      <c r="B67" s="45" t="s">
        <v>38</v>
      </c>
      <c r="C67" s="35"/>
      <c r="D67" s="35" t="s">
        <v>176</v>
      </c>
      <c r="E67" s="43" t="s">
        <v>416</v>
      </c>
      <c r="F67" s="46">
        <v>67.16</v>
      </c>
      <c r="G67" s="37"/>
      <c r="H67" s="129"/>
      <c r="I67" s="39">
        <v>364</v>
      </c>
      <c r="J67" s="37"/>
      <c r="K67" s="38"/>
      <c r="L67" s="40">
        <f t="shared" si="5"/>
        <v>0</v>
      </c>
      <c r="M67" s="40">
        <f t="shared" si="1"/>
        <v>0</v>
      </c>
      <c r="N67" s="41">
        <f t="shared" si="2"/>
        <v>0</v>
      </c>
      <c r="O67" s="41">
        <f t="shared" si="3"/>
        <v>0</v>
      </c>
      <c r="P67" s="41">
        <f t="shared" si="4"/>
        <v>0</v>
      </c>
      <c r="Q67" s="42"/>
      <c r="R67" s="42"/>
      <c r="S67" s="42"/>
      <c r="T67" s="42"/>
      <c r="U67" s="42"/>
      <c r="V67" s="42"/>
      <c r="W67" s="42"/>
      <c r="X67" s="42"/>
      <c r="Y67" s="42"/>
    </row>
    <row r="68" spans="1:25" ht="20.100000000000001" customHeight="1" x14ac:dyDescent="0.25">
      <c r="A68" s="35"/>
      <c r="B68" s="45" t="s">
        <v>39</v>
      </c>
      <c r="C68" s="35"/>
      <c r="D68" s="35" t="s">
        <v>183</v>
      </c>
      <c r="E68" s="43" t="s">
        <v>416</v>
      </c>
      <c r="F68" s="46">
        <v>86.26</v>
      </c>
      <c r="G68" s="37"/>
      <c r="H68" s="129"/>
      <c r="I68" s="39">
        <v>364</v>
      </c>
      <c r="J68" s="37"/>
      <c r="K68" s="38"/>
      <c r="L68" s="40">
        <f t="shared" si="5"/>
        <v>0</v>
      </c>
      <c r="M68" s="40">
        <f t="shared" si="1"/>
        <v>0</v>
      </c>
      <c r="N68" s="41">
        <f t="shared" si="2"/>
        <v>0</v>
      </c>
      <c r="O68" s="41">
        <f t="shared" si="3"/>
        <v>0</v>
      </c>
      <c r="P68" s="41">
        <f t="shared" si="4"/>
        <v>0</v>
      </c>
      <c r="Q68" s="42"/>
      <c r="R68" s="42"/>
      <c r="S68" s="42"/>
      <c r="T68" s="42"/>
      <c r="U68" s="42"/>
      <c r="V68" s="42"/>
      <c r="W68" s="42"/>
      <c r="X68" s="42"/>
      <c r="Y68" s="42"/>
    </row>
    <row r="69" spans="1:25" ht="20.100000000000001" customHeight="1" x14ac:dyDescent="0.25">
      <c r="A69" s="35"/>
      <c r="B69" s="45" t="s">
        <v>40</v>
      </c>
      <c r="C69" s="35" t="s">
        <v>213</v>
      </c>
      <c r="D69" s="35" t="s">
        <v>176</v>
      </c>
      <c r="E69" s="43" t="s">
        <v>416</v>
      </c>
      <c r="F69" s="46">
        <v>79.069999999999993</v>
      </c>
      <c r="G69" s="37"/>
      <c r="H69" s="129"/>
      <c r="I69" s="39">
        <v>364</v>
      </c>
      <c r="J69" s="37"/>
      <c r="K69" s="38"/>
      <c r="L69" s="40">
        <f t="shared" si="5"/>
        <v>0</v>
      </c>
      <c r="M69" s="40">
        <f t="shared" si="1"/>
        <v>0</v>
      </c>
      <c r="N69" s="41">
        <f t="shared" si="2"/>
        <v>0</v>
      </c>
      <c r="O69" s="41">
        <f t="shared" si="3"/>
        <v>0</v>
      </c>
      <c r="P69" s="41">
        <f t="shared" si="4"/>
        <v>0</v>
      </c>
      <c r="Q69" s="42"/>
      <c r="R69" s="42"/>
      <c r="S69" s="42"/>
      <c r="T69" s="42"/>
      <c r="U69" s="42"/>
      <c r="V69" s="42"/>
      <c r="W69" s="42"/>
      <c r="X69" s="42"/>
      <c r="Y69" s="42"/>
    </row>
    <row r="70" spans="1:25" ht="20.100000000000001" customHeight="1" x14ac:dyDescent="0.25">
      <c r="A70" s="35"/>
      <c r="B70" s="45" t="s">
        <v>41</v>
      </c>
      <c r="C70" s="35" t="s">
        <v>213</v>
      </c>
      <c r="D70" s="35" t="s">
        <v>176</v>
      </c>
      <c r="E70" s="43" t="s">
        <v>416</v>
      </c>
      <c r="F70" s="46">
        <v>28.21</v>
      </c>
      <c r="G70" s="37"/>
      <c r="H70" s="129"/>
      <c r="I70" s="39">
        <v>364</v>
      </c>
      <c r="J70" s="37"/>
      <c r="K70" s="38"/>
      <c r="L70" s="40">
        <f t="shared" si="5"/>
        <v>0</v>
      </c>
      <c r="M70" s="40">
        <f t="shared" si="1"/>
        <v>0</v>
      </c>
      <c r="N70" s="41">
        <f t="shared" si="2"/>
        <v>0</v>
      </c>
      <c r="O70" s="41">
        <f t="shared" si="3"/>
        <v>0</v>
      </c>
      <c r="P70" s="41">
        <f t="shared" si="4"/>
        <v>0</v>
      </c>
      <c r="Q70" s="42"/>
      <c r="R70" s="42"/>
      <c r="S70" s="42"/>
      <c r="T70" s="42"/>
      <c r="U70" s="42"/>
      <c r="V70" s="42"/>
      <c r="W70" s="42"/>
      <c r="X70" s="42"/>
      <c r="Y70" s="42"/>
    </row>
    <row r="71" spans="1:25" ht="20.100000000000001" customHeight="1" x14ac:dyDescent="0.25">
      <c r="A71" s="35"/>
      <c r="B71" s="45" t="s">
        <v>42</v>
      </c>
      <c r="C71" s="35" t="s">
        <v>213</v>
      </c>
      <c r="D71" s="35" t="s">
        <v>176</v>
      </c>
      <c r="E71" s="43" t="s">
        <v>416</v>
      </c>
      <c r="F71" s="46">
        <v>36.299999999999997</v>
      </c>
      <c r="G71" s="37"/>
      <c r="H71" s="129"/>
      <c r="I71" s="39">
        <v>364</v>
      </c>
      <c r="J71" s="37"/>
      <c r="K71" s="38"/>
      <c r="L71" s="40">
        <f t="shared" si="5"/>
        <v>0</v>
      </c>
      <c r="M71" s="40">
        <f t="shared" si="1"/>
        <v>0</v>
      </c>
      <c r="N71" s="41">
        <f t="shared" si="2"/>
        <v>0</v>
      </c>
      <c r="O71" s="41">
        <f t="shared" si="3"/>
        <v>0</v>
      </c>
      <c r="P71" s="41">
        <f t="shared" si="4"/>
        <v>0</v>
      </c>
      <c r="Q71" s="42"/>
      <c r="R71" s="42"/>
      <c r="S71" s="42"/>
      <c r="T71" s="42"/>
      <c r="U71" s="42"/>
      <c r="V71" s="42"/>
      <c r="W71" s="42"/>
      <c r="X71" s="42"/>
      <c r="Y71" s="42"/>
    </row>
    <row r="72" spans="1:25" ht="20.100000000000001" customHeight="1" x14ac:dyDescent="0.25">
      <c r="A72" s="35"/>
      <c r="B72" s="45" t="s">
        <v>43</v>
      </c>
      <c r="C72" s="35" t="s">
        <v>213</v>
      </c>
      <c r="D72" s="35" t="s">
        <v>176</v>
      </c>
      <c r="E72" s="43" t="s">
        <v>416</v>
      </c>
      <c r="F72" s="46">
        <v>28.1</v>
      </c>
      <c r="G72" s="37"/>
      <c r="H72" s="129"/>
      <c r="I72" s="39">
        <v>364</v>
      </c>
      <c r="J72" s="37"/>
      <c r="K72" s="38"/>
      <c r="L72" s="40">
        <f t="shared" si="5"/>
        <v>0</v>
      </c>
      <c r="M72" s="40">
        <f t="shared" si="1"/>
        <v>0</v>
      </c>
      <c r="N72" s="41">
        <f t="shared" si="2"/>
        <v>0</v>
      </c>
      <c r="O72" s="41">
        <f t="shared" si="3"/>
        <v>0</v>
      </c>
      <c r="P72" s="41">
        <f t="shared" si="4"/>
        <v>0</v>
      </c>
      <c r="Q72" s="42"/>
      <c r="R72" s="42"/>
      <c r="S72" s="42"/>
      <c r="T72" s="42"/>
      <c r="U72" s="42"/>
      <c r="V72" s="42"/>
      <c r="W72" s="42"/>
      <c r="X72" s="42"/>
      <c r="Y72" s="42"/>
    </row>
    <row r="73" spans="1:25" ht="20.100000000000001" customHeight="1" x14ac:dyDescent="0.25">
      <c r="A73" s="35"/>
      <c r="B73" s="45" t="s">
        <v>44</v>
      </c>
      <c r="C73" s="35" t="s">
        <v>213</v>
      </c>
      <c r="D73" s="35" t="s">
        <v>176</v>
      </c>
      <c r="E73" s="43" t="s">
        <v>416</v>
      </c>
      <c r="F73" s="46">
        <v>51.4</v>
      </c>
      <c r="G73" s="37"/>
      <c r="H73" s="129"/>
      <c r="I73" s="39">
        <v>364</v>
      </c>
      <c r="J73" s="37"/>
      <c r="K73" s="38"/>
      <c r="L73" s="40">
        <f t="shared" si="5"/>
        <v>0</v>
      </c>
      <c r="M73" s="40">
        <f t="shared" ref="M73:M137" si="6">K73*L73</f>
        <v>0</v>
      </c>
      <c r="N73" s="41">
        <f t="shared" si="2"/>
        <v>0</v>
      </c>
      <c r="O73" s="41">
        <f t="shared" si="3"/>
        <v>0</v>
      </c>
      <c r="P73" s="41">
        <f t="shared" si="4"/>
        <v>0</v>
      </c>
      <c r="Q73" s="42"/>
      <c r="R73" s="42"/>
      <c r="S73" s="42"/>
      <c r="T73" s="42"/>
      <c r="U73" s="42"/>
      <c r="V73" s="42"/>
      <c r="W73" s="42"/>
      <c r="X73" s="42"/>
      <c r="Y73" s="42"/>
    </row>
    <row r="74" spans="1:25" ht="20.100000000000001" customHeight="1" x14ac:dyDescent="0.25">
      <c r="A74" s="35"/>
      <c r="B74" s="45" t="s">
        <v>45</v>
      </c>
      <c r="C74" s="35" t="s">
        <v>213</v>
      </c>
      <c r="D74" s="35" t="s">
        <v>176</v>
      </c>
      <c r="E74" s="43" t="s">
        <v>416</v>
      </c>
      <c r="F74" s="46">
        <v>50.98</v>
      </c>
      <c r="G74" s="37"/>
      <c r="H74" s="129"/>
      <c r="I74" s="39">
        <v>364</v>
      </c>
      <c r="J74" s="37"/>
      <c r="K74" s="38"/>
      <c r="L74" s="40">
        <f t="shared" si="5"/>
        <v>0</v>
      </c>
      <c r="M74" s="40">
        <f t="shared" si="6"/>
        <v>0</v>
      </c>
      <c r="N74" s="41">
        <f t="shared" ref="N74:N138" si="7">SUM(H74*M74)</f>
        <v>0</v>
      </c>
      <c r="O74" s="41">
        <f t="shared" ref="O74:O138" si="8">(G74*L74)</f>
        <v>0</v>
      </c>
      <c r="P74" s="41">
        <f t="shared" ref="P74:P138" si="9">SUM(O74+N74)</f>
        <v>0</v>
      </c>
      <c r="Q74" s="42"/>
      <c r="R74" s="42"/>
      <c r="S74" s="42"/>
      <c r="T74" s="42"/>
      <c r="U74" s="42"/>
      <c r="V74" s="42"/>
      <c r="W74" s="42"/>
      <c r="X74" s="42"/>
      <c r="Y74" s="42"/>
    </row>
    <row r="75" spans="1:25" ht="20.100000000000001" customHeight="1" x14ac:dyDescent="0.25">
      <c r="A75" s="35"/>
      <c r="B75" s="45" t="s">
        <v>46</v>
      </c>
      <c r="C75" s="35" t="s">
        <v>213</v>
      </c>
      <c r="D75" s="35" t="s">
        <v>176</v>
      </c>
      <c r="E75" s="43" t="s">
        <v>416</v>
      </c>
      <c r="F75" s="46">
        <v>42.33</v>
      </c>
      <c r="G75" s="37"/>
      <c r="H75" s="129"/>
      <c r="I75" s="39">
        <v>364</v>
      </c>
      <c r="J75" s="37"/>
      <c r="K75" s="38"/>
      <c r="L75" s="40">
        <f t="shared" si="5"/>
        <v>0</v>
      </c>
      <c r="M75" s="40">
        <f t="shared" si="6"/>
        <v>0</v>
      </c>
      <c r="N75" s="41">
        <f t="shared" si="7"/>
        <v>0</v>
      </c>
      <c r="O75" s="41">
        <f t="shared" si="8"/>
        <v>0</v>
      </c>
      <c r="P75" s="41">
        <f t="shared" si="9"/>
        <v>0</v>
      </c>
      <c r="Q75" s="42"/>
      <c r="R75" s="42"/>
      <c r="S75" s="42"/>
      <c r="T75" s="42"/>
      <c r="U75" s="42"/>
      <c r="V75" s="42"/>
      <c r="W75" s="42"/>
      <c r="X75" s="42"/>
      <c r="Y75" s="42"/>
    </row>
    <row r="76" spans="1:25" ht="20.100000000000001" customHeight="1" x14ac:dyDescent="0.25">
      <c r="A76" s="35"/>
      <c r="B76" s="45" t="s">
        <v>47</v>
      </c>
      <c r="C76" s="35" t="s">
        <v>213</v>
      </c>
      <c r="D76" s="35" t="s">
        <v>176</v>
      </c>
      <c r="E76" s="43" t="s">
        <v>416</v>
      </c>
      <c r="F76" s="46">
        <v>51.12</v>
      </c>
      <c r="G76" s="37"/>
      <c r="H76" s="129"/>
      <c r="I76" s="39">
        <v>364</v>
      </c>
      <c r="J76" s="37"/>
      <c r="K76" s="38"/>
      <c r="L76" s="40">
        <f t="shared" si="5"/>
        <v>0</v>
      </c>
      <c r="M76" s="40">
        <f t="shared" si="6"/>
        <v>0</v>
      </c>
      <c r="N76" s="41">
        <f t="shared" si="7"/>
        <v>0</v>
      </c>
      <c r="O76" s="41">
        <f t="shared" si="8"/>
        <v>0</v>
      </c>
      <c r="P76" s="41">
        <f t="shared" si="9"/>
        <v>0</v>
      </c>
      <c r="Q76" s="42"/>
      <c r="R76" s="42"/>
      <c r="S76" s="42"/>
      <c r="T76" s="42"/>
      <c r="U76" s="42"/>
      <c r="V76" s="42"/>
      <c r="W76" s="42"/>
      <c r="X76" s="42"/>
      <c r="Y76" s="42"/>
    </row>
    <row r="77" spans="1:25" ht="20.100000000000001" customHeight="1" x14ac:dyDescent="0.25">
      <c r="A77" s="35"/>
      <c r="B77" s="45" t="s">
        <v>48</v>
      </c>
      <c r="C77" s="35" t="s">
        <v>213</v>
      </c>
      <c r="D77" s="35" t="s">
        <v>176</v>
      </c>
      <c r="E77" s="43" t="s">
        <v>416</v>
      </c>
      <c r="F77" s="46">
        <v>51.12</v>
      </c>
      <c r="G77" s="37"/>
      <c r="H77" s="129"/>
      <c r="I77" s="39">
        <v>364</v>
      </c>
      <c r="J77" s="37"/>
      <c r="K77" s="38"/>
      <c r="L77" s="40">
        <f t="shared" si="5"/>
        <v>0</v>
      </c>
      <c r="M77" s="40">
        <f t="shared" si="6"/>
        <v>0</v>
      </c>
      <c r="N77" s="41">
        <f t="shared" si="7"/>
        <v>0</v>
      </c>
      <c r="O77" s="41">
        <f t="shared" si="8"/>
        <v>0</v>
      </c>
      <c r="P77" s="41">
        <f t="shared" si="9"/>
        <v>0</v>
      </c>
      <c r="Q77" s="42"/>
      <c r="R77" s="42"/>
      <c r="S77" s="42"/>
      <c r="T77" s="42"/>
      <c r="U77" s="42"/>
      <c r="V77" s="42"/>
      <c r="W77" s="42"/>
      <c r="X77" s="42"/>
      <c r="Y77" s="42"/>
    </row>
    <row r="78" spans="1:25" ht="20.100000000000001" customHeight="1" x14ac:dyDescent="0.25">
      <c r="A78" s="35"/>
      <c r="B78" s="45" t="s">
        <v>49</v>
      </c>
      <c r="C78" s="35" t="s">
        <v>213</v>
      </c>
      <c r="D78" s="35" t="s">
        <v>176</v>
      </c>
      <c r="E78" s="43" t="s">
        <v>416</v>
      </c>
      <c r="F78" s="46">
        <v>78.89</v>
      </c>
      <c r="G78" s="37"/>
      <c r="H78" s="129"/>
      <c r="I78" s="39">
        <v>364</v>
      </c>
      <c r="J78" s="37"/>
      <c r="K78" s="38"/>
      <c r="L78" s="40">
        <f t="shared" si="5"/>
        <v>0</v>
      </c>
      <c r="M78" s="40">
        <f t="shared" si="6"/>
        <v>0</v>
      </c>
      <c r="N78" s="41">
        <f t="shared" si="7"/>
        <v>0</v>
      </c>
      <c r="O78" s="41">
        <f t="shared" si="8"/>
        <v>0</v>
      </c>
      <c r="P78" s="41">
        <f t="shared" si="9"/>
        <v>0</v>
      </c>
      <c r="Q78" s="42"/>
      <c r="R78" s="42"/>
      <c r="S78" s="42"/>
      <c r="T78" s="42"/>
      <c r="U78" s="42"/>
      <c r="V78" s="42"/>
      <c r="W78" s="42"/>
      <c r="X78" s="42"/>
      <c r="Y78" s="42"/>
    </row>
    <row r="79" spans="1:25" ht="20.100000000000001" customHeight="1" x14ac:dyDescent="0.25">
      <c r="A79" s="35"/>
      <c r="B79" s="45" t="s">
        <v>50</v>
      </c>
      <c r="C79" s="35" t="s">
        <v>214</v>
      </c>
      <c r="D79" s="35" t="s">
        <v>176</v>
      </c>
      <c r="E79" s="43" t="s">
        <v>416</v>
      </c>
      <c r="F79" s="46">
        <v>37.99</v>
      </c>
      <c r="G79" s="37"/>
      <c r="H79" s="129"/>
      <c r="I79" s="39">
        <v>364</v>
      </c>
      <c r="J79" s="37"/>
      <c r="K79" s="38"/>
      <c r="L79" s="40">
        <f t="shared" si="5"/>
        <v>0</v>
      </c>
      <c r="M79" s="40">
        <f t="shared" si="6"/>
        <v>0</v>
      </c>
      <c r="N79" s="41">
        <f t="shared" si="7"/>
        <v>0</v>
      </c>
      <c r="O79" s="41">
        <f t="shared" si="8"/>
        <v>0</v>
      </c>
      <c r="P79" s="41">
        <f t="shared" si="9"/>
        <v>0</v>
      </c>
      <c r="Q79" s="42"/>
      <c r="R79" s="42"/>
      <c r="S79" s="42"/>
      <c r="T79" s="42"/>
      <c r="U79" s="42"/>
      <c r="V79" s="42"/>
      <c r="W79" s="42"/>
      <c r="X79" s="42"/>
      <c r="Y79" s="42"/>
    </row>
    <row r="80" spans="1:25" ht="20.100000000000001" customHeight="1" x14ac:dyDescent="0.25">
      <c r="A80" s="35"/>
      <c r="B80" s="45" t="s">
        <v>51</v>
      </c>
      <c r="C80" s="35"/>
      <c r="D80" s="35" t="s">
        <v>184</v>
      </c>
      <c r="E80" s="43" t="s">
        <v>414</v>
      </c>
      <c r="F80" s="46">
        <v>40.39</v>
      </c>
      <c r="G80" s="37"/>
      <c r="H80" s="129"/>
      <c r="I80" s="39">
        <v>255</v>
      </c>
      <c r="J80" s="37"/>
      <c r="K80" s="38"/>
      <c r="L80" s="40">
        <f t="shared" si="5"/>
        <v>0</v>
      </c>
      <c r="M80" s="40">
        <f t="shared" si="6"/>
        <v>0</v>
      </c>
      <c r="N80" s="41">
        <f t="shared" si="7"/>
        <v>0</v>
      </c>
      <c r="O80" s="41">
        <f t="shared" si="8"/>
        <v>0</v>
      </c>
      <c r="P80" s="41">
        <f t="shared" si="9"/>
        <v>0</v>
      </c>
      <c r="Q80" s="42"/>
      <c r="R80" s="42"/>
      <c r="S80" s="42"/>
      <c r="T80" s="42"/>
      <c r="U80" s="42"/>
      <c r="V80" s="42"/>
      <c r="W80" s="42"/>
      <c r="X80" s="42"/>
      <c r="Y80" s="42"/>
    </row>
    <row r="81" spans="1:25" ht="20.100000000000001" customHeight="1" x14ac:dyDescent="0.25">
      <c r="A81" s="35"/>
      <c r="B81" s="45" t="s">
        <v>52</v>
      </c>
      <c r="C81" s="35"/>
      <c r="D81" s="35" t="s">
        <v>184</v>
      </c>
      <c r="E81" s="43" t="s">
        <v>414</v>
      </c>
      <c r="F81" s="46">
        <v>40.28</v>
      </c>
      <c r="G81" s="37"/>
      <c r="H81" s="129"/>
      <c r="I81" s="39">
        <v>255</v>
      </c>
      <c r="J81" s="37"/>
      <c r="K81" s="38"/>
      <c r="L81" s="40">
        <f t="shared" si="5"/>
        <v>0</v>
      </c>
      <c r="M81" s="40">
        <f t="shared" si="6"/>
        <v>0</v>
      </c>
      <c r="N81" s="41">
        <f t="shared" si="7"/>
        <v>0</v>
      </c>
      <c r="O81" s="41">
        <f t="shared" si="8"/>
        <v>0</v>
      </c>
      <c r="P81" s="41">
        <f t="shared" si="9"/>
        <v>0</v>
      </c>
      <c r="Q81" s="42"/>
      <c r="R81" s="42"/>
      <c r="S81" s="42"/>
      <c r="T81" s="42"/>
      <c r="U81" s="42"/>
      <c r="V81" s="42"/>
      <c r="W81" s="42"/>
      <c r="X81" s="42"/>
      <c r="Y81" s="42"/>
    </row>
    <row r="82" spans="1:25" ht="20.100000000000001" customHeight="1" x14ac:dyDescent="0.25">
      <c r="A82" s="35"/>
      <c r="B82" s="50" t="s">
        <v>72</v>
      </c>
      <c r="C82" s="35"/>
      <c r="D82" s="35" t="s">
        <v>184</v>
      </c>
      <c r="E82" s="43" t="s">
        <v>414</v>
      </c>
      <c r="F82" s="46">
        <v>62.87</v>
      </c>
      <c r="G82" s="37"/>
      <c r="H82" s="129"/>
      <c r="I82" s="39">
        <v>255</v>
      </c>
      <c r="J82" s="37"/>
      <c r="K82" s="38"/>
      <c r="L82" s="40">
        <f t="shared" si="5"/>
        <v>0</v>
      </c>
      <c r="M82" s="40">
        <f t="shared" si="6"/>
        <v>0</v>
      </c>
      <c r="N82" s="41">
        <f t="shared" si="7"/>
        <v>0</v>
      </c>
      <c r="O82" s="41">
        <f t="shared" si="8"/>
        <v>0</v>
      </c>
      <c r="P82" s="41">
        <f t="shared" si="9"/>
        <v>0</v>
      </c>
      <c r="Q82" s="42"/>
      <c r="R82" s="42"/>
      <c r="S82" s="42"/>
      <c r="T82" s="42"/>
      <c r="U82" s="42"/>
      <c r="V82" s="42"/>
      <c r="W82" s="42"/>
      <c r="X82" s="42"/>
      <c r="Y82" s="42"/>
    </row>
    <row r="83" spans="1:25" ht="20.100000000000001" customHeight="1" x14ac:dyDescent="0.25">
      <c r="A83" s="35"/>
      <c r="B83" s="50" t="s">
        <v>73</v>
      </c>
      <c r="C83" s="35"/>
      <c r="D83" s="35" t="s">
        <v>184</v>
      </c>
      <c r="E83" s="43" t="s">
        <v>414</v>
      </c>
      <c r="F83" s="46">
        <v>62.87</v>
      </c>
      <c r="G83" s="37"/>
      <c r="H83" s="129"/>
      <c r="I83" s="39">
        <v>255</v>
      </c>
      <c r="J83" s="37"/>
      <c r="K83" s="38"/>
      <c r="L83" s="40">
        <f t="shared" si="5"/>
        <v>0</v>
      </c>
      <c r="M83" s="40">
        <f t="shared" si="6"/>
        <v>0</v>
      </c>
      <c r="N83" s="41">
        <f t="shared" si="7"/>
        <v>0</v>
      </c>
      <c r="O83" s="41">
        <f t="shared" si="8"/>
        <v>0</v>
      </c>
      <c r="P83" s="41">
        <f t="shared" si="9"/>
        <v>0</v>
      </c>
      <c r="Q83" s="42"/>
      <c r="R83" s="42"/>
      <c r="S83" s="42"/>
      <c r="T83" s="42"/>
      <c r="U83" s="42"/>
      <c r="V83" s="42"/>
      <c r="W83" s="42"/>
      <c r="X83" s="42"/>
      <c r="Y83" s="42"/>
    </row>
    <row r="84" spans="1:25" ht="20.100000000000001" customHeight="1" x14ac:dyDescent="0.25">
      <c r="A84" s="35"/>
      <c r="B84" s="50" t="s">
        <v>74</v>
      </c>
      <c r="C84" s="35"/>
      <c r="D84" s="51" t="s">
        <v>185</v>
      </c>
      <c r="E84" s="43" t="s">
        <v>415</v>
      </c>
      <c r="F84" s="46">
        <v>19.77</v>
      </c>
      <c r="G84" s="37"/>
      <c r="H84" s="129"/>
      <c r="I84" s="39">
        <v>255</v>
      </c>
      <c r="J84" s="37"/>
      <c r="K84" s="38"/>
      <c r="L84" s="40">
        <f t="shared" si="5"/>
        <v>0</v>
      </c>
      <c r="M84" s="40">
        <f t="shared" si="6"/>
        <v>0</v>
      </c>
      <c r="N84" s="41">
        <f t="shared" si="7"/>
        <v>0</v>
      </c>
      <c r="O84" s="41">
        <f t="shared" si="8"/>
        <v>0</v>
      </c>
      <c r="P84" s="41">
        <f t="shared" si="9"/>
        <v>0</v>
      </c>
      <c r="Q84" s="42"/>
      <c r="R84" s="42"/>
      <c r="S84" s="42"/>
      <c r="T84" s="42"/>
      <c r="U84" s="42"/>
      <c r="V84" s="42"/>
      <c r="W84" s="42"/>
      <c r="X84" s="42"/>
      <c r="Y84" s="42"/>
    </row>
    <row r="85" spans="1:25" ht="20.100000000000001" customHeight="1" x14ac:dyDescent="0.25">
      <c r="A85" s="35"/>
      <c r="B85" s="50" t="s">
        <v>75</v>
      </c>
      <c r="C85" s="35"/>
      <c r="D85" s="51" t="s">
        <v>185</v>
      </c>
      <c r="E85" s="43" t="s">
        <v>415</v>
      </c>
      <c r="F85" s="46">
        <v>9.94</v>
      </c>
      <c r="G85" s="37"/>
      <c r="H85" s="129"/>
      <c r="I85" s="39">
        <v>255</v>
      </c>
      <c r="J85" s="37"/>
      <c r="K85" s="38"/>
      <c r="L85" s="40">
        <f t="shared" si="5"/>
        <v>0</v>
      </c>
      <c r="M85" s="40">
        <f t="shared" si="6"/>
        <v>0</v>
      </c>
      <c r="N85" s="41">
        <f t="shared" si="7"/>
        <v>0</v>
      </c>
      <c r="O85" s="41">
        <f t="shared" si="8"/>
        <v>0</v>
      </c>
      <c r="P85" s="41">
        <f t="shared" si="9"/>
        <v>0</v>
      </c>
      <c r="Q85" s="42"/>
      <c r="R85" s="42"/>
      <c r="S85" s="42"/>
      <c r="T85" s="42"/>
      <c r="U85" s="42"/>
      <c r="V85" s="42"/>
      <c r="W85" s="42"/>
      <c r="X85" s="42"/>
      <c r="Y85" s="42"/>
    </row>
    <row r="86" spans="1:25" ht="20.100000000000001" customHeight="1" x14ac:dyDescent="0.25">
      <c r="A86" s="35"/>
      <c r="B86" s="50" t="s">
        <v>76</v>
      </c>
      <c r="C86" s="35"/>
      <c r="D86" s="51" t="s">
        <v>185</v>
      </c>
      <c r="E86" s="43" t="s">
        <v>415</v>
      </c>
      <c r="F86" s="46">
        <v>20.329999999999998</v>
      </c>
      <c r="G86" s="37"/>
      <c r="H86" s="129"/>
      <c r="I86" s="39">
        <v>255</v>
      </c>
      <c r="J86" s="37"/>
      <c r="K86" s="38"/>
      <c r="L86" s="40">
        <f t="shared" si="5"/>
        <v>0</v>
      </c>
      <c r="M86" s="40">
        <f t="shared" si="6"/>
        <v>0</v>
      </c>
      <c r="N86" s="41">
        <f t="shared" si="7"/>
        <v>0</v>
      </c>
      <c r="O86" s="41">
        <f t="shared" si="8"/>
        <v>0</v>
      </c>
      <c r="P86" s="41">
        <f t="shared" si="9"/>
        <v>0</v>
      </c>
      <c r="Q86" s="42"/>
      <c r="R86" s="42"/>
      <c r="S86" s="42"/>
      <c r="T86" s="42"/>
      <c r="U86" s="42"/>
      <c r="V86" s="42"/>
      <c r="W86" s="42"/>
      <c r="X86" s="42"/>
      <c r="Y86" s="42"/>
    </row>
    <row r="87" spans="1:25" ht="20.100000000000001" customHeight="1" x14ac:dyDescent="0.25">
      <c r="A87" s="35"/>
      <c r="B87" s="50" t="s">
        <v>77</v>
      </c>
      <c r="C87" s="35" t="s">
        <v>215</v>
      </c>
      <c r="D87" s="35" t="s">
        <v>176</v>
      </c>
      <c r="E87" s="43" t="s">
        <v>416</v>
      </c>
      <c r="F87" s="46">
        <v>62.12</v>
      </c>
      <c r="G87" s="37"/>
      <c r="H87" s="129"/>
      <c r="I87" s="39">
        <v>364</v>
      </c>
      <c r="J87" s="37"/>
      <c r="K87" s="38"/>
      <c r="L87" s="40">
        <f t="shared" si="5"/>
        <v>0</v>
      </c>
      <c r="M87" s="40">
        <f t="shared" si="6"/>
        <v>0</v>
      </c>
      <c r="N87" s="41">
        <f t="shared" si="7"/>
        <v>0</v>
      </c>
      <c r="O87" s="41">
        <f t="shared" si="8"/>
        <v>0</v>
      </c>
      <c r="P87" s="41">
        <f t="shared" si="9"/>
        <v>0</v>
      </c>
      <c r="Q87" s="42"/>
      <c r="R87" s="42"/>
      <c r="S87" s="42"/>
      <c r="T87" s="42"/>
      <c r="U87" s="42"/>
      <c r="V87" s="42"/>
      <c r="W87" s="42"/>
      <c r="X87" s="42"/>
      <c r="Y87" s="42"/>
    </row>
    <row r="88" spans="1:25" ht="20.100000000000001" customHeight="1" x14ac:dyDescent="0.25">
      <c r="A88" s="35"/>
      <c r="B88" s="50" t="s">
        <v>103</v>
      </c>
      <c r="C88" s="35" t="s">
        <v>215</v>
      </c>
      <c r="D88" s="35" t="s">
        <v>176</v>
      </c>
      <c r="E88" s="43" t="s">
        <v>416</v>
      </c>
      <c r="F88" s="46">
        <v>35.93</v>
      </c>
      <c r="G88" s="37"/>
      <c r="H88" s="129"/>
      <c r="I88" s="39">
        <v>364</v>
      </c>
      <c r="J88" s="37"/>
      <c r="K88" s="38"/>
      <c r="L88" s="40">
        <f t="shared" si="5"/>
        <v>0</v>
      </c>
      <c r="M88" s="40">
        <f t="shared" si="6"/>
        <v>0</v>
      </c>
      <c r="N88" s="41">
        <f t="shared" si="7"/>
        <v>0</v>
      </c>
      <c r="O88" s="41">
        <f t="shared" si="8"/>
        <v>0</v>
      </c>
      <c r="P88" s="41">
        <f t="shared" si="9"/>
        <v>0</v>
      </c>
      <c r="Q88" s="42"/>
      <c r="R88" s="42"/>
      <c r="S88" s="42"/>
      <c r="T88" s="42"/>
      <c r="U88" s="42"/>
      <c r="V88" s="42"/>
      <c r="W88" s="42"/>
      <c r="X88" s="42"/>
      <c r="Y88" s="42"/>
    </row>
    <row r="89" spans="1:25" ht="20.100000000000001" customHeight="1" x14ac:dyDescent="0.25">
      <c r="A89" s="35"/>
      <c r="B89" s="50" t="s">
        <v>78</v>
      </c>
      <c r="C89" s="35" t="s">
        <v>215</v>
      </c>
      <c r="D89" s="35" t="s">
        <v>176</v>
      </c>
      <c r="E89" s="43" t="s">
        <v>416</v>
      </c>
      <c r="F89" s="46">
        <v>118.33</v>
      </c>
      <c r="G89" s="37"/>
      <c r="H89" s="129"/>
      <c r="I89" s="39">
        <v>364</v>
      </c>
      <c r="J89" s="37"/>
      <c r="K89" s="38"/>
      <c r="L89" s="40">
        <f t="shared" si="5"/>
        <v>0</v>
      </c>
      <c r="M89" s="40">
        <f t="shared" si="6"/>
        <v>0</v>
      </c>
      <c r="N89" s="41">
        <f t="shared" si="7"/>
        <v>0</v>
      </c>
      <c r="O89" s="41">
        <f t="shared" si="8"/>
        <v>0</v>
      </c>
      <c r="P89" s="41">
        <f t="shared" si="9"/>
        <v>0</v>
      </c>
      <c r="Q89" s="42"/>
      <c r="R89" s="42"/>
      <c r="S89" s="42"/>
      <c r="T89" s="42"/>
      <c r="U89" s="42"/>
      <c r="V89" s="42"/>
      <c r="W89" s="42"/>
      <c r="X89" s="42"/>
      <c r="Y89" s="42"/>
    </row>
    <row r="90" spans="1:25" ht="20.100000000000001" customHeight="1" x14ac:dyDescent="0.25">
      <c r="A90" s="35"/>
      <c r="B90" s="50" t="s">
        <v>79</v>
      </c>
      <c r="C90" s="35" t="s">
        <v>211</v>
      </c>
      <c r="D90" s="35" t="s">
        <v>176</v>
      </c>
      <c r="E90" s="43" t="s">
        <v>416</v>
      </c>
      <c r="F90" s="46">
        <v>94.66</v>
      </c>
      <c r="G90" s="37"/>
      <c r="H90" s="129"/>
      <c r="I90" s="39">
        <v>364</v>
      </c>
      <c r="J90" s="37"/>
      <c r="K90" s="38"/>
      <c r="L90" s="40">
        <f t="shared" si="5"/>
        <v>0</v>
      </c>
      <c r="M90" s="40">
        <f t="shared" si="6"/>
        <v>0</v>
      </c>
      <c r="N90" s="41">
        <f t="shared" si="7"/>
        <v>0</v>
      </c>
      <c r="O90" s="41">
        <f t="shared" si="8"/>
        <v>0</v>
      </c>
      <c r="P90" s="41">
        <f t="shared" si="9"/>
        <v>0</v>
      </c>
      <c r="Q90" s="42"/>
      <c r="R90" s="42"/>
      <c r="S90" s="42"/>
      <c r="T90" s="42"/>
      <c r="U90" s="42"/>
      <c r="V90" s="42"/>
      <c r="W90" s="42"/>
      <c r="X90" s="42"/>
      <c r="Y90" s="42"/>
    </row>
    <row r="91" spans="1:25" ht="20.100000000000001" customHeight="1" x14ac:dyDescent="0.25">
      <c r="A91" s="35"/>
      <c r="B91" s="50" t="s">
        <v>80</v>
      </c>
      <c r="C91" s="35" t="s">
        <v>211</v>
      </c>
      <c r="D91" s="51" t="s">
        <v>176</v>
      </c>
      <c r="E91" s="43" t="s">
        <v>416</v>
      </c>
      <c r="F91" s="46">
        <v>90.33</v>
      </c>
      <c r="G91" s="37"/>
      <c r="H91" s="129"/>
      <c r="I91" s="39">
        <v>364</v>
      </c>
      <c r="J91" s="37"/>
      <c r="K91" s="38"/>
      <c r="L91" s="40">
        <f t="shared" si="5"/>
        <v>0</v>
      </c>
      <c r="M91" s="40">
        <f t="shared" si="6"/>
        <v>0</v>
      </c>
      <c r="N91" s="41">
        <f t="shared" si="7"/>
        <v>0</v>
      </c>
      <c r="O91" s="41">
        <f t="shared" si="8"/>
        <v>0</v>
      </c>
      <c r="P91" s="41">
        <f t="shared" si="9"/>
        <v>0</v>
      </c>
      <c r="Q91" s="47"/>
      <c r="R91" s="42"/>
      <c r="S91" s="48"/>
      <c r="T91" s="42"/>
      <c r="U91" s="42"/>
      <c r="V91" s="42"/>
      <c r="W91" s="42"/>
      <c r="X91" s="42"/>
      <c r="Y91" s="42"/>
    </row>
    <row r="92" spans="1:25" ht="20.100000000000001" customHeight="1" x14ac:dyDescent="0.25">
      <c r="A92" s="35"/>
      <c r="B92" s="50" t="s">
        <v>81</v>
      </c>
      <c r="C92" s="35" t="s">
        <v>211</v>
      </c>
      <c r="D92" s="35" t="s">
        <v>176</v>
      </c>
      <c r="E92" s="43" t="s">
        <v>416</v>
      </c>
      <c r="F92" s="46">
        <v>118.02</v>
      </c>
      <c r="G92" s="37"/>
      <c r="H92" s="129"/>
      <c r="I92" s="39">
        <v>364</v>
      </c>
      <c r="J92" s="37"/>
      <c r="K92" s="38"/>
      <c r="L92" s="40">
        <f t="shared" si="5"/>
        <v>0</v>
      </c>
      <c r="M92" s="40">
        <f t="shared" si="6"/>
        <v>0</v>
      </c>
      <c r="N92" s="41">
        <f t="shared" si="7"/>
        <v>0</v>
      </c>
      <c r="O92" s="41">
        <f t="shared" si="8"/>
        <v>0</v>
      </c>
      <c r="P92" s="41">
        <f t="shared" si="9"/>
        <v>0</v>
      </c>
      <c r="Q92" s="42"/>
      <c r="R92" s="42"/>
      <c r="S92" s="42"/>
      <c r="T92" s="42"/>
      <c r="U92" s="42"/>
      <c r="V92" s="42"/>
      <c r="W92" s="42"/>
      <c r="X92" s="42"/>
      <c r="Y92" s="42"/>
    </row>
    <row r="93" spans="1:25" ht="20.100000000000001" customHeight="1" x14ac:dyDescent="0.25">
      <c r="A93" s="35"/>
      <c r="B93" s="50" t="s">
        <v>82</v>
      </c>
      <c r="C93" s="35"/>
      <c r="D93" s="35" t="s">
        <v>186</v>
      </c>
      <c r="E93" s="43" t="s">
        <v>416</v>
      </c>
      <c r="F93" s="46">
        <v>26.4</v>
      </c>
      <c r="G93" s="37"/>
      <c r="H93" s="129"/>
      <c r="I93" s="39">
        <v>255</v>
      </c>
      <c r="J93" s="37"/>
      <c r="K93" s="38"/>
      <c r="L93" s="40">
        <f t="shared" si="5"/>
        <v>0</v>
      </c>
      <c r="M93" s="40">
        <f t="shared" si="6"/>
        <v>0</v>
      </c>
      <c r="N93" s="41">
        <f t="shared" si="7"/>
        <v>0</v>
      </c>
      <c r="O93" s="41">
        <f t="shared" si="8"/>
        <v>0</v>
      </c>
      <c r="P93" s="41">
        <f t="shared" si="9"/>
        <v>0</v>
      </c>
      <c r="Q93" s="42"/>
      <c r="R93" s="42"/>
      <c r="S93" s="42"/>
      <c r="T93" s="42"/>
      <c r="U93" s="42"/>
      <c r="V93" s="42"/>
      <c r="W93" s="42"/>
      <c r="X93" s="42"/>
      <c r="Y93" s="42"/>
    </row>
    <row r="94" spans="1:25" ht="20.100000000000001" customHeight="1" x14ac:dyDescent="0.25">
      <c r="A94" s="35"/>
      <c r="B94" s="50" t="s">
        <v>104</v>
      </c>
      <c r="C94" s="35" t="s">
        <v>216</v>
      </c>
      <c r="D94" s="35" t="s">
        <v>176</v>
      </c>
      <c r="E94" s="43" t="s">
        <v>416</v>
      </c>
      <c r="F94" s="46">
        <v>65.02</v>
      </c>
      <c r="G94" s="37"/>
      <c r="H94" s="129"/>
      <c r="I94" s="39">
        <v>364</v>
      </c>
      <c r="J94" s="37"/>
      <c r="K94" s="38"/>
      <c r="L94" s="40">
        <f t="shared" si="5"/>
        <v>0</v>
      </c>
      <c r="M94" s="40">
        <f t="shared" si="6"/>
        <v>0</v>
      </c>
      <c r="N94" s="41">
        <f t="shared" si="7"/>
        <v>0</v>
      </c>
      <c r="O94" s="41">
        <f t="shared" si="8"/>
        <v>0</v>
      </c>
      <c r="P94" s="41">
        <f t="shared" si="9"/>
        <v>0</v>
      </c>
      <c r="Q94" s="42"/>
      <c r="R94" s="42"/>
      <c r="S94" s="42"/>
      <c r="T94" s="42"/>
      <c r="U94" s="42"/>
      <c r="V94" s="42"/>
      <c r="W94" s="42"/>
      <c r="X94" s="42"/>
      <c r="Y94" s="42"/>
    </row>
    <row r="95" spans="1:25" ht="20.100000000000001" customHeight="1" x14ac:dyDescent="0.25">
      <c r="A95" s="35"/>
      <c r="B95" s="50" t="s">
        <v>105</v>
      </c>
      <c r="C95" s="35"/>
      <c r="D95" s="35" t="s">
        <v>185</v>
      </c>
      <c r="E95" s="43" t="s">
        <v>415</v>
      </c>
      <c r="F95" s="46">
        <v>21.64</v>
      </c>
      <c r="G95" s="37"/>
      <c r="H95" s="129"/>
      <c r="I95" s="39">
        <v>255</v>
      </c>
      <c r="J95" s="37"/>
      <c r="K95" s="38"/>
      <c r="L95" s="40">
        <f t="shared" si="5"/>
        <v>0</v>
      </c>
      <c r="M95" s="40">
        <f t="shared" si="6"/>
        <v>0</v>
      </c>
      <c r="N95" s="41">
        <f t="shared" si="7"/>
        <v>0</v>
      </c>
      <c r="O95" s="41">
        <f t="shared" si="8"/>
        <v>0</v>
      </c>
      <c r="P95" s="41">
        <f t="shared" si="9"/>
        <v>0</v>
      </c>
      <c r="Q95" s="42"/>
      <c r="R95" s="42"/>
      <c r="S95" s="42"/>
      <c r="T95" s="42"/>
      <c r="U95" s="42"/>
      <c r="V95" s="42"/>
      <c r="W95" s="42"/>
      <c r="X95" s="42"/>
      <c r="Y95" s="42"/>
    </row>
    <row r="96" spans="1:25" ht="20.100000000000001" customHeight="1" x14ac:dyDescent="0.25">
      <c r="A96" s="35"/>
      <c r="B96" s="50" t="s">
        <v>106</v>
      </c>
      <c r="C96" s="35"/>
      <c r="D96" s="35" t="s">
        <v>170</v>
      </c>
      <c r="E96" s="43" t="s">
        <v>414</v>
      </c>
      <c r="F96" s="46">
        <v>13.18</v>
      </c>
      <c r="G96" s="37"/>
      <c r="H96" s="129"/>
      <c r="I96" s="39">
        <v>255</v>
      </c>
      <c r="J96" s="37"/>
      <c r="K96" s="38"/>
      <c r="L96" s="40">
        <f t="shared" si="5"/>
        <v>0</v>
      </c>
      <c r="M96" s="40">
        <f t="shared" si="6"/>
        <v>0</v>
      </c>
      <c r="N96" s="41">
        <f t="shared" si="7"/>
        <v>0</v>
      </c>
      <c r="O96" s="41">
        <f t="shared" si="8"/>
        <v>0</v>
      </c>
      <c r="P96" s="41">
        <f t="shared" si="9"/>
        <v>0</v>
      </c>
      <c r="Q96" s="42"/>
      <c r="R96" s="42"/>
      <c r="S96" s="42"/>
      <c r="T96" s="42"/>
      <c r="U96" s="42"/>
      <c r="V96" s="42"/>
      <c r="W96" s="42"/>
      <c r="X96" s="42"/>
      <c r="Y96" s="42"/>
    </row>
    <row r="97" spans="1:25" ht="20.100000000000001" customHeight="1" x14ac:dyDescent="0.25">
      <c r="A97" s="35"/>
      <c r="B97" s="50" t="s">
        <v>107</v>
      </c>
      <c r="C97" s="43"/>
      <c r="D97" s="35" t="s">
        <v>170</v>
      </c>
      <c r="E97" s="43" t="s">
        <v>414</v>
      </c>
      <c r="F97" s="46">
        <v>13.95</v>
      </c>
      <c r="G97" s="37"/>
      <c r="H97" s="129"/>
      <c r="I97" s="39">
        <v>255</v>
      </c>
      <c r="J97" s="37"/>
      <c r="K97" s="38"/>
      <c r="L97" s="40">
        <f t="shared" si="5"/>
        <v>0</v>
      </c>
      <c r="M97" s="40">
        <f t="shared" si="6"/>
        <v>0</v>
      </c>
      <c r="N97" s="41">
        <f t="shared" si="7"/>
        <v>0</v>
      </c>
      <c r="O97" s="41">
        <f t="shared" si="8"/>
        <v>0</v>
      </c>
      <c r="P97" s="41">
        <f t="shared" si="9"/>
        <v>0</v>
      </c>
      <c r="Q97" s="42"/>
      <c r="R97" s="42"/>
      <c r="S97" s="42"/>
      <c r="T97" s="42"/>
      <c r="U97" s="42"/>
      <c r="V97" s="42"/>
      <c r="W97" s="42"/>
      <c r="X97" s="42"/>
      <c r="Y97" s="42"/>
    </row>
    <row r="98" spans="1:25" ht="20.100000000000001" customHeight="1" x14ac:dyDescent="0.25">
      <c r="A98" s="35"/>
      <c r="B98" s="50" t="s">
        <v>108</v>
      </c>
      <c r="C98" s="43"/>
      <c r="D98" s="35" t="s">
        <v>187</v>
      </c>
      <c r="E98" s="43" t="s">
        <v>414</v>
      </c>
      <c r="F98" s="46">
        <v>39.659999999999997</v>
      </c>
      <c r="G98" s="37"/>
      <c r="H98" s="129"/>
      <c r="I98" s="39">
        <v>255</v>
      </c>
      <c r="J98" s="37"/>
      <c r="K98" s="38"/>
      <c r="L98" s="40">
        <f t="shared" si="5"/>
        <v>0</v>
      </c>
      <c r="M98" s="40">
        <f t="shared" si="6"/>
        <v>0</v>
      </c>
      <c r="N98" s="41">
        <f t="shared" si="7"/>
        <v>0</v>
      </c>
      <c r="O98" s="41">
        <f t="shared" si="8"/>
        <v>0</v>
      </c>
      <c r="P98" s="41">
        <f t="shared" si="9"/>
        <v>0</v>
      </c>
      <c r="Q98" s="42"/>
      <c r="R98" s="42"/>
      <c r="S98" s="42"/>
      <c r="T98" s="42"/>
      <c r="U98" s="42"/>
      <c r="V98" s="42"/>
      <c r="W98" s="42"/>
      <c r="X98" s="42"/>
      <c r="Y98" s="42"/>
    </row>
    <row r="99" spans="1:25" ht="20.100000000000001" customHeight="1" x14ac:dyDescent="0.25">
      <c r="A99" s="35"/>
      <c r="B99" s="50" t="s">
        <v>109</v>
      </c>
      <c r="C99" s="43"/>
      <c r="D99" s="35" t="s">
        <v>185</v>
      </c>
      <c r="E99" s="43" t="s">
        <v>415</v>
      </c>
      <c r="F99" s="46">
        <v>25.1</v>
      </c>
      <c r="G99" s="37"/>
      <c r="H99" s="129"/>
      <c r="I99" s="39">
        <v>255</v>
      </c>
      <c r="J99" s="37"/>
      <c r="K99" s="38"/>
      <c r="L99" s="40">
        <f t="shared" si="5"/>
        <v>0</v>
      </c>
      <c r="M99" s="40">
        <f t="shared" si="6"/>
        <v>0</v>
      </c>
      <c r="N99" s="41">
        <f t="shared" si="7"/>
        <v>0</v>
      </c>
      <c r="O99" s="41">
        <f t="shared" si="8"/>
        <v>0</v>
      </c>
      <c r="P99" s="41">
        <f t="shared" si="9"/>
        <v>0</v>
      </c>
      <c r="Q99" s="42"/>
      <c r="R99" s="42"/>
      <c r="S99" s="42"/>
      <c r="T99" s="42"/>
      <c r="U99" s="42"/>
      <c r="V99" s="42"/>
      <c r="W99" s="42"/>
      <c r="X99" s="42"/>
      <c r="Y99" s="42"/>
    </row>
    <row r="100" spans="1:25" ht="20.100000000000001" customHeight="1" x14ac:dyDescent="0.25">
      <c r="A100" s="35"/>
      <c r="B100" s="50" t="s">
        <v>110</v>
      </c>
      <c r="C100" s="43"/>
      <c r="D100" s="35" t="s">
        <v>188</v>
      </c>
      <c r="E100" s="43" t="s">
        <v>414</v>
      </c>
      <c r="F100" s="46">
        <v>160.13</v>
      </c>
      <c r="G100" s="37"/>
      <c r="H100" s="129"/>
      <c r="I100" s="39">
        <v>364</v>
      </c>
      <c r="J100" s="37"/>
      <c r="K100" s="38"/>
      <c r="L100" s="40">
        <f t="shared" si="5"/>
        <v>0</v>
      </c>
      <c r="M100" s="40">
        <f t="shared" si="6"/>
        <v>0</v>
      </c>
      <c r="N100" s="41">
        <f t="shared" si="7"/>
        <v>0</v>
      </c>
      <c r="O100" s="41">
        <f t="shared" si="8"/>
        <v>0</v>
      </c>
      <c r="P100" s="41">
        <f t="shared" si="9"/>
        <v>0</v>
      </c>
      <c r="Q100" s="42"/>
      <c r="R100" s="42"/>
      <c r="S100" s="42"/>
      <c r="T100" s="42"/>
      <c r="U100" s="42"/>
      <c r="V100" s="42"/>
      <c r="W100" s="42"/>
      <c r="X100" s="42"/>
      <c r="Y100" s="42"/>
    </row>
    <row r="101" spans="1:25" ht="20.100000000000001" customHeight="1" x14ac:dyDescent="0.25">
      <c r="A101" s="35"/>
      <c r="B101" s="50" t="s">
        <v>111</v>
      </c>
      <c r="C101" s="43"/>
      <c r="D101" s="35" t="s">
        <v>188</v>
      </c>
      <c r="E101" s="43" t="s">
        <v>414</v>
      </c>
      <c r="F101" s="46">
        <v>14.37</v>
      </c>
      <c r="G101" s="37"/>
      <c r="H101" s="129"/>
      <c r="I101" s="39">
        <v>364</v>
      </c>
      <c r="J101" s="37"/>
      <c r="K101" s="38"/>
      <c r="L101" s="40">
        <f t="shared" si="5"/>
        <v>0</v>
      </c>
      <c r="M101" s="40">
        <f t="shared" si="6"/>
        <v>0</v>
      </c>
      <c r="N101" s="41">
        <f t="shared" si="7"/>
        <v>0</v>
      </c>
      <c r="O101" s="41">
        <f t="shared" si="8"/>
        <v>0</v>
      </c>
      <c r="P101" s="41">
        <f t="shared" si="9"/>
        <v>0</v>
      </c>
      <c r="Q101" s="42"/>
      <c r="R101" s="42"/>
      <c r="S101" s="42"/>
      <c r="T101" s="42"/>
      <c r="U101" s="42"/>
      <c r="V101" s="42"/>
      <c r="W101" s="42"/>
      <c r="X101" s="42"/>
      <c r="Y101" s="42"/>
    </row>
    <row r="102" spans="1:25" ht="20.100000000000001" customHeight="1" x14ac:dyDescent="0.25">
      <c r="A102" s="35"/>
      <c r="B102" s="50" t="s">
        <v>112</v>
      </c>
      <c r="C102" s="43"/>
      <c r="D102" s="35" t="s">
        <v>185</v>
      </c>
      <c r="E102" s="43" t="s">
        <v>415</v>
      </c>
      <c r="F102" s="46">
        <v>6.07</v>
      </c>
      <c r="G102" s="37"/>
      <c r="H102" s="129"/>
      <c r="I102" s="39">
        <v>255</v>
      </c>
      <c r="J102" s="37"/>
      <c r="K102" s="38"/>
      <c r="L102" s="40">
        <f t="shared" si="5"/>
        <v>0</v>
      </c>
      <c r="M102" s="40">
        <f t="shared" si="6"/>
        <v>0</v>
      </c>
      <c r="N102" s="41">
        <f t="shared" si="7"/>
        <v>0</v>
      </c>
      <c r="O102" s="41">
        <f t="shared" si="8"/>
        <v>0</v>
      </c>
      <c r="P102" s="41">
        <f t="shared" si="9"/>
        <v>0</v>
      </c>
      <c r="Q102" s="42"/>
      <c r="R102" s="42"/>
      <c r="S102" s="42"/>
      <c r="T102" s="42"/>
      <c r="U102" s="42"/>
      <c r="V102" s="42"/>
      <c r="W102" s="42"/>
      <c r="X102" s="42"/>
      <c r="Y102" s="42"/>
    </row>
    <row r="103" spans="1:25" ht="20.100000000000001" customHeight="1" x14ac:dyDescent="0.25">
      <c r="A103" s="35"/>
      <c r="B103" s="50" t="s">
        <v>113</v>
      </c>
      <c r="C103" s="43"/>
      <c r="D103" s="35" t="s">
        <v>185</v>
      </c>
      <c r="E103" s="43" t="s">
        <v>415</v>
      </c>
      <c r="F103" s="46">
        <v>34.630000000000003</v>
      </c>
      <c r="G103" s="37"/>
      <c r="H103" s="129"/>
      <c r="I103" s="39">
        <v>255</v>
      </c>
      <c r="J103" s="37"/>
      <c r="K103" s="38"/>
      <c r="L103" s="40">
        <f t="shared" si="5"/>
        <v>0</v>
      </c>
      <c r="M103" s="40">
        <f t="shared" si="6"/>
        <v>0</v>
      </c>
      <c r="N103" s="41">
        <f t="shared" si="7"/>
        <v>0</v>
      </c>
      <c r="O103" s="41">
        <f t="shared" si="8"/>
        <v>0</v>
      </c>
      <c r="P103" s="41">
        <f t="shared" si="9"/>
        <v>0</v>
      </c>
      <c r="Q103" s="42"/>
      <c r="R103" s="42"/>
      <c r="S103" s="42"/>
      <c r="T103" s="42"/>
      <c r="U103" s="42"/>
      <c r="V103" s="42"/>
      <c r="W103" s="42"/>
      <c r="X103" s="42"/>
      <c r="Y103" s="42"/>
    </row>
    <row r="104" spans="1:25" ht="20.100000000000001" customHeight="1" x14ac:dyDescent="0.25">
      <c r="A104" s="35"/>
      <c r="B104" s="50" t="s">
        <v>114</v>
      </c>
      <c r="C104" s="43"/>
      <c r="D104" s="35" t="s">
        <v>189</v>
      </c>
      <c r="E104" s="43" t="s">
        <v>414</v>
      </c>
      <c r="F104" s="46">
        <v>5.75</v>
      </c>
      <c r="G104" s="37"/>
      <c r="H104" s="129"/>
      <c r="I104" s="39">
        <v>364</v>
      </c>
      <c r="J104" s="37"/>
      <c r="K104" s="38"/>
      <c r="L104" s="40">
        <f t="shared" si="5"/>
        <v>0</v>
      </c>
      <c r="M104" s="40">
        <f t="shared" si="6"/>
        <v>0</v>
      </c>
      <c r="N104" s="41">
        <f t="shared" si="7"/>
        <v>0</v>
      </c>
      <c r="O104" s="41">
        <f t="shared" si="8"/>
        <v>0</v>
      </c>
      <c r="P104" s="41">
        <f t="shared" si="9"/>
        <v>0</v>
      </c>
      <c r="Q104" s="42"/>
      <c r="R104" s="42"/>
      <c r="S104" s="42"/>
      <c r="T104" s="42"/>
      <c r="U104" s="42"/>
      <c r="V104" s="42"/>
      <c r="W104" s="42"/>
      <c r="X104" s="42"/>
      <c r="Y104" s="42"/>
    </row>
    <row r="105" spans="1:25" ht="20.100000000000001" customHeight="1" x14ac:dyDescent="0.25">
      <c r="A105" s="35"/>
      <c r="B105" s="50" t="s">
        <v>115</v>
      </c>
      <c r="C105" s="43"/>
      <c r="D105" s="35" t="s">
        <v>190</v>
      </c>
      <c r="E105" s="43" t="s">
        <v>414</v>
      </c>
      <c r="F105" s="46">
        <v>32.36</v>
      </c>
      <c r="G105" s="37"/>
      <c r="H105" s="129"/>
      <c r="I105" s="39">
        <v>364</v>
      </c>
      <c r="J105" s="37"/>
      <c r="K105" s="38"/>
      <c r="L105" s="40">
        <f t="shared" si="5"/>
        <v>0</v>
      </c>
      <c r="M105" s="40">
        <f t="shared" si="6"/>
        <v>0</v>
      </c>
      <c r="N105" s="41">
        <f t="shared" si="7"/>
        <v>0</v>
      </c>
      <c r="O105" s="41">
        <f t="shared" si="8"/>
        <v>0</v>
      </c>
      <c r="P105" s="41">
        <f t="shared" si="9"/>
        <v>0</v>
      </c>
      <c r="Q105" s="42"/>
      <c r="R105" s="42"/>
      <c r="S105" s="42"/>
      <c r="T105" s="42"/>
      <c r="U105" s="42"/>
      <c r="V105" s="42"/>
      <c r="W105" s="42"/>
      <c r="X105" s="42"/>
      <c r="Y105" s="42"/>
    </row>
    <row r="106" spans="1:25" ht="20.100000000000001" customHeight="1" x14ac:dyDescent="0.25">
      <c r="A106" s="35"/>
      <c r="B106" s="50" t="s">
        <v>116</v>
      </c>
      <c r="C106" s="43"/>
      <c r="D106" s="35" t="s">
        <v>191</v>
      </c>
      <c r="E106" s="43" t="s">
        <v>414</v>
      </c>
      <c r="F106" s="46">
        <v>46.41</v>
      </c>
      <c r="G106" s="37"/>
      <c r="H106" s="129"/>
      <c r="I106" s="39">
        <v>364</v>
      </c>
      <c r="J106" s="37"/>
      <c r="K106" s="38"/>
      <c r="L106" s="40">
        <f t="shared" si="5"/>
        <v>0</v>
      </c>
      <c r="M106" s="40">
        <f t="shared" si="6"/>
        <v>0</v>
      </c>
      <c r="N106" s="41">
        <f t="shared" si="7"/>
        <v>0</v>
      </c>
      <c r="O106" s="41">
        <f t="shared" si="8"/>
        <v>0</v>
      </c>
      <c r="P106" s="41">
        <f t="shared" si="9"/>
        <v>0</v>
      </c>
      <c r="Q106" s="42"/>
      <c r="R106" s="42"/>
      <c r="S106" s="42"/>
      <c r="T106" s="42"/>
      <c r="U106" s="42"/>
      <c r="V106" s="42"/>
      <c r="W106" s="42"/>
      <c r="X106" s="42"/>
      <c r="Y106" s="42"/>
    </row>
    <row r="107" spans="1:25" ht="20.100000000000001" customHeight="1" x14ac:dyDescent="0.25">
      <c r="A107" s="35"/>
      <c r="B107" s="50" t="s">
        <v>266</v>
      </c>
      <c r="C107" s="43"/>
      <c r="D107" s="35" t="s">
        <v>192</v>
      </c>
      <c r="E107" s="43" t="s">
        <v>414</v>
      </c>
      <c r="F107" s="46">
        <v>26.71</v>
      </c>
      <c r="G107" s="37"/>
      <c r="H107" s="129"/>
      <c r="I107" s="39">
        <v>364</v>
      </c>
      <c r="J107" s="37"/>
      <c r="K107" s="38"/>
      <c r="L107" s="40">
        <f t="shared" si="5"/>
        <v>0</v>
      </c>
      <c r="M107" s="40">
        <f t="shared" si="6"/>
        <v>0</v>
      </c>
      <c r="N107" s="41">
        <f t="shared" si="7"/>
        <v>0</v>
      </c>
      <c r="O107" s="41">
        <f t="shared" si="8"/>
        <v>0</v>
      </c>
      <c r="P107" s="41">
        <f t="shared" si="9"/>
        <v>0</v>
      </c>
      <c r="Q107" s="42"/>
      <c r="R107" s="42"/>
      <c r="S107" s="42"/>
      <c r="T107" s="42"/>
      <c r="U107" s="42"/>
      <c r="V107" s="42"/>
      <c r="W107" s="42"/>
      <c r="X107" s="42"/>
      <c r="Y107" s="42"/>
    </row>
    <row r="108" spans="1:25" ht="20.100000000000001" customHeight="1" x14ac:dyDescent="0.25">
      <c r="A108" s="35"/>
      <c r="B108" s="50" t="s">
        <v>267</v>
      </c>
      <c r="C108" s="43"/>
      <c r="D108" s="35" t="s">
        <v>170</v>
      </c>
      <c r="E108" s="43" t="s">
        <v>414</v>
      </c>
      <c r="F108" s="46">
        <v>10.98</v>
      </c>
      <c r="G108" s="37"/>
      <c r="H108" s="129"/>
      <c r="I108" s="39">
        <v>364</v>
      </c>
      <c r="J108" s="37"/>
      <c r="K108" s="38"/>
      <c r="L108" s="40">
        <f t="shared" si="5"/>
        <v>0</v>
      </c>
      <c r="M108" s="40">
        <f t="shared" si="6"/>
        <v>0</v>
      </c>
      <c r="N108" s="41">
        <f t="shared" si="7"/>
        <v>0</v>
      </c>
      <c r="O108" s="41">
        <f t="shared" si="8"/>
        <v>0</v>
      </c>
      <c r="P108" s="41">
        <f t="shared" si="9"/>
        <v>0</v>
      </c>
      <c r="Q108" s="42"/>
      <c r="R108" s="42"/>
      <c r="S108" s="42"/>
      <c r="T108" s="42"/>
      <c r="U108" s="42"/>
      <c r="V108" s="42"/>
      <c r="W108" s="42"/>
      <c r="X108" s="42"/>
      <c r="Y108" s="42"/>
    </row>
    <row r="109" spans="1:25" ht="20.100000000000001" customHeight="1" x14ac:dyDescent="0.25">
      <c r="A109" s="35"/>
      <c r="B109" s="50" t="s">
        <v>268</v>
      </c>
      <c r="C109" s="43"/>
      <c r="D109" s="35" t="s">
        <v>184</v>
      </c>
      <c r="E109" s="43" t="s">
        <v>414</v>
      </c>
      <c r="F109" s="46">
        <v>13.43</v>
      </c>
      <c r="G109" s="37"/>
      <c r="H109" s="129"/>
      <c r="I109" s="39">
        <v>255</v>
      </c>
      <c r="J109" s="37"/>
      <c r="K109" s="38"/>
      <c r="L109" s="40">
        <f t="shared" si="5"/>
        <v>0</v>
      </c>
      <c r="M109" s="40">
        <f t="shared" si="6"/>
        <v>0</v>
      </c>
      <c r="N109" s="41">
        <f t="shared" si="7"/>
        <v>0</v>
      </c>
      <c r="O109" s="41">
        <f t="shared" si="8"/>
        <v>0</v>
      </c>
      <c r="P109" s="41">
        <f t="shared" si="9"/>
        <v>0</v>
      </c>
      <c r="Q109" s="42"/>
      <c r="R109" s="42"/>
      <c r="S109" s="42"/>
      <c r="T109" s="42"/>
      <c r="U109" s="42"/>
      <c r="V109" s="42"/>
      <c r="W109" s="42"/>
      <c r="X109" s="42"/>
      <c r="Y109" s="42"/>
    </row>
    <row r="110" spans="1:25" ht="20.100000000000001" customHeight="1" x14ac:dyDescent="0.25">
      <c r="A110" s="35"/>
      <c r="B110" s="50" t="s">
        <v>269</v>
      </c>
      <c r="C110" s="43"/>
      <c r="D110" s="35" t="s">
        <v>193</v>
      </c>
      <c r="E110" s="43" t="s">
        <v>414</v>
      </c>
      <c r="F110" s="46">
        <v>4.17</v>
      </c>
      <c r="G110" s="37"/>
      <c r="H110" s="129"/>
      <c r="I110" s="39">
        <v>255</v>
      </c>
      <c r="J110" s="37"/>
      <c r="K110" s="38"/>
      <c r="L110" s="40">
        <f t="shared" ref="L110:L158" si="10">IF(J110&lt;&gt;0,(I110/J110)*F110,0)</f>
        <v>0</v>
      </c>
      <c r="M110" s="40">
        <f t="shared" si="6"/>
        <v>0</v>
      </c>
      <c r="N110" s="41">
        <f t="shared" si="7"/>
        <v>0</v>
      </c>
      <c r="O110" s="41">
        <f t="shared" si="8"/>
        <v>0</v>
      </c>
      <c r="P110" s="41">
        <f t="shared" si="9"/>
        <v>0</v>
      </c>
      <c r="Q110" s="42"/>
      <c r="R110" s="42"/>
      <c r="S110" s="42"/>
      <c r="T110" s="42"/>
      <c r="U110" s="42"/>
      <c r="V110" s="42"/>
      <c r="W110" s="42"/>
      <c r="X110" s="42"/>
      <c r="Y110" s="42"/>
    </row>
    <row r="111" spans="1:25" ht="20.100000000000001" customHeight="1" x14ac:dyDescent="0.25">
      <c r="A111" s="35"/>
      <c r="B111" s="50" t="s">
        <v>270</v>
      </c>
      <c r="C111" s="43"/>
      <c r="D111" s="35" t="s">
        <v>194</v>
      </c>
      <c r="E111" s="43" t="s">
        <v>413</v>
      </c>
      <c r="F111" s="46">
        <v>7.22</v>
      </c>
      <c r="G111" s="37"/>
      <c r="H111" s="129"/>
      <c r="I111" s="39">
        <v>728</v>
      </c>
      <c r="J111" s="37"/>
      <c r="K111" s="38"/>
      <c r="L111" s="40">
        <f t="shared" si="10"/>
        <v>0</v>
      </c>
      <c r="M111" s="40">
        <f t="shared" si="6"/>
        <v>0</v>
      </c>
      <c r="N111" s="41">
        <f t="shared" si="7"/>
        <v>0</v>
      </c>
      <c r="O111" s="41">
        <f t="shared" si="8"/>
        <v>0</v>
      </c>
      <c r="P111" s="41">
        <f t="shared" si="9"/>
        <v>0</v>
      </c>
      <c r="Q111" s="42"/>
      <c r="R111" s="42"/>
      <c r="S111" s="42"/>
      <c r="T111" s="42"/>
      <c r="U111" s="42"/>
      <c r="V111" s="42"/>
      <c r="W111" s="42"/>
      <c r="X111" s="42"/>
      <c r="Y111" s="42"/>
    </row>
    <row r="112" spans="1:25" ht="20.100000000000001" customHeight="1" x14ac:dyDescent="0.25">
      <c r="A112" s="35"/>
      <c r="B112" s="50" t="s">
        <v>272</v>
      </c>
      <c r="C112" s="43"/>
      <c r="D112" s="35" t="s">
        <v>192</v>
      </c>
      <c r="E112" s="43" t="s">
        <v>414</v>
      </c>
      <c r="F112" s="46">
        <v>73.180000000000007</v>
      </c>
      <c r="G112" s="37"/>
      <c r="H112" s="129"/>
      <c r="I112" s="39">
        <v>364</v>
      </c>
      <c r="J112" s="37"/>
      <c r="K112" s="38"/>
      <c r="L112" s="40">
        <f t="shared" si="10"/>
        <v>0</v>
      </c>
      <c r="M112" s="40">
        <f t="shared" si="6"/>
        <v>0</v>
      </c>
      <c r="N112" s="41">
        <f t="shared" si="7"/>
        <v>0</v>
      </c>
      <c r="O112" s="41">
        <f t="shared" si="8"/>
        <v>0</v>
      </c>
      <c r="P112" s="41">
        <f t="shared" si="9"/>
        <v>0</v>
      </c>
      <c r="Q112" s="42"/>
      <c r="R112" s="42"/>
      <c r="S112" s="42"/>
      <c r="T112" s="42"/>
      <c r="U112" s="42"/>
      <c r="V112" s="42"/>
      <c r="W112" s="42"/>
      <c r="X112" s="42"/>
      <c r="Y112" s="42"/>
    </row>
    <row r="113" spans="1:25" ht="20.100000000000001" customHeight="1" x14ac:dyDescent="0.25">
      <c r="A113" s="35"/>
      <c r="B113" s="50" t="s">
        <v>271</v>
      </c>
      <c r="C113" s="43"/>
      <c r="D113" s="35" t="s">
        <v>195</v>
      </c>
      <c r="E113" s="43" t="s">
        <v>414</v>
      </c>
      <c r="F113" s="46">
        <v>100.47</v>
      </c>
      <c r="G113" s="37"/>
      <c r="H113" s="129"/>
      <c r="I113" s="39">
        <v>255</v>
      </c>
      <c r="J113" s="37"/>
      <c r="K113" s="38"/>
      <c r="L113" s="40">
        <f t="shared" si="10"/>
        <v>0</v>
      </c>
      <c r="M113" s="40">
        <f t="shared" si="6"/>
        <v>0</v>
      </c>
      <c r="N113" s="41">
        <f t="shared" si="7"/>
        <v>0</v>
      </c>
      <c r="O113" s="41">
        <f t="shared" si="8"/>
        <v>0</v>
      </c>
      <c r="P113" s="41">
        <f t="shared" si="9"/>
        <v>0</v>
      </c>
      <c r="Q113" s="42"/>
      <c r="R113" s="42"/>
      <c r="S113" s="42"/>
      <c r="T113" s="42"/>
      <c r="U113" s="42"/>
      <c r="V113" s="42"/>
      <c r="W113" s="42"/>
      <c r="X113" s="42"/>
      <c r="Y113" s="42"/>
    </row>
    <row r="114" spans="1:25" ht="20.100000000000001" customHeight="1" x14ac:dyDescent="0.25">
      <c r="A114" s="35"/>
      <c r="B114" s="50" t="s">
        <v>273</v>
      </c>
      <c r="C114" s="43"/>
      <c r="D114" s="35" t="s">
        <v>195</v>
      </c>
      <c r="E114" s="43" t="s">
        <v>414</v>
      </c>
      <c r="F114" s="46">
        <v>103.32</v>
      </c>
      <c r="G114" s="37"/>
      <c r="H114" s="129"/>
      <c r="I114" s="39">
        <v>255</v>
      </c>
      <c r="J114" s="37"/>
      <c r="K114" s="38"/>
      <c r="L114" s="40">
        <f t="shared" si="10"/>
        <v>0</v>
      </c>
      <c r="M114" s="40">
        <f t="shared" si="6"/>
        <v>0</v>
      </c>
      <c r="N114" s="41">
        <f t="shared" si="7"/>
        <v>0</v>
      </c>
      <c r="O114" s="41">
        <f t="shared" si="8"/>
        <v>0</v>
      </c>
      <c r="P114" s="41">
        <f t="shared" si="9"/>
        <v>0</v>
      </c>
      <c r="Q114" s="42"/>
      <c r="R114" s="42"/>
      <c r="S114" s="42"/>
      <c r="T114" s="42"/>
      <c r="U114" s="42"/>
      <c r="V114" s="42"/>
      <c r="W114" s="42"/>
      <c r="X114" s="42"/>
      <c r="Y114" s="42"/>
    </row>
    <row r="115" spans="1:25" ht="20.100000000000001" customHeight="1" x14ac:dyDescent="0.25">
      <c r="A115" s="35"/>
      <c r="B115" s="50" t="s">
        <v>274</v>
      </c>
      <c r="C115" s="43"/>
      <c r="D115" s="35" t="s">
        <v>196</v>
      </c>
      <c r="E115" s="43" t="s">
        <v>414</v>
      </c>
      <c r="F115" s="46">
        <v>126.75</v>
      </c>
      <c r="G115" s="37"/>
      <c r="H115" s="129"/>
      <c r="I115" s="39">
        <v>255</v>
      </c>
      <c r="J115" s="37"/>
      <c r="K115" s="38"/>
      <c r="L115" s="40">
        <f t="shared" si="10"/>
        <v>0</v>
      </c>
      <c r="M115" s="40">
        <f t="shared" si="6"/>
        <v>0</v>
      </c>
      <c r="N115" s="41">
        <f t="shared" si="7"/>
        <v>0</v>
      </c>
      <c r="O115" s="41">
        <f t="shared" si="8"/>
        <v>0</v>
      </c>
      <c r="P115" s="41">
        <f t="shared" si="9"/>
        <v>0</v>
      </c>
      <c r="Q115" s="42"/>
      <c r="R115" s="42"/>
      <c r="S115" s="42"/>
      <c r="T115" s="42"/>
      <c r="U115" s="42"/>
      <c r="V115" s="42"/>
      <c r="W115" s="42"/>
      <c r="X115" s="42"/>
      <c r="Y115" s="42"/>
    </row>
    <row r="116" spans="1:25" ht="20.100000000000001" customHeight="1" x14ac:dyDescent="0.25">
      <c r="A116" s="35"/>
      <c r="B116" s="50" t="s">
        <v>468</v>
      </c>
      <c r="C116" s="43"/>
      <c r="D116" s="35" t="s">
        <v>469</v>
      </c>
      <c r="E116" s="43" t="s">
        <v>470</v>
      </c>
      <c r="F116" s="46">
        <v>983.77</v>
      </c>
      <c r="G116" s="37"/>
      <c r="H116" s="129"/>
      <c r="I116" s="39">
        <v>255</v>
      </c>
      <c r="J116" s="37"/>
      <c r="K116" s="38"/>
      <c r="L116" s="40">
        <f t="shared" si="10"/>
        <v>0</v>
      </c>
      <c r="M116" s="40">
        <f t="shared" si="6"/>
        <v>0</v>
      </c>
      <c r="N116" s="41">
        <f t="shared" si="7"/>
        <v>0</v>
      </c>
      <c r="O116" s="41">
        <f t="shared" si="8"/>
        <v>0</v>
      </c>
      <c r="P116" s="41">
        <f t="shared" si="9"/>
        <v>0</v>
      </c>
      <c r="Q116" s="42"/>
      <c r="R116" s="42"/>
      <c r="S116" s="42"/>
      <c r="T116" s="42"/>
      <c r="U116" s="42"/>
      <c r="V116" s="42"/>
      <c r="W116" s="42"/>
      <c r="X116" s="42"/>
      <c r="Y116" s="42"/>
    </row>
    <row r="117" spans="1:25" ht="20.100000000000001" customHeight="1" x14ac:dyDescent="0.25">
      <c r="A117" s="35"/>
      <c r="B117" s="50" t="s">
        <v>275</v>
      </c>
      <c r="C117" s="43"/>
      <c r="D117" s="35" t="s">
        <v>170</v>
      </c>
      <c r="E117" s="43" t="s">
        <v>414</v>
      </c>
      <c r="F117" s="46">
        <v>12.08</v>
      </c>
      <c r="G117" s="37"/>
      <c r="H117" s="129"/>
      <c r="I117" s="39">
        <v>255</v>
      </c>
      <c r="J117" s="37"/>
      <c r="K117" s="38"/>
      <c r="L117" s="40">
        <f t="shared" si="10"/>
        <v>0</v>
      </c>
      <c r="M117" s="40">
        <f t="shared" si="6"/>
        <v>0</v>
      </c>
      <c r="N117" s="41">
        <f t="shared" si="7"/>
        <v>0</v>
      </c>
      <c r="O117" s="41">
        <f t="shared" si="8"/>
        <v>0</v>
      </c>
      <c r="P117" s="41">
        <f t="shared" si="9"/>
        <v>0</v>
      </c>
      <c r="Q117" s="42"/>
      <c r="R117" s="42"/>
      <c r="S117" s="42"/>
      <c r="T117" s="42"/>
      <c r="U117" s="42"/>
      <c r="V117" s="42"/>
      <c r="W117" s="42"/>
      <c r="X117" s="42"/>
      <c r="Y117" s="42"/>
    </row>
    <row r="118" spans="1:25" ht="20.100000000000001" customHeight="1" x14ac:dyDescent="0.25">
      <c r="A118" s="35"/>
      <c r="B118" s="50" t="s">
        <v>276</v>
      </c>
      <c r="C118" s="43"/>
      <c r="D118" s="35" t="s">
        <v>185</v>
      </c>
      <c r="E118" s="43" t="s">
        <v>415</v>
      </c>
      <c r="F118" s="46">
        <v>26.12</v>
      </c>
      <c r="G118" s="37"/>
      <c r="H118" s="129"/>
      <c r="I118" s="39">
        <v>255</v>
      </c>
      <c r="J118" s="37"/>
      <c r="K118" s="38"/>
      <c r="L118" s="40">
        <f t="shared" si="10"/>
        <v>0</v>
      </c>
      <c r="M118" s="40">
        <f t="shared" si="6"/>
        <v>0</v>
      </c>
      <c r="N118" s="41">
        <f t="shared" si="7"/>
        <v>0</v>
      </c>
      <c r="O118" s="41">
        <f t="shared" si="8"/>
        <v>0</v>
      </c>
      <c r="P118" s="41">
        <f t="shared" si="9"/>
        <v>0</v>
      </c>
      <c r="Q118" s="42"/>
      <c r="R118" s="42"/>
      <c r="S118" s="42"/>
      <c r="T118" s="42"/>
      <c r="U118" s="42"/>
      <c r="V118" s="42"/>
      <c r="W118" s="42"/>
      <c r="X118" s="42"/>
      <c r="Y118" s="42"/>
    </row>
    <row r="119" spans="1:25" ht="20.100000000000001" customHeight="1" x14ac:dyDescent="0.25">
      <c r="A119" s="35"/>
      <c r="B119" s="50" t="s">
        <v>277</v>
      </c>
      <c r="C119" s="43"/>
      <c r="D119" s="35" t="s">
        <v>185</v>
      </c>
      <c r="E119" s="43" t="s">
        <v>415</v>
      </c>
      <c r="F119" s="46">
        <v>15.7</v>
      </c>
      <c r="G119" s="37"/>
      <c r="H119" s="129"/>
      <c r="I119" s="39">
        <v>255</v>
      </c>
      <c r="J119" s="37"/>
      <c r="K119" s="38"/>
      <c r="L119" s="40">
        <f t="shared" si="10"/>
        <v>0</v>
      </c>
      <c r="M119" s="40">
        <f t="shared" si="6"/>
        <v>0</v>
      </c>
      <c r="N119" s="41">
        <f t="shared" si="7"/>
        <v>0</v>
      </c>
      <c r="O119" s="41">
        <f t="shared" si="8"/>
        <v>0</v>
      </c>
      <c r="P119" s="41">
        <f t="shared" si="9"/>
        <v>0</v>
      </c>
      <c r="Q119" s="42"/>
      <c r="R119" s="42"/>
      <c r="S119" s="42"/>
      <c r="T119" s="42"/>
      <c r="U119" s="42"/>
      <c r="V119" s="42"/>
      <c r="W119" s="42"/>
      <c r="X119" s="42"/>
      <c r="Y119" s="42"/>
    </row>
    <row r="120" spans="1:25" ht="20.100000000000001" customHeight="1" x14ac:dyDescent="0.25">
      <c r="A120" s="35"/>
      <c r="B120" s="50" t="s">
        <v>278</v>
      </c>
      <c r="C120" s="43"/>
      <c r="D120" s="35" t="s">
        <v>187</v>
      </c>
      <c r="E120" s="43" t="s">
        <v>414</v>
      </c>
      <c r="F120" s="46">
        <v>33.89</v>
      </c>
      <c r="G120" s="37"/>
      <c r="H120" s="129"/>
      <c r="I120" s="39">
        <v>255</v>
      </c>
      <c r="J120" s="37"/>
      <c r="K120" s="38"/>
      <c r="L120" s="40">
        <f t="shared" si="10"/>
        <v>0</v>
      </c>
      <c r="M120" s="40">
        <f t="shared" si="6"/>
        <v>0</v>
      </c>
      <c r="N120" s="41">
        <f t="shared" si="7"/>
        <v>0</v>
      </c>
      <c r="O120" s="41">
        <f t="shared" si="8"/>
        <v>0</v>
      </c>
      <c r="P120" s="41">
        <f t="shared" si="9"/>
        <v>0</v>
      </c>
      <c r="Q120" s="42"/>
      <c r="R120" s="42"/>
      <c r="S120" s="42"/>
      <c r="T120" s="42"/>
      <c r="U120" s="42"/>
      <c r="V120" s="42"/>
      <c r="W120" s="42"/>
      <c r="X120" s="42"/>
      <c r="Y120" s="42"/>
    </row>
    <row r="121" spans="1:25" ht="20.100000000000001" customHeight="1" x14ac:dyDescent="0.25">
      <c r="A121" s="35"/>
      <c r="B121" s="50" t="s">
        <v>279</v>
      </c>
      <c r="C121" s="43"/>
      <c r="D121" s="35" t="s">
        <v>170</v>
      </c>
      <c r="E121" s="43" t="s">
        <v>414</v>
      </c>
      <c r="F121" s="46">
        <v>3.26</v>
      </c>
      <c r="G121" s="37"/>
      <c r="H121" s="129"/>
      <c r="I121" s="39">
        <v>255</v>
      </c>
      <c r="J121" s="37"/>
      <c r="K121" s="38"/>
      <c r="L121" s="40">
        <f t="shared" si="10"/>
        <v>0</v>
      </c>
      <c r="M121" s="40">
        <f t="shared" si="6"/>
        <v>0</v>
      </c>
      <c r="N121" s="41">
        <f t="shared" si="7"/>
        <v>0</v>
      </c>
      <c r="O121" s="41">
        <f t="shared" si="8"/>
        <v>0</v>
      </c>
      <c r="P121" s="41">
        <f t="shared" si="9"/>
        <v>0</v>
      </c>
      <c r="Q121" s="42"/>
      <c r="R121" s="42"/>
      <c r="S121" s="42"/>
      <c r="T121" s="42"/>
      <c r="U121" s="42"/>
      <c r="V121" s="42"/>
      <c r="W121" s="42"/>
      <c r="X121" s="42"/>
      <c r="Y121" s="42"/>
    </row>
    <row r="122" spans="1:25" ht="20.100000000000001" customHeight="1" x14ac:dyDescent="0.25">
      <c r="A122" s="35"/>
      <c r="B122" s="50" t="s">
        <v>280</v>
      </c>
      <c r="C122" s="43"/>
      <c r="D122" s="35" t="s">
        <v>197</v>
      </c>
      <c r="E122" s="43" t="s">
        <v>414</v>
      </c>
      <c r="F122" s="46">
        <v>11.87</v>
      </c>
      <c r="G122" s="37"/>
      <c r="H122" s="129"/>
      <c r="I122" s="39">
        <v>255</v>
      </c>
      <c r="J122" s="37"/>
      <c r="K122" s="38"/>
      <c r="L122" s="40">
        <f t="shared" si="10"/>
        <v>0</v>
      </c>
      <c r="M122" s="40">
        <f t="shared" si="6"/>
        <v>0</v>
      </c>
      <c r="N122" s="41">
        <f t="shared" si="7"/>
        <v>0</v>
      </c>
      <c r="O122" s="41">
        <f t="shared" si="8"/>
        <v>0</v>
      </c>
      <c r="P122" s="41">
        <f t="shared" si="9"/>
        <v>0</v>
      </c>
      <c r="Q122" s="42"/>
      <c r="R122" s="42"/>
      <c r="S122" s="42"/>
      <c r="T122" s="42"/>
      <c r="U122" s="42"/>
      <c r="V122" s="42"/>
      <c r="W122" s="42"/>
      <c r="X122" s="42"/>
      <c r="Y122" s="42"/>
    </row>
    <row r="123" spans="1:25" ht="20.100000000000001" customHeight="1" x14ac:dyDescent="0.25">
      <c r="A123" s="35"/>
      <c r="B123" s="50" t="s">
        <v>281</v>
      </c>
      <c r="C123" s="43"/>
      <c r="D123" s="35" t="s">
        <v>184</v>
      </c>
      <c r="E123" s="43" t="s">
        <v>414</v>
      </c>
      <c r="F123" s="46">
        <v>2.1</v>
      </c>
      <c r="G123" s="37"/>
      <c r="H123" s="129"/>
      <c r="I123" s="39">
        <v>255</v>
      </c>
      <c r="J123" s="37"/>
      <c r="K123" s="38"/>
      <c r="L123" s="40">
        <f t="shared" si="10"/>
        <v>0</v>
      </c>
      <c r="M123" s="40">
        <f t="shared" si="6"/>
        <v>0</v>
      </c>
      <c r="N123" s="41">
        <f t="shared" si="7"/>
        <v>0</v>
      </c>
      <c r="O123" s="41">
        <f t="shared" si="8"/>
        <v>0</v>
      </c>
      <c r="P123" s="41">
        <f t="shared" si="9"/>
        <v>0</v>
      </c>
      <c r="Q123" s="42"/>
      <c r="R123" s="42"/>
      <c r="S123" s="42"/>
      <c r="T123" s="42"/>
      <c r="U123" s="42"/>
      <c r="V123" s="42"/>
      <c r="W123" s="42"/>
      <c r="X123" s="42"/>
      <c r="Y123" s="42"/>
    </row>
    <row r="124" spans="1:25" ht="20.100000000000001" customHeight="1" x14ac:dyDescent="0.25">
      <c r="A124" s="35"/>
      <c r="B124" s="50" t="s">
        <v>282</v>
      </c>
      <c r="C124" s="43"/>
      <c r="D124" s="35" t="s">
        <v>170</v>
      </c>
      <c r="E124" s="43" t="s">
        <v>414</v>
      </c>
      <c r="F124" s="46">
        <v>3.82</v>
      </c>
      <c r="G124" s="37"/>
      <c r="H124" s="129"/>
      <c r="I124" s="39">
        <v>255</v>
      </c>
      <c r="J124" s="37"/>
      <c r="K124" s="38"/>
      <c r="L124" s="40">
        <f t="shared" si="10"/>
        <v>0</v>
      </c>
      <c r="M124" s="40">
        <f t="shared" si="6"/>
        <v>0</v>
      </c>
      <c r="N124" s="41">
        <f t="shared" si="7"/>
        <v>0</v>
      </c>
      <c r="O124" s="41">
        <f t="shared" si="8"/>
        <v>0</v>
      </c>
      <c r="P124" s="41">
        <f t="shared" si="9"/>
        <v>0</v>
      </c>
      <c r="Q124" s="42"/>
      <c r="R124" s="42"/>
      <c r="S124" s="42"/>
      <c r="T124" s="42"/>
      <c r="U124" s="42"/>
      <c r="V124" s="42"/>
      <c r="W124" s="42"/>
      <c r="X124" s="42"/>
      <c r="Y124" s="42"/>
    </row>
    <row r="125" spans="1:25" ht="20.100000000000001" customHeight="1" x14ac:dyDescent="0.25">
      <c r="A125" s="35"/>
      <c r="B125" s="50" t="s">
        <v>283</v>
      </c>
      <c r="C125" s="43"/>
      <c r="D125" s="35" t="s">
        <v>170</v>
      </c>
      <c r="E125" s="43" t="s">
        <v>414</v>
      </c>
      <c r="F125" s="46">
        <v>5.03</v>
      </c>
      <c r="G125" s="37"/>
      <c r="H125" s="129"/>
      <c r="I125" s="39">
        <v>255</v>
      </c>
      <c r="J125" s="37"/>
      <c r="K125" s="38"/>
      <c r="L125" s="40">
        <f t="shared" si="10"/>
        <v>0</v>
      </c>
      <c r="M125" s="40">
        <f t="shared" si="6"/>
        <v>0</v>
      </c>
      <c r="N125" s="41">
        <f t="shared" si="7"/>
        <v>0</v>
      </c>
      <c r="O125" s="41">
        <f t="shared" si="8"/>
        <v>0</v>
      </c>
      <c r="P125" s="41">
        <f t="shared" si="9"/>
        <v>0</v>
      </c>
      <c r="Q125" s="42"/>
      <c r="R125" s="42"/>
      <c r="S125" s="42"/>
      <c r="T125" s="42"/>
      <c r="U125" s="42"/>
      <c r="V125" s="42"/>
      <c r="W125" s="42"/>
      <c r="X125" s="42"/>
      <c r="Y125" s="42"/>
    </row>
    <row r="126" spans="1:25" ht="20.100000000000001" customHeight="1" x14ac:dyDescent="0.25">
      <c r="A126" s="35"/>
      <c r="B126" s="50" t="s">
        <v>284</v>
      </c>
      <c r="C126" s="43"/>
      <c r="D126" s="35" t="s">
        <v>170</v>
      </c>
      <c r="E126" s="43" t="s">
        <v>414</v>
      </c>
      <c r="F126" s="46">
        <v>9.07</v>
      </c>
      <c r="G126" s="37"/>
      <c r="H126" s="129"/>
      <c r="I126" s="39">
        <v>255</v>
      </c>
      <c r="J126" s="37"/>
      <c r="K126" s="38"/>
      <c r="L126" s="40">
        <f t="shared" si="10"/>
        <v>0</v>
      </c>
      <c r="M126" s="40">
        <f t="shared" si="6"/>
        <v>0</v>
      </c>
      <c r="N126" s="41">
        <f t="shared" si="7"/>
        <v>0</v>
      </c>
      <c r="O126" s="41">
        <f t="shared" si="8"/>
        <v>0</v>
      </c>
      <c r="P126" s="41">
        <f t="shared" si="9"/>
        <v>0</v>
      </c>
      <c r="Q126" s="42"/>
      <c r="R126" s="42"/>
      <c r="S126" s="42"/>
      <c r="T126" s="42"/>
      <c r="U126" s="42"/>
      <c r="V126" s="42"/>
      <c r="W126" s="42"/>
      <c r="X126" s="42"/>
      <c r="Y126" s="42"/>
    </row>
    <row r="127" spans="1:25" ht="20.100000000000001" customHeight="1" x14ac:dyDescent="0.25">
      <c r="A127" s="35"/>
      <c r="B127" s="50" t="s">
        <v>285</v>
      </c>
      <c r="C127" s="43"/>
      <c r="D127" s="35" t="s">
        <v>185</v>
      </c>
      <c r="E127" s="43" t="s">
        <v>415</v>
      </c>
      <c r="F127" s="46">
        <v>12.06</v>
      </c>
      <c r="G127" s="37"/>
      <c r="H127" s="129"/>
      <c r="I127" s="39">
        <v>255</v>
      </c>
      <c r="J127" s="37"/>
      <c r="K127" s="38"/>
      <c r="L127" s="40">
        <f t="shared" si="10"/>
        <v>0</v>
      </c>
      <c r="M127" s="40">
        <f t="shared" si="6"/>
        <v>0</v>
      </c>
      <c r="N127" s="41">
        <f t="shared" si="7"/>
        <v>0</v>
      </c>
      <c r="O127" s="41">
        <f t="shared" si="8"/>
        <v>0</v>
      </c>
      <c r="P127" s="41">
        <f t="shared" si="9"/>
        <v>0</v>
      </c>
      <c r="Q127" s="42"/>
      <c r="R127" s="42"/>
      <c r="S127" s="42"/>
      <c r="T127" s="42"/>
      <c r="U127" s="42"/>
      <c r="V127" s="42"/>
      <c r="W127" s="42"/>
      <c r="X127" s="42"/>
      <c r="Y127" s="42"/>
    </row>
    <row r="128" spans="1:25" ht="20.100000000000001" customHeight="1" x14ac:dyDescent="0.25">
      <c r="A128" s="35"/>
      <c r="B128" s="50" t="s">
        <v>286</v>
      </c>
      <c r="C128" s="43"/>
      <c r="D128" s="35" t="s">
        <v>185</v>
      </c>
      <c r="E128" s="43" t="s">
        <v>415</v>
      </c>
      <c r="F128" s="46">
        <v>21.47</v>
      </c>
      <c r="G128" s="37"/>
      <c r="H128" s="129"/>
      <c r="I128" s="39">
        <v>255</v>
      </c>
      <c r="J128" s="37"/>
      <c r="K128" s="38"/>
      <c r="L128" s="40">
        <f t="shared" si="10"/>
        <v>0</v>
      </c>
      <c r="M128" s="40">
        <f t="shared" si="6"/>
        <v>0</v>
      </c>
      <c r="N128" s="41">
        <f t="shared" si="7"/>
        <v>0</v>
      </c>
      <c r="O128" s="41">
        <f t="shared" si="8"/>
        <v>0</v>
      </c>
      <c r="P128" s="41">
        <f t="shared" si="9"/>
        <v>0</v>
      </c>
      <c r="Q128" s="42"/>
      <c r="R128" s="42"/>
      <c r="S128" s="42"/>
      <c r="T128" s="42"/>
      <c r="U128" s="42"/>
      <c r="V128" s="42"/>
      <c r="W128" s="42"/>
      <c r="X128" s="42"/>
      <c r="Y128" s="42"/>
    </row>
    <row r="129" spans="1:25" ht="20.100000000000001" customHeight="1" x14ac:dyDescent="0.25">
      <c r="A129" s="35"/>
      <c r="B129" s="50" t="s">
        <v>287</v>
      </c>
      <c r="C129" s="43"/>
      <c r="D129" s="35" t="s">
        <v>170</v>
      </c>
      <c r="E129" s="43" t="s">
        <v>414</v>
      </c>
      <c r="F129" s="46">
        <v>13.97</v>
      </c>
      <c r="G129" s="37"/>
      <c r="H129" s="129"/>
      <c r="I129" s="39">
        <v>255</v>
      </c>
      <c r="J129" s="37"/>
      <c r="K129" s="38"/>
      <c r="L129" s="40">
        <f t="shared" si="10"/>
        <v>0</v>
      </c>
      <c r="M129" s="40">
        <f t="shared" si="6"/>
        <v>0</v>
      </c>
      <c r="N129" s="41">
        <f t="shared" si="7"/>
        <v>0</v>
      </c>
      <c r="O129" s="41">
        <f t="shared" si="8"/>
        <v>0</v>
      </c>
      <c r="P129" s="41">
        <f t="shared" si="9"/>
        <v>0</v>
      </c>
      <c r="Q129" s="47"/>
      <c r="R129" s="42"/>
      <c r="S129" s="48"/>
      <c r="T129" s="42"/>
      <c r="U129" s="42"/>
      <c r="V129" s="42"/>
      <c r="W129" s="42"/>
      <c r="X129" s="42"/>
      <c r="Y129" s="42"/>
    </row>
    <row r="130" spans="1:25" ht="20.100000000000001" customHeight="1" x14ac:dyDescent="0.25">
      <c r="A130" s="35"/>
      <c r="B130" s="50" t="s">
        <v>288</v>
      </c>
      <c r="C130" s="43"/>
      <c r="D130" s="35" t="s">
        <v>170</v>
      </c>
      <c r="E130" s="43" t="s">
        <v>414</v>
      </c>
      <c r="F130" s="46">
        <v>17.98</v>
      </c>
      <c r="G130" s="37"/>
      <c r="H130" s="129"/>
      <c r="I130" s="39">
        <v>255</v>
      </c>
      <c r="J130" s="37"/>
      <c r="K130" s="38"/>
      <c r="L130" s="40">
        <f t="shared" si="10"/>
        <v>0</v>
      </c>
      <c r="M130" s="40">
        <f t="shared" si="6"/>
        <v>0</v>
      </c>
      <c r="N130" s="41">
        <f t="shared" si="7"/>
        <v>0</v>
      </c>
      <c r="O130" s="41">
        <f t="shared" si="8"/>
        <v>0</v>
      </c>
      <c r="P130" s="41">
        <f t="shared" si="9"/>
        <v>0</v>
      </c>
      <c r="Q130" s="42"/>
      <c r="R130" s="42"/>
      <c r="S130" s="42"/>
      <c r="T130" s="42"/>
      <c r="U130" s="42"/>
      <c r="V130" s="42"/>
      <c r="W130" s="42"/>
      <c r="X130" s="42"/>
      <c r="Y130" s="42"/>
    </row>
    <row r="131" spans="1:25" ht="20.100000000000001" customHeight="1" x14ac:dyDescent="0.25">
      <c r="A131" s="35"/>
      <c r="B131" s="50" t="s">
        <v>289</v>
      </c>
      <c r="C131" s="43"/>
      <c r="D131" s="35" t="s">
        <v>184</v>
      </c>
      <c r="E131" s="43" t="s">
        <v>414</v>
      </c>
      <c r="F131" s="46">
        <v>19.88</v>
      </c>
      <c r="G131" s="37"/>
      <c r="H131" s="129"/>
      <c r="I131" s="39">
        <v>255</v>
      </c>
      <c r="J131" s="37"/>
      <c r="K131" s="38"/>
      <c r="L131" s="40">
        <f t="shared" si="10"/>
        <v>0</v>
      </c>
      <c r="M131" s="40">
        <f t="shared" si="6"/>
        <v>0</v>
      </c>
      <c r="N131" s="41">
        <f t="shared" si="7"/>
        <v>0</v>
      </c>
      <c r="O131" s="41">
        <f t="shared" si="8"/>
        <v>0</v>
      </c>
      <c r="P131" s="41">
        <f t="shared" si="9"/>
        <v>0</v>
      </c>
      <c r="Q131" s="42"/>
      <c r="R131" s="42"/>
      <c r="S131" s="42"/>
      <c r="T131" s="42"/>
      <c r="U131" s="42"/>
      <c r="V131" s="42"/>
      <c r="W131" s="42"/>
      <c r="X131" s="42"/>
      <c r="Y131" s="42"/>
    </row>
    <row r="132" spans="1:25" ht="20.100000000000001" customHeight="1" x14ac:dyDescent="0.25">
      <c r="A132" s="35"/>
      <c r="B132" s="50" t="s">
        <v>290</v>
      </c>
      <c r="C132" s="43"/>
      <c r="D132" s="35" t="s">
        <v>184</v>
      </c>
      <c r="E132" s="43" t="s">
        <v>414</v>
      </c>
      <c r="F132" s="46">
        <v>3.34</v>
      </c>
      <c r="G132" s="37"/>
      <c r="H132" s="129"/>
      <c r="I132" s="39">
        <v>255</v>
      </c>
      <c r="J132" s="37"/>
      <c r="K132" s="38"/>
      <c r="L132" s="40">
        <f t="shared" si="10"/>
        <v>0</v>
      </c>
      <c r="M132" s="40">
        <f t="shared" si="6"/>
        <v>0</v>
      </c>
      <c r="N132" s="41">
        <f t="shared" si="7"/>
        <v>0</v>
      </c>
      <c r="O132" s="41">
        <f t="shared" si="8"/>
        <v>0</v>
      </c>
      <c r="P132" s="41">
        <f t="shared" si="9"/>
        <v>0</v>
      </c>
      <c r="Q132" s="42"/>
      <c r="R132" s="42"/>
      <c r="S132" s="42"/>
      <c r="T132" s="42"/>
      <c r="U132" s="42"/>
      <c r="V132" s="42"/>
      <c r="W132" s="42"/>
      <c r="X132" s="42"/>
      <c r="Y132" s="42"/>
    </row>
    <row r="133" spans="1:25" ht="20.100000000000001" customHeight="1" x14ac:dyDescent="0.25">
      <c r="A133" s="35"/>
      <c r="B133" s="50" t="s">
        <v>291</v>
      </c>
      <c r="C133" s="43"/>
      <c r="D133" s="35" t="s">
        <v>194</v>
      </c>
      <c r="E133" s="43" t="s">
        <v>413</v>
      </c>
      <c r="F133" s="46">
        <v>5.21</v>
      </c>
      <c r="G133" s="37"/>
      <c r="H133" s="129"/>
      <c r="I133" s="39">
        <v>728</v>
      </c>
      <c r="J133" s="37"/>
      <c r="K133" s="38"/>
      <c r="L133" s="40">
        <f t="shared" si="10"/>
        <v>0</v>
      </c>
      <c r="M133" s="40">
        <f t="shared" si="6"/>
        <v>0</v>
      </c>
      <c r="N133" s="41">
        <f t="shared" si="7"/>
        <v>0</v>
      </c>
      <c r="O133" s="41">
        <f t="shared" si="8"/>
        <v>0</v>
      </c>
      <c r="P133" s="41">
        <f t="shared" si="9"/>
        <v>0</v>
      </c>
      <c r="Q133" s="42"/>
      <c r="R133" s="42"/>
      <c r="S133" s="42"/>
      <c r="T133" s="42"/>
      <c r="U133" s="42"/>
      <c r="V133" s="42"/>
      <c r="W133" s="42"/>
      <c r="X133" s="42"/>
      <c r="Y133" s="42"/>
    </row>
    <row r="134" spans="1:25" ht="20.100000000000001" customHeight="1" x14ac:dyDescent="0.25">
      <c r="A134" s="35"/>
      <c r="B134" s="50" t="s">
        <v>292</v>
      </c>
      <c r="C134" s="43"/>
      <c r="D134" s="35" t="s">
        <v>194</v>
      </c>
      <c r="E134" s="43" t="s">
        <v>413</v>
      </c>
      <c r="F134" s="46">
        <v>0.85</v>
      </c>
      <c r="G134" s="37"/>
      <c r="H134" s="129"/>
      <c r="I134" s="39">
        <v>728</v>
      </c>
      <c r="J134" s="37"/>
      <c r="K134" s="38"/>
      <c r="L134" s="40">
        <f t="shared" si="10"/>
        <v>0</v>
      </c>
      <c r="M134" s="40">
        <f t="shared" si="6"/>
        <v>0</v>
      </c>
      <c r="N134" s="41">
        <f t="shared" si="7"/>
        <v>0</v>
      </c>
      <c r="O134" s="41">
        <f t="shared" si="8"/>
        <v>0</v>
      </c>
      <c r="P134" s="41">
        <f t="shared" si="9"/>
        <v>0</v>
      </c>
      <c r="Q134" s="42"/>
      <c r="R134" s="42"/>
      <c r="S134" s="42"/>
      <c r="T134" s="42"/>
      <c r="U134" s="42"/>
      <c r="V134" s="42"/>
      <c r="W134" s="42"/>
      <c r="X134" s="42"/>
      <c r="Y134" s="42"/>
    </row>
    <row r="135" spans="1:25" ht="20.100000000000001" customHeight="1" x14ac:dyDescent="0.25">
      <c r="A135" s="35"/>
      <c r="B135" s="50" t="s">
        <v>293</v>
      </c>
      <c r="C135" s="43"/>
      <c r="D135" s="35" t="s">
        <v>194</v>
      </c>
      <c r="E135" s="43" t="s">
        <v>413</v>
      </c>
      <c r="F135" s="46">
        <v>0.8</v>
      </c>
      <c r="G135" s="37"/>
      <c r="H135" s="129"/>
      <c r="I135" s="39">
        <v>728</v>
      </c>
      <c r="J135" s="37"/>
      <c r="K135" s="38"/>
      <c r="L135" s="40">
        <f t="shared" si="10"/>
        <v>0</v>
      </c>
      <c r="M135" s="40">
        <f t="shared" si="6"/>
        <v>0</v>
      </c>
      <c r="N135" s="41">
        <f t="shared" si="7"/>
        <v>0</v>
      </c>
      <c r="O135" s="41">
        <f t="shared" si="8"/>
        <v>0</v>
      </c>
      <c r="P135" s="41">
        <f t="shared" si="9"/>
        <v>0</v>
      </c>
      <c r="Q135" s="42"/>
      <c r="R135" s="42"/>
      <c r="S135" s="42"/>
      <c r="T135" s="42"/>
      <c r="U135" s="42"/>
      <c r="V135" s="42"/>
      <c r="W135" s="42"/>
      <c r="X135" s="42"/>
      <c r="Y135" s="42"/>
    </row>
    <row r="136" spans="1:25" ht="20.100000000000001" customHeight="1" x14ac:dyDescent="0.25">
      <c r="A136" s="35"/>
      <c r="B136" s="50" t="s">
        <v>294</v>
      </c>
      <c r="C136" s="43"/>
      <c r="D136" s="35" t="s">
        <v>192</v>
      </c>
      <c r="E136" s="43" t="s">
        <v>414</v>
      </c>
      <c r="F136" s="46">
        <v>5.6</v>
      </c>
      <c r="G136" s="37"/>
      <c r="H136" s="129"/>
      <c r="I136" s="39">
        <v>255</v>
      </c>
      <c r="J136" s="37"/>
      <c r="K136" s="38"/>
      <c r="L136" s="40">
        <f t="shared" si="10"/>
        <v>0</v>
      </c>
      <c r="M136" s="40">
        <f t="shared" si="6"/>
        <v>0</v>
      </c>
      <c r="N136" s="41">
        <f t="shared" si="7"/>
        <v>0</v>
      </c>
      <c r="O136" s="41">
        <f t="shared" si="8"/>
        <v>0</v>
      </c>
      <c r="P136" s="41">
        <f t="shared" si="9"/>
        <v>0</v>
      </c>
      <c r="Q136" s="42"/>
      <c r="R136" s="42"/>
      <c r="S136" s="42"/>
      <c r="T136" s="42"/>
      <c r="U136" s="42"/>
      <c r="V136" s="42"/>
      <c r="W136" s="42"/>
      <c r="X136" s="42"/>
      <c r="Y136" s="42"/>
    </row>
    <row r="137" spans="1:25" ht="20.100000000000001" customHeight="1" x14ac:dyDescent="0.25">
      <c r="A137" s="35"/>
      <c r="B137" s="50" t="s">
        <v>295</v>
      </c>
      <c r="C137" s="43"/>
      <c r="D137" s="35" t="s">
        <v>170</v>
      </c>
      <c r="E137" s="43" t="s">
        <v>414</v>
      </c>
      <c r="F137" s="46">
        <v>57.67</v>
      </c>
      <c r="G137" s="37"/>
      <c r="H137" s="129"/>
      <c r="I137" s="39">
        <v>255</v>
      </c>
      <c r="J137" s="37"/>
      <c r="K137" s="38"/>
      <c r="L137" s="40">
        <f t="shared" si="10"/>
        <v>0</v>
      </c>
      <c r="M137" s="40">
        <f t="shared" si="6"/>
        <v>0</v>
      </c>
      <c r="N137" s="41">
        <f t="shared" si="7"/>
        <v>0</v>
      </c>
      <c r="O137" s="41">
        <f t="shared" si="8"/>
        <v>0</v>
      </c>
      <c r="P137" s="41">
        <f t="shared" si="9"/>
        <v>0</v>
      </c>
      <c r="Q137" s="42"/>
      <c r="R137" s="42"/>
      <c r="S137" s="42"/>
      <c r="T137" s="42"/>
      <c r="U137" s="42"/>
      <c r="V137" s="42"/>
      <c r="W137" s="42"/>
      <c r="X137" s="42"/>
      <c r="Y137" s="42"/>
    </row>
    <row r="138" spans="1:25" ht="20.100000000000001" customHeight="1" x14ac:dyDescent="0.25">
      <c r="A138" s="35"/>
      <c r="B138" s="50" t="s">
        <v>296</v>
      </c>
      <c r="C138" s="43"/>
      <c r="D138" s="35" t="s">
        <v>185</v>
      </c>
      <c r="E138" s="43" t="s">
        <v>415</v>
      </c>
      <c r="F138" s="46">
        <v>88.26</v>
      </c>
      <c r="G138" s="37"/>
      <c r="H138" s="129"/>
      <c r="I138" s="39">
        <v>255</v>
      </c>
      <c r="J138" s="37"/>
      <c r="K138" s="38"/>
      <c r="L138" s="40">
        <f t="shared" si="10"/>
        <v>0</v>
      </c>
      <c r="M138" s="40">
        <f t="shared" ref="M138:M173" si="11">K138*L138</f>
        <v>0</v>
      </c>
      <c r="N138" s="41">
        <f t="shared" si="7"/>
        <v>0</v>
      </c>
      <c r="O138" s="41">
        <f t="shared" si="8"/>
        <v>0</v>
      </c>
      <c r="P138" s="41">
        <f t="shared" si="9"/>
        <v>0</v>
      </c>
      <c r="Q138" s="42"/>
      <c r="R138" s="42"/>
      <c r="S138" s="42"/>
      <c r="T138" s="42"/>
      <c r="U138" s="42"/>
      <c r="V138" s="42"/>
      <c r="W138" s="42"/>
      <c r="X138" s="42"/>
      <c r="Y138" s="42"/>
    </row>
    <row r="139" spans="1:25" ht="20.100000000000001" customHeight="1" x14ac:dyDescent="0.25">
      <c r="A139" s="35"/>
      <c r="B139" s="50" t="s">
        <v>297</v>
      </c>
      <c r="C139" s="43"/>
      <c r="D139" s="35" t="s">
        <v>185</v>
      </c>
      <c r="E139" s="43" t="s">
        <v>415</v>
      </c>
      <c r="F139" s="46">
        <v>12</v>
      </c>
      <c r="G139" s="37"/>
      <c r="H139" s="129"/>
      <c r="I139" s="39">
        <v>255</v>
      </c>
      <c r="J139" s="37"/>
      <c r="K139" s="38"/>
      <c r="L139" s="40">
        <f t="shared" si="10"/>
        <v>0</v>
      </c>
      <c r="M139" s="40">
        <f t="shared" si="11"/>
        <v>0</v>
      </c>
      <c r="N139" s="41">
        <f t="shared" ref="N139:N202" si="12">SUM(H139*M139)</f>
        <v>0</v>
      </c>
      <c r="O139" s="41">
        <f t="shared" ref="O139:O202" si="13">(G139*L139)</f>
        <v>0</v>
      </c>
      <c r="P139" s="41">
        <f t="shared" ref="P139:P202" si="14">SUM(O139+N139)</f>
        <v>0</v>
      </c>
      <c r="Q139" s="42"/>
      <c r="R139" s="42"/>
      <c r="S139" s="42"/>
      <c r="T139" s="42"/>
      <c r="U139" s="42"/>
      <c r="V139" s="42"/>
      <c r="W139" s="42"/>
      <c r="X139" s="42"/>
      <c r="Y139" s="42"/>
    </row>
    <row r="140" spans="1:25" ht="20.100000000000001" customHeight="1" x14ac:dyDescent="0.25">
      <c r="A140" s="35"/>
      <c r="B140" s="50" t="s">
        <v>298</v>
      </c>
      <c r="C140" s="43"/>
      <c r="D140" s="35" t="s">
        <v>185</v>
      </c>
      <c r="E140" s="43" t="s">
        <v>415</v>
      </c>
      <c r="F140" s="46">
        <v>15.64</v>
      </c>
      <c r="G140" s="37"/>
      <c r="H140" s="129"/>
      <c r="I140" s="39">
        <v>255</v>
      </c>
      <c r="J140" s="37"/>
      <c r="K140" s="38"/>
      <c r="L140" s="40">
        <f t="shared" si="10"/>
        <v>0</v>
      </c>
      <c r="M140" s="40">
        <f t="shared" si="11"/>
        <v>0</v>
      </c>
      <c r="N140" s="41">
        <f t="shared" si="12"/>
        <v>0</v>
      </c>
      <c r="O140" s="41">
        <f t="shared" si="13"/>
        <v>0</v>
      </c>
      <c r="P140" s="41">
        <f t="shared" si="14"/>
        <v>0</v>
      </c>
      <c r="Q140" s="42"/>
      <c r="R140" s="42"/>
      <c r="S140" s="42"/>
      <c r="T140" s="42"/>
      <c r="U140" s="42"/>
      <c r="V140" s="42"/>
      <c r="W140" s="42"/>
      <c r="X140" s="42"/>
      <c r="Y140" s="42"/>
    </row>
    <row r="141" spans="1:25" ht="20.100000000000001" customHeight="1" x14ac:dyDescent="0.25">
      <c r="A141" s="35"/>
      <c r="B141" s="50" t="s">
        <v>299</v>
      </c>
      <c r="C141" s="43"/>
      <c r="D141" s="35" t="s">
        <v>198</v>
      </c>
      <c r="E141" s="43" t="s">
        <v>416</v>
      </c>
      <c r="F141" s="46">
        <v>71.23</v>
      </c>
      <c r="G141" s="37"/>
      <c r="H141" s="129"/>
      <c r="I141" s="39">
        <v>255</v>
      </c>
      <c r="J141" s="37"/>
      <c r="K141" s="38"/>
      <c r="L141" s="40">
        <f t="shared" si="10"/>
        <v>0</v>
      </c>
      <c r="M141" s="40">
        <f t="shared" si="11"/>
        <v>0</v>
      </c>
      <c r="N141" s="41">
        <f t="shared" si="12"/>
        <v>0</v>
      </c>
      <c r="O141" s="41">
        <f t="shared" si="13"/>
        <v>0</v>
      </c>
      <c r="P141" s="41">
        <f t="shared" si="14"/>
        <v>0</v>
      </c>
      <c r="Q141" s="42"/>
      <c r="R141" s="42"/>
      <c r="S141" s="42"/>
      <c r="T141" s="42"/>
      <c r="U141" s="42"/>
      <c r="V141" s="42"/>
      <c r="W141" s="42"/>
      <c r="X141" s="42"/>
      <c r="Y141" s="42"/>
    </row>
    <row r="142" spans="1:25" ht="20.100000000000001" customHeight="1" x14ac:dyDescent="0.25">
      <c r="A142" s="35"/>
      <c r="B142" s="50" t="s">
        <v>300</v>
      </c>
      <c r="C142" s="43"/>
      <c r="D142" s="35" t="s">
        <v>199</v>
      </c>
      <c r="E142" s="43" t="s">
        <v>413</v>
      </c>
      <c r="F142" s="46">
        <v>3.78</v>
      </c>
      <c r="G142" s="37"/>
      <c r="H142" s="129"/>
      <c r="I142" s="39">
        <v>255</v>
      </c>
      <c r="J142" s="37"/>
      <c r="K142" s="38"/>
      <c r="L142" s="40">
        <f t="shared" si="10"/>
        <v>0</v>
      </c>
      <c r="M142" s="40">
        <f t="shared" si="11"/>
        <v>0</v>
      </c>
      <c r="N142" s="41">
        <f t="shared" si="12"/>
        <v>0</v>
      </c>
      <c r="O142" s="41">
        <f t="shared" si="13"/>
        <v>0</v>
      </c>
      <c r="P142" s="41">
        <f t="shared" si="14"/>
        <v>0</v>
      </c>
      <c r="Q142" s="42"/>
      <c r="R142" s="42"/>
      <c r="S142" s="42"/>
      <c r="T142" s="42"/>
      <c r="U142" s="42"/>
      <c r="V142" s="42"/>
      <c r="W142" s="42"/>
      <c r="X142" s="42"/>
      <c r="Y142" s="42"/>
    </row>
    <row r="143" spans="1:25" ht="20.100000000000001" customHeight="1" x14ac:dyDescent="0.25">
      <c r="A143" s="35"/>
      <c r="B143" s="50" t="s">
        <v>301</v>
      </c>
      <c r="C143" s="43"/>
      <c r="D143" s="35" t="s">
        <v>200</v>
      </c>
      <c r="E143" s="43" t="s">
        <v>416</v>
      </c>
      <c r="F143" s="46">
        <v>24.38</v>
      </c>
      <c r="G143" s="37"/>
      <c r="H143" s="129"/>
      <c r="I143" s="39">
        <v>255</v>
      </c>
      <c r="J143" s="37"/>
      <c r="K143" s="38"/>
      <c r="L143" s="40">
        <f t="shared" si="10"/>
        <v>0</v>
      </c>
      <c r="M143" s="40">
        <f t="shared" si="11"/>
        <v>0</v>
      </c>
      <c r="N143" s="41">
        <f t="shared" si="12"/>
        <v>0</v>
      </c>
      <c r="O143" s="41">
        <f t="shared" si="13"/>
        <v>0</v>
      </c>
      <c r="P143" s="41">
        <f t="shared" si="14"/>
        <v>0</v>
      </c>
      <c r="Q143" s="42"/>
      <c r="R143" s="42"/>
      <c r="S143" s="42"/>
      <c r="T143" s="42"/>
      <c r="U143" s="42"/>
      <c r="V143" s="42"/>
      <c r="W143" s="42"/>
      <c r="X143" s="42"/>
      <c r="Y143" s="42"/>
    </row>
    <row r="144" spans="1:25" ht="20.100000000000001" customHeight="1" x14ac:dyDescent="0.25">
      <c r="A144" s="35"/>
      <c r="B144" s="50" t="s">
        <v>302</v>
      </c>
      <c r="C144" s="43"/>
      <c r="D144" s="35" t="s">
        <v>194</v>
      </c>
      <c r="E144" s="43" t="s">
        <v>413</v>
      </c>
      <c r="F144" s="46">
        <v>4.0599999999999996</v>
      </c>
      <c r="G144" s="37"/>
      <c r="H144" s="129"/>
      <c r="I144" s="39">
        <v>728</v>
      </c>
      <c r="J144" s="37"/>
      <c r="K144" s="38"/>
      <c r="L144" s="40">
        <f t="shared" si="10"/>
        <v>0</v>
      </c>
      <c r="M144" s="40">
        <f t="shared" si="11"/>
        <v>0</v>
      </c>
      <c r="N144" s="41">
        <f t="shared" si="12"/>
        <v>0</v>
      </c>
      <c r="O144" s="41">
        <f t="shared" si="13"/>
        <v>0</v>
      </c>
      <c r="P144" s="41">
        <f t="shared" si="14"/>
        <v>0</v>
      </c>
      <c r="Q144" s="42"/>
      <c r="R144" s="42"/>
      <c r="S144" s="42"/>
      <c r="T144" s="42"/>
      <c r="U144" s="42"/>
      <c r="V144" s="42"/>
      <c r="W144" s="42"/>
      <c r="X144" s="42"/>
      <c r="Y144" s="42"/>
    </row>
    <row r="145" spans="1:25" ht="20.100000000000001" customHeight="1" x14ac:dyDescent="0.25">
      <c r="A145" s="35"/>
      <c r="B145" s="50" t="s">
        <v>303</v>
      </c>
      <c r="C145" s="43"/>
      <c r="D145" s="35" t="s">
        <v>194</v>
      </c>
      <c r="E145" s="43" t="s">
        <v>413</v>
      </c>
      <c r="F145" s="46">
        <v>1.81</v>
      </c>
      <c r="G145" s="37"/>
      <c r="H145" s="129"/>
      <c r="I145" s="39">
        <v>728</v>
      </c>
      <c r="J145" s="37"/>
      <c r="K145" s="38"/>
      <c r="L145" s="40">
        <f t="shared" si="10"/>
        <v>0</v>
      </c>
      <c r="M145" s="40">
        <f t="shared" si="11"/>
        <v>0</v>
      </c>
      <c r="N145" s="41">
        <f t="shared" si="12"/>
        <v>0</v>
      </c>
      <c r="O145" s="41">
        <f t="shared" si="13"/>
        <v>0</v>
      </c>
      <c r="P145" s="41">
        <f t="shared" si="14"/>
        <v>0</v>
      </c>
      <c r="Q145" s="42"/>
      <c r="R145" s="42"/>
      <c r="S145" s="42"/>
      <c r="T145" s="42"/>
      <c r="U145" s="42"/>
      <c r="V145" s="42"/>
      <c r="W145" s="42"/>
      <c r="X145" s="42"/>
      <c r="Y145" s="42"/>
    </row>
    <row r="146" spans="1:25" ht="20.100000000000001" customHeight="1" x14ac:dyDescent="0.25">
      <c r="A146" s="35"/>
      <c r="B146" s="50" t="s">
        <v>304</v>
      </c>
      <c r="C146" s="43"/>
      <c r="D146" s="35" t="s">
        <v>194</v>
      </c>
      <c r="E146" s="43" t="s">
        <v>413</v>
      </c>
      <c r="F146" s="46">
        <v>1.34</v>
      </c>
      <c r="G146" s="37"/>
      <c r="H146" s="129"/>
      <c r="I146" s="39">
        <v>728</v>
      </c>
      <c r="J146" s="37"/>
      <c r="K146" s="38"/>
      <c r="L146" s="40">
        <f t="shared" si="10"/>
        <v>0</v>
      </c>
      <c r="M146" s="40">
        <f t="shared" si="11"/>
        <v>0</v>
      </c>
      <c r="N146" s="41">
        <f t="shared" si="12"/>
        <v>0</v>
      </c>
      <c r="O146" s="41">
        <f t="shared" si="13"/>
        <v>0</v>
      </c>
      <c r="P146" s="41">
        <f t="shared" si="14"/>
        <v>0</v>
      </c>
      <c r="Q146" s="42"/>
      <c r="R146" s="42"/>
      <c r="S146" s="42"/>
      <c r="T146" s="42"/>
      <c r="U146" s="42"/>
      <c r="V146" s="42"/>
      <c r="W146" s="42"/>
      <c r="X146" s="42"/>
      <c r="Y146" s="42"/>
    </row>
    <row r="147" spans="1:25" ht="20.100000000000001" customHeight="1" x14ac:dyDescent="0.25">
      <c r="A147" s="35"/>
      <c r="B147" s="50" t="s">
        <v>305</v>
      </c>
      <c r="C147" s="43"/>
      <c r="D147" s="35" t="s">
        <v>185</v>
      </c>
      <c r="E147" s="43" t="s">
        <v>415</v>
      </c>
      <c r="F147" s="46">
        <v>26.07</v>
      </c>
      <c r="G147" s="37"/>
      <c r="H147" s="129"/>
      <c r="I147" s="39">
        <v>255</v>
      </c>
      <c r="J147" s="37"/>
      <c r="K147" s="38"/>
      <c r="L147" s="40">
        <f t="shared" si="10"/>
        <v>0</v>
      </c>
      <c r="M147" s="40">
        <f t="shared" si="11"/>
        <v>0</v>
      </c>
      <c r="N147" s="41">
        <f t="shared" si="12"/>
        <v>0</v>
      </c>
      <c r="O147" s="41">
        <f t="shared" si="13"/>
        <v>0</v>
      </c>
      <c r="P147" s="41">
        <f t="shared" si="14"/>
        <v>0</v>
      </c>
      <c r="Q147" s="42"/>
      <c r="R147" s="42"/>
      <c r="S147" s="42"/>
      <c r="T147" s="42"/>
      <c r="U147" s="42"/>
      <c r="V147" s="42"/>
      <c r="W147" s="42"/>
      <c r="X147" s="42"/>
      <c r="Y147" s="42"/>
    </row>
    <row r="148" spans="1:25" ht="20.100000000000001" customHeight="1" x14ac:dyDescent="0.25">
      <c r="A148" s="35"/>
      <c r="B148" s="50" t="s">
        <v>306</v>
      </c>
      <c r="C148" s="43"/>
      <c r="D148" s="35" t="s">
        <v>185</v>
      </c>
      <c r="E148" s="43" t="s">
        <v>415</v>
      </c>
      <c r="F148" s="46">
        <v>38.01</v>
      </c>
      <c r="G148" s="37"/>
      <c r="H148" s="129"/>
      <c r="I148" s="39">
        <v>255</v>
      </c>
      <c r="J148" s="37"/>
      <c r="K148" s="38"/>
      <c r="L148" s="40">
        <f t="shared" si="10"/>
        <v>0</v>
      </c>
      <c r="M148" s="40">
        <f t="shared" si="11"/>
        <v>0</v>
      </c>
      <c r="N148" s="41">
        <f t="shared" si="12"/>
        <v>0</v>
      </c>
      <c r="O148" s="41">
        <f t="shared" si="13"/>
        <v>0</v>
      </c>
      <c r="P148" s="41">
        <f t="shared" si="14"/>
        <v>0</v>
      </c>
      <c r="Q148" s="42"/>
      <c r="R148" s="42"/>
      <c r="S148" s="42"/>
      <c r="T148" s="42"/>
      <c r="U148" s="42"/>
      <c r="V148" s="42"/>
      <c r="W148" s="42"/>
      <c r="X148" s="42"/>
      <c r="Y148" s="42"/>
    </row>
    <row r="149" spans="1:25" ht="20.100000000000001" customHeight="1" x14ac:dyDescent="0.25">
      <c r="A149" s="35"/>
      <c r="B149" s="50" t="s">
        <v>307</v>
      </c>
      <c r="C149" s="43"/>
      <c r="D149" s="35" t="s">
        <v>170</v>
      </c>
      <c r="E149" s="43" t="s">
        <v>414</v>
      </c>
      <c r="F149" s="46">
        <v>7.18</v>
      </c>
      <c r="G149" s="37"/>
      <c r="H149" s="129"/>
      <c r="I149" s="39">
        <v>255</v>
      </c>
      <c r="J149" s="37"/>
      <c r="K149" s="38"/>
      <c r="L149" s="40">
        <f t="shared" si="10"/>
        <v>0</v>
      </c>
      <c r="M149" s="40">
        <f t="shared" si="11"/>
        <v>0</v>
      </c>
      <c r="N149" s="41">
        <f t="shared" si="12"/>
        <v>0</v>
      </c>
      <c r="O149" s="41">
        <f t="shared" si="13"/>
        <v>0</v>
      </c>
      <c r="P149" s="41">
        <f t="shared" si="14"/>
        <v>0</v>
      </c>
      <c r="Q149" s="42"/>
      <c r="R149" s="42"/>
      <c r="S149" s="42"/>
      <c r="T149" s="42"/>
      <c r="U149" s="42"/>
      <c r="V149" s="42"/>
      <c r="W149" s="42"/>
      <c r="X149" s="42"/>
      <c r="Y149" s="42"/>
    </row>
    <row r="150" spans="1:25" ht="20.100000000000001" customHeight="1" x14ac:dyDescent="0.25">
      <c r="A150" s="35"/>
      <c r="B150" s="50" t="s">
        <v>308</v>
      </c>
      <c r="C150" s="43"/>
      <c r="D150" s="35" t="s">
        <v>199</v>
      </c>
      <c r="E150" s="43" t="s">
        <v>413</v>
      </c>
      <c r="F150" s="46">
        <v>2.21</v>
      </c>
      <c r="G150" s="37"/>
      <c r="H150" s="129"/>
      <c r="I150" s="39">
        <v>255</v>
      </c>
      <c r="J150" s="37"/>
      <c r="K150" s="38"/>
      <c r="L150" s="40">
        <f t="shared" si="10"/>
        <v>0</v>
      </c>
      <c r="M150" s="40">
        <f t="shared" si="11"/>
        <v>0</v>
      </c>
      <c r="N150" s="41">
        <f t="shared" si="12"/>
        <v>0</v>
      </c>
      <c r="O150" s="41">
        <f t="shared" si="13"/>
        <v>0</v>
      </c>
      <c r="P150" s="41">
        <f t="shared" si="14"/>
        <v>0</v>
      </c>
      <c r="Q150" s="42"/>
      <c r="R150" s="42"/>
      <c r="S150" s="42"/>
      <c r="T150" s="42"/>
      <c r="U150" s="42"/>
      <c r="V150" s="42"/>
      <c r="W150" s="42"/>
      <c r="X150" s="42"/>
      <c r="Y150" s="42"/>
    </row>
    <row r="151" spans="1:25" ht="20.100000000000001" customHeight="1" x14ac:dyDescent="0.25">
      <c r="A151" s="35"/>
      <c r="B151" s="50" t="s">
        <v>309</v>
      </c>
      <c r="C151" s="43"/>
      <c r="D151" s="35" t="s">
        <v>194</v>
      </c>
      <c r="E151" s="43" t="s">
        <v>413</v>
      </c>
      <c r="F151" s="46">
        <v>2.21</v>
      </c>
      <c r="G151" s="37"/>
      <c r="H151" s="129"/>
      <c r="I151" s="39">
        <v>255</v>
      </c>
      <c r="J151" s="37"/>
      <c r="K151" s="38"/>
      <c r="L151" s="40">
        <f t="shared" si="10"/>
        <v>0</v>
      </c>
      <c r="M151" s="40">
        <f t="shared" si="11"/>
        <v>0</v>
      </c>
      <c r="N151" s="41">
        <f t="shared" si="12"/>
        <v>0</v>
      </c>
      <c r="O151" s="41">
        <f t="shared" si="13"/>
        <v>0</v>
      </c>
      <c r="P151" s="41">
        <f t="shared" si="14"/>
        <v>0</v>
      </c>
      <c r="Q151" s="42"/>
      <c r="R151" s="42"/>
      <c r="S151" s="42"/>
      <c r="T151" s="42"/>
      <c r="U151" s="42"/>
      <c r="V151" s="42"/>
      <c r="W151" s="42"/>
      <c r="X151" s="42"/>
      <c r="Y151" s="42"/>
    </row>
    <row r="152" spans="1:25" ht="20.100000000000001" customHeight="1" x14ac:dyDescent="0.25">
      <c r="A152" s="35"/>
      <c r="B152" s="50" t="s">
        <v>310</v>
      </c>
      <c r="C152" s="43"/>
      <c r="D152" s="35" t="s">
        <v>185</v>
      </c>
      <c r="E152" s="43" t="s">
        <v>415</v>
      </c>
      <c r="F152" s="46">
        <v>23.45</v>
      </c>
      <c r="G152" s="37"/>
      <c r="H152" s="129"/>
      <c r="I152" s="39">
        <v>255</v>
      </c>
      <c r="J152" s="37"/>
      <c r="K152" s="38"/>
      <c r="L152" s="40">
        <f t="shared" si="10"/>
        <v>0</v>
      </c>
      <c r="M152" s="40">
        <f t="shared" si="11"/>
        <v>0</v>
      </c>
      <c r="N152" s="41">
        <f t="shared" si="12"/>
        <v>0</v>
      </c>
      <c r="O152" s="41">
        <f t="shared" si="13"/>
        <v>0</v>
      </c>
      <c r="P152" s="41">
        <f t="shared" si="14"/>
        <v>0</v>
      </c>
      <c r="Q152" s="42"/>
      <c r="R152" s="42"/>
      <c r="S152" s="42"/>
      <c r="T152" s="42"/>
      <c r="U152" s="42"/>
      <c r="V152" s="42"/>
      <c r="W152" s="42"/>
      <c r="X152" s="42"/>
      <c r="Y152" s="42"/>
    </row>
    <row r="153" spans="1:25" ht="20.100000000000001" customHeight="1" x14ac:dyDescent="0.25">
      <c r="A153" s="35"/>
      <c r="B153" s="50" t="s">
        <v>311</v>
      </c>
      <c r="C153" s="43"/>
      <c r="D153" s="35" t="s">
        <v>185</v>
      </c>
      <c r="E153" s="43" t="s">
        <v>415</v>
      </c>
      <c r="F153" s="46">
        <v>23.45</v>
      </c>
      <c r="G153" s="37"/>
      <c r="H153" s="129"/>
      <c r="I153" s="39">
        <v>255</v>
      </c>
      <c r="J153" s="37"/>
      <c r="K153" s="38"/>
      <c r="L153" s="40">
        <f t="shared" si="10"/>
        <v>0</v>
      </c>
      <c r="M153" s="40">
        <f t="shared" si="11"/>
        <v>0</v>
      </c>
      <c r="N153" s="41">
        <f t="shared" si="12"/>
        <v>0</v>
      </c>
      <c r="O153" s="41">
        <f t="shared" si="13"/>
        <v>0</v>
      </c>
      <c r="P153" s="41">
        <f t="shared" si="14"/>
        <v>0</v>
      </c>
      <c r="Q153" s="42"/>
      <c r="R153" s="42"/>
      <c r="S153" s="42"/>
      <c r="T153" s="42"/>
      <c r="U153" s="42"/>
      <c r="V153" s="42"/>
      <c r="W153" s="42"/>
      <c r="X153" s="42"/>
      <c r="Y153" s="42"/>
    </row>
    <row r="154" spans="1:25" ht="20.100000000000001" customHeight="1" x14ac:dyDescent="0.25">
      <c r="A154" s="35"/>
      <c r="B154" s="50" t="s">
        <v>312</v>
      </c>
      <c r="C154" s="43"/>
      <c r="D154" s="35" t="s">
        <v>201</v>
      </c>
      <c r="E154" s="43" t="s">
        <v>416</v>
      </c>
      <c r="F154" s="46">
        <v>70.11</v>
      </c>
      <c r="G154" s="37"/>
      <c r="H154" s="129"/>
      <c r="I154" s="39">
        <v>255</v>
      </c>
      <c r="J154" s="37"/>
      <c r="K154" s="38"/>
      <c r="L154" s="40">
        <f t="shared" si="10"/>
        <v>0</v>
      </c>
      <c r="M154" s="40">
        <f t="shared" si="11"/>
        <v>0</v>
      </c>
      <c r="N154" s="41">
        <f t="shared" si="12"/>
        <v>0</v>
      </c>
      <c r="O154" s="41">
        <f t="shared" si="13"/>
        <v>0</v>
      </c>
      <c r="P154" s="41">
        <f t="shared" si="14"/>
        <v>0</v>
      </c>
      <c r="Q154" s="42"/>
      <c r="R154" s="42"/>
      <c r="S154" s="42"/>
      <c r="T154" s="42"/>
      <c r="U154" s="42"/>
      <c r="V154" s="42"/>
      <c r="W154" s="42"/>
      <c r="X154" s="42"/>
      <c r="Y154" s="42"/>
    </row>
    <row r="155" spans="1:25" ht="20.100000000000001" customHeight="1" x14ac:dyDescent="0.25">
      <c r="A155" s="35"/>
      <c r="B155" s="50" t="s">
        <v>313</v>
      </c>
      <c r="C155" s="43"/>
      <c r="D155" s="35" t="s">
        <v>185</v>
      </c>
      <c r="E155" s="43" t="s">
        <v>415</v>
      </c>
      <c r="F155" s="46">
        <v>16.62</v>
      </c>
      <c r="G155" s="37"/>
      <c r="H155" s="129"/>
      <c r="I155" s="39">
        <v>255</v>
      </c>
      <c r="J155" s="37"/>
      <c r="K155" s="38"/>
      <c r="L155" s="40">
        <f t="shared" si="10"/>
        <v>0</v>
      </c>
      <c r="M155" s="40">
        <f t="shared" si="11"/>
        <v>0</v>
      </c>
      <c r="N155" s="41">
        <f t="shared" si="12"/>
        <v>0</v>
      </c>
      <c r="O155" s="41">
        <f t="shared" si="13"/>
        <v>0</v>
      </c>
      <c r="P155" s="41">
        <f t="shared" si="14"/>
        <v>0</v>
      </c>
      <c r="Q155" s="42"/>
      <c r="R155" s="42"/>
      <c r="S155" s="42"/>
      <c r="T155" s="42"/>
      <c r="U155" s="42"/>
      <c r="V155" s="42"/>
      <c r="W155" s="42"/>
      <c r="X155" s="42"/>
      <c r="Y155" s="42"/>
    </row>
    <row r="156" spans="1:25" ht="20.100000000000001" customHeight="1" x14ac:dyDescent="0.25">
      <c r="A156" s="35"/>
      <c r="B156" s="50" t="s">
        <v>314</v>
      </c>
      <c r="C156" s="43"/>
      <c r="D156" s="35" t="s">
        <v>184</v>
      </c>
      <c r="E156" s="43" t="s">
        <v>414</v>
      </c>
      <c r="F156" s="46">
        <v>8.49</v>
      </c>
      <c r="G156" s="37"/>
      <c r="H156" s="129"/>
      <c r="I156" s="39">
        <v>255</v>
      </c>
      <c r="J156" s="37"/>
      <c r="K156" s="38"/>
      <c r="L156" s="40">
        <f t="shared" si="10"/>
        <v>0</v>
      </c>
      <c r="M156" s="40">
        <f t="shared" si="11"/>
        <v>0</v>
      </c>
      <c r="N156" s="41">
        <f t="shared" si="12"/>
        <v>0</v>
      </c>
      <c r="O156" s="41">
        <f t="shared" si="13"/>
        <v>0</v>
      </c>
      <c r="P156" s="41">
        <f t="shared" si="14"/>
        <v>0</v>
      </c>
      <c r="Q156" s="42"/>
      <c r="R156" s="42"/>
      <c r="S156" s="42"/>
      <c r="T156" s="42"/>
      <c r="U156" s="42"/>
      <c r="V156" s="42"/>
      <c r="W156" s="42"/>
      <c r="X156" s="42"/>
      <c r="Y156" s="42"/>
    </row>
    <row r="157" spans="1:25" ht="20.100000000000001" customHeight="1" x14ac:dyDescent="0.25">
      <c r="A157" s="35"/>
      <c r="B157" s="50" t="s">
        <v>315</v>
      </c>
      <c r="C157" s="43"/>
      <c r="D157" s="35" t="s">
        <v>202</v>
      </c>
      <c r="E157" s="43" t="s">
        <v>417</v>
      </c>
      <c r="F157" s="46">
        <v>8.2100000000000009</v>
      </c>
      <c r="G157" s="37"/>
      <c r="H157" s="129"/>
      <c r="I157" s="39">
        <v>255</v>
      </c>
      <c r="J157" s="37"/>
      <c r="K157" s="38"/>
      <c r="L157" s="40">
        <f t="shared" si="10"/>
        <v>0</v>
      </c>
      <c r="M157" s="40">
        <f t="shared" si="11"/>
        <v>0</v>
      </c>
      <c r="N157" s="41">
        <f t="shared" si="12"/>
        <v>0</v>
      </c>
      <c r="O157" s="41">
        <f t="shared" si="13"/>
        <v>0</v>
      </c>
      <c r="P157" s="41">
        <f t="shared" si="14"/>
        <v>0</v>
      </c>
      <c r="Q157" s="42"/>
      <c r="R157" s="42"/>
      <c r="S157" s="42"/>
      <c r="T157" s="42"/>
      <c r="U157" s="42"/>
      <c r="V157" s="42"/>
      <c r="W157" s="42"/>
      <c r="X157" s="42"/>
      <c r="Y157" s="42"/>
    </row>
    <row r="158" spans="1:25" ht="20.100000000000001" customHeight="1" x14ac:dyDescent="0.25">
      <c r="A158" s="35"/>
      <c r="B158" s="50" t="s">
        <v>316</v>
      </c>
      <c r="C158" s="43"/>
      <c r="D158" s="35" t="s">
        <v>203</v>
      </c>
      <c r="E158" s="43" t="s">
        <v>417</v>
      </c>
      <c r="F158" s="46">
        <v>24.7</v>
      </c>
      <c r="G158" s="37"/>
      <c r="H158" s="129"/>
      <c r="I158" s="39">
        <v>255</v>
      </c>
      <c r="J158" s="37"/>
      <c r="K158" s="38"/>
      <c r="L158" s="40">
        <f t="shared" si="10"/>
        <v>0</v>
      </c>
      <c r="M158" s="40">
        <f t="shared" si="11"/>
        <v>0</v>
      </c>
      <c r="N158" s="41">
        <f t="shared" si="12"/>
        <v>0</v>
      </c>
      <c r="O158" s="41">
        <f t="shared" si="13"/>
        <v>0</v>
      </c>
      <c r="P158" s="41">
        <f t="shared" si="14"/>
        <v>0</v>
      </c>
      <c r="Q158" s="42"/>
      <c r="R158" s="42"/>
      <c r="S158" s="42"/>
      <c r="T158" s="42"/>
      <c r="U158" s="42"/>
      <c r="V158" s="42"/>
      <c r="W158" s="42"/>
      <c r="X158" s="42"/>
      <c r="Y158" s="42"/>
    </row>
    <row r="159" spans="1:25" ht="20.100000000000001" customHeight="1" x14ac:dyDescent="0.25">
      <c r="A159" s="52" t="s">
        <v>427</v>
      </c>
      <c r="B159" s="53" t="s">
        <v>68</v>
      </c>
      <c r="C159" s="34"/>
      <c r="D159" s="34" t="s">
        <v>184</v>
      </c>
      <c r="E159" s="34" t="s">
        <v>414</v>
      </c>
      <c r="F159" s="36">
        <v>40.44</v>
      </c>
      <c r="G159" s="37"/>
      <c r="H159" s="129"/>
      <c r="I159" s="39">
        <v>255</v>
      </c>
      <c r="J159" s="37"/>
      <c r="K159" s="38"/>
      <c r="L159" s="40">
        <f t="shared" ref="L159:L209" si="15">IF(J159&lt;&gt;0,(I159/J159)*F159,0)</f>
        <v>0</v>
      </c>
      <c r="M159" s="40">
        <f t="shared" si="11"/>
        <v>0</v>
      </c>
      <c r="N159" s="41">
        <f t="shared" si="12"/>
        <v>0</v>
      </c>
      <c r="O159" s="41">
        <f t="shared" si="13"/>
        <v>0</v>
      </c>
      <c r="P159" s="41">
        <f t="shared" si="14"/>
        <v>0</v>
      </c>
      <c r="Q159" s="42"/>
      <c r="R159" s="42"/>
      <c r="S159" s="42"/>
      <c r="T159" s="42"/>
      <c r="U159" s="42"/>
      <c r="V159" s="42"/>
      <c r="W159" s="42"/>
      <c r="X159" s="42"/>
      <c r="Y159" s="42"/>
    </row>
    <row r="160" spans="1:25" ht="20.100000000000001" customHeight="1" x14ac:dyDescent="0.25">
      <c r="A160" s="52"/>
      <c r="B160" s="53" t="s">
        <v>53</v>
      </c>
      <c r="C160" s="34"/>
      <c r="D160" s="34" t="s">
        <v>184</v>
      </c>
      <c r="E160" s="34" t="s">
        <v>414</v>
      </c>
      <c r="F160" s="36">
        <v>40.44</v>
      </c>
      <c r="G160" s="37"/>
      <c r="H160" s="129"/>
      <c r="I160" s="39">
        <v>255</v>
      </c>
      <c r="J160" s="37"/>
      <c r="K160" s="38"/>
      <c r="L160" s="40">
        <f t="shared" si="15"/>
        <v>0</v>
      </c>
      <c r="M160" s="40">
        <f t="shared" si="11"/>
        <v>0</v>
      </c>
      <c r="N160" s="41">
        <f t="shared" si="12"/>
        <v>0</v>
      </c>
      <c r="O160" s="41">
        <f t="shared" si="13"/>
        <v>0</v>
      </c>
      <c r="P160" s="41">
        <f t="shared" si="14"/>
        <v>0</v>
      </c>
      <c r="Q160" s="42"/>
      <c r="R160" s="42"/>
      <c r="S160" s="42"/>
      <c r="T160" s="42"/>
      <c r="U160" s="42"/>
      <c r="V160" s="42"/>
      <c r="W160" s="42"/>
      <c r="X160" s="42"/>
      <c r="Y160" s="42"/>
    </row>
    <row r="161" spans="1:25" ht="20.100000000000001" customHeight="1" x14ac:dyDescent="0.25">
      <c r="A161" s="52"/>
      <c r="B161" s="53" t="s">
        <v>54</v>
      </c>
      <c r="C161" s="34"/>
      <c r="D161" s="34" t="s">
        <v>184</v>
      </c>
      <c r="E161" s="34" t="s">
        <v>414</v>
      </c>
      <c r="F161" s="36">
        <v>43.58</v>
      </c>
      <c r="G161" s="37"/>
      <c r="H161" s="129"/>
      <c r="I161" s="39">
        <v>255</v>
      </c>
      <c r="J161" s="37"/>
      <c r="K161" s="38"/>
      <c r="L161" s="40">
        <f t="shared" si="15"/>
        <v>0</v>
      </c>
      <c r="M161" s="40">
        <f t="shared" si="11"/>
        <v>0</v>
      </c>
      <c r="N161" s="41">
        <f t="shared" si="12"/>
        <v>0</v>
      </c>
      <c r="O161" s="41">
        <f t="shared" si="13"/>
        <v>0</v>
      </c>
      <c r="P161" s="41">
        <f t="shared" si="14"/>
        <v>0</v>
      </c>
      <c r="Q161" s="42"/>
      <c r="R161" s="42"/>
      <c r="S161" s="42"/>
      <c r="T161" s="42"/>
      <c r="U161" s="42"/>
      <c r="V161" s="42"/>
      <c r="W161" s="42"/>
      <c r="X161" s="42"/>
      <c r="Y161" s="42"/>
    </row>
    <row r="162" spans="1:25" ht="20.100000000000001" customHeight="1" x14ac:dyDescent="0.25">
      <c r="A162" s="52"/>
      <c r="B162" s="53" t="s">
        <v>55</v>
      </c>
      <c r="C162" s="34"/>
      <c r="D162" s="34" t="s">
        <v>184</v>
      </c>
      <c r="E162" s="34" t="s">
        <v>414</v>
      </c>
      <c r="F162" s="36">
        <v>43.42</v>
      </c>
      <c r="G162" s="37"/>
      <c r="H162" s="129"/>
      <c r="I162" s="39">
        <v>255</v>
      </c>
      <c r="J162" s="37"/>
      <c r="K162" s="38"/>
      <c r="L162" s="40">
        <f t="shared" si="15"/>
        <v>0</v>
      </c>
      <c r="M162" s="40">
        <f t="shared" si="11"/>
        <v>0</v>
      </c>
      <c r="N162" s="41">
        <f t="shared" si="12"/>
        <v>0</v>
      </c>
      <c r="O162" s="41">
        <f t="shared" si="13"/>
        <v>0</v>
      </c>
      <c r="P162" s="41">
        <f t="shared" si="14"/>
        <v>0</v>
      </c>
      <c r="Q162" s="42"/>
      <c r="R162" s="42"/>
      <c r="S162" s="42"/>
      <c r="T162" s="42"/>
      <c r="U162" s="42"/>
      <c r="V162" s="42"/>
      <c r="W162" s="42"/>
      <c r="X162" s="42"/>
      <c r="Y162" s="42"/>
    </row>
    <row r="163" spans="1:25" ht="20.100000000000001" customHeight="1" x14ac:dyDescent="0.25">
      <c r="A163" s="52"/>
      <c r="B163" s="53" t="s">
        <v>56</v>
      </c>
      <c r="C163" s="34"/>
      <c r="D163" s="34" t="s">
        <v>176</v>
      </c>
      <c r="E163" s="34" t="s">
        <v>416</v>
      </c>
      <c r="F163" s="36">
        <v>48.66</v>
      </c>
      <c r="G163" s="37"/>
      <c r="H163" s="129"/>
      <c r="I163" s="39">
        <v>364</v>
      </c>
      <c r="J163" s="37"/>
      <c r="K163" s="38"/>
      <c r="L163" s="40">
        <f t="shared" si="15"/>
        <v>0</v>
      </c>
      <c r="M163" s="40">
        <f t="shared" si="11"/>
        <v>0</v>
      </c>
      <c r="N163" s="41">
        <f t="shared" si="12"/>
        <v>0</v>
      </c>
      <c r="O163" s="41">
        <f t="shared" si="13"/>
        <v>0</v>
      </c>
      <c r="P163" s="41">
        <f t="shared" si="14"/>
        <v>0</v>
      </c>
      <c r="Q163" s="42"/>
      <c r="R163" s="42"/>
      <c r="S163" s="42"/>
      <c r="T163" s="42"/>
      <c r="U163" s="42"/>
      <c r="V163" s="42"/>
      <c r="W163" s="42"/>
      <c r="X163" s="42"/>
      <c r="Y163" s="42"/>
    </row>
    <row r="164" spans="1:25" ht="20.100000000000001" customHeight="1" x14ac:dyDescent="0.25">
      <c r="A164" s="52"/>
      <c r="B164" s="53" t="s">
        <v>57</v>
      </c>
      <c r="C164" s="34"/>
      <c r="D164" s="34" t="s">
        <v>176</v>
      </c>
      <c r="E164" s="34" t="s">
        <v>416</v>
      </c>
      <c r="F164" s="36">
        <v>66.67</v>
      </c>
      <c r="G164" s="37"/>
      <c r="H164" s="129"/>
      <c r="I164" s="39">
        <v>364</v>
      </c>
      <c r="J164" s="37"/>
      <c r="K164" s="38"/>
      <c r="L164" s="40">
        <f t="shared" si="15"/>
        <v>0</v>
      </c>
      <c r="M164" s="40">
        <f t="shared" si="11"/>
        <v>0</v>
      </c>
      <c r="N164" s="41">
        <f t="shared" si="12"/>
        <v>0</v>
      </c>
      <c r="O164" s="41">
        <f t="shared" si="13"/>
        <v>0</v>
      </c>
      <c r="P164" s="41">
        <f t="shared" si="14"/>
        <v>0</v>
      </c>
      <c r="Q164" s="42"/>
      <c r="R164" s="42"/>
      <c r="S164" s="42"/>
      <c r="T164" s="42"/>
      <c r="U164" s="42"/>
      <c r="V164" s="42"/>
      <c r="W164" s="42"/>
      <c r="X164" s="42"/>
      <c r="Y164" s="42"/>
    </row>
    <row r="165" spans="1:25" ht="20.100000000000001" customHeight="1" x14ac:dyDescent="0.25">
      <c r="A165" s="52"/>
      <c r="B165" s="53" t="s">
        <v>58</v>
      </c>
      <c r="C165" s="34"/>
      <c r="D165" s="34" t="s">
        <v>176</v>
      </c>
      <c r="E165" s="34" t="s">
        <v>416</v>
      </c>
      <c r="F165" s="36">
        <v>32.89</v>
      </c>
      <c r="G165" s="37"/>
      <c r="H165" s="129"/>
      <c r="I165" s="39">
        <v>364</v>
      </c>
      <c r="J165" s="37"/>
      <c r="K165" s="38"/>
      <c r="L165" s="40">
        <f t="shared" si="15"/>
        <v>0</v>
      </c>
      <c r="M165" s="40">
        <f t="shared" si="11"/>
        <v>0</v>
      </c>
      <c r="N165" s="41">
        <f t="shared" si="12"/>
        <v>0</v>
      </c>
      <c r="O165" s="41">
        <f t="shared" si="13"/>
        <v>0</v>
      </c>
      <c r="P165" s="41">
        <f t="shared" si="14"/>
        <v>0</v>
      </c>
      <c r="Q165" s="42"/>
      <c r="R165" s="42"/>
      <c r="S165" s="42"/>
      <c r="T165" s="42"/>
      <c r="U165" s="42"/>
      <c r="V165" s="42"/>
      <c r="W165" s="42"/>
      <c r="X165" s="42"/>
      <c r="Y165" s="42"/>
    </row>
    <row r="166" spans="1:25" ht="20.100000000000001" customHeight="1" x14ac:dyDescent="0.25">
      <c r="A166" s="52"/>
      <c r="B166" s="53" t="s">
        <v>59</v>
      </c>
      <c r="C166" s="34"/>
      <c r="D166" s="34" t="s">
        <v>176</v>
      </c>
      <c r="E166" s="34" t="s">
        <v>416</v>
      </c>
      <c r="F166" s="36">
        <v>41.49</v>
      </c>
      <c r="G166" s="37"/>
      <c r="H166" s="129"/>
      <c r="I166" s="39">
        <v>364</v>
      </c>
      <c r="J166" s="37"/>
      <c r="K166" s="38"/>
      <c r="L166" s="40">
        <f t="shared" si="15"/>
        <v>0</v>
      </c>
      <c r="M166" s="40">
        <f t="shared" si="11"/>
        <v>0</v>
      </c>
      <c r="N166" s="41">
        <f t="shared" si="12"/>
        <v>0</v>
      </c>
      <c r="O166" s="41">
        <f t="shared" si="13"/>
        <v>0</v>
      </c>
      <c r="P166" s="41">
        <f t="shared" si="14"/>
        <v>0</v>
      </c>
      <c r="Q166" s="42"/>
      <c r="R166" s="42"/>
      <c r="S166" s="42"/>
      <c r="T166" s="42"/>
      <c r="U166" s="42"/>
      <c r="V166" s="42"/>
      <c r="W166" s="42"/>
      <c r="X166" s="42"/>
      <c r="Y166" s="42"/>
    </row>
    <row r="167" spans="1:25" ht="20.100000000000001" customHeight="1" x14ac:dyDescent="0.25">
      <c r="A167" s="52"/>
      <c r="B167" s="53" t="s">
        <v>60</v>
      </c>
      <c r="C167" s="34"/>
      <c r="D167" s="34" t="s">
        <v>176</v>
      </c>
      <c r="E167" s="34" t="s">
        <v>416</v>
      </c>
      <c r="F167" s="36">
        <v>15.11</v>
      </c>
      <c r="G167" s="37"/>
      <c r="H167" s="129"/>
      <c r="I167" s="39">
        <v>364</v>
      </c>
      <c r="J167" s="37"/>
      <c r="K167" s="38"/>
      <c r="L167" s="40">
        <f t="shared" si="15"/>
        <v>0</v>
      </c>
      <c r="M167" s="40">
        <f t="shared" si="11"/>
        <v>0</v>
      </c>
      <c r="N167" s="41">
        <f t="shared" si="12"/>
        <v>0</v>
      </c>
      <c r="O167" s="41">
        <f t="shared" si="13"/>
        <v>0</v>
      </c>
      <c r="P167" s="41">
        <f t="shared" si="14"/>
        <v>0</v>
      </c>
      <c r="Q167" s="42"/>
      <c r="R167" s="42"/>
      <c r="S167" s="42"/>
      <c r="T167" s="42"/>
      <c r="U167" s="42"/>
      <c r="V167" s="42"/>
      <c r="W167" s="42"/>
      <c r="X167" s="42"/>
      <c r="Y167" s="42"/>
    </row>
    <row r="168" spans="1:25" ht="20.100000000000001" customHeight="1" x14ac:dyDescent="0.25">
      <c r="A168" s="52"/>
      <c r="B168" s="53" t="s">
        <v>61</v>
      </c>
      <c r="C168" s="34"/>
      <c r="D168" s="34" t="s">
        <v>176</v>
      </c>
      <c r="E168" s="34" t="s">
        <v>416</v>
      </c>
      <c r="F168" s="36">
        <v>22.52</v>
      </c>
      <c r="G168" s="37"/>
      <c r="H168" s="129"/>
      <c r="I168" s="39">
        <v>364</v>
      </c>
      <c r="J168" s="37"/>
      <c r="K168" s="38"/>
      <c r="L168" s="40">
        <f t="shared" si="15"/>
        <v>0</v>
      </c>
      <c r="M168" s="40">
        <f t="shared" si="11"/>
        <v>0</v>
      </c>
      <c r="N168" s="41">
        <f t="shared" si="12"/>
        <v>0</v>
      </c>
      <c r="O168" s="41">
        <f t="shared" si="13"/>
        <v>0</v>
      </c>
      <c r="P168" s="41">
        <f t="shared" si="14"/>
        <v>0</v>
      </c>
      <c r="Q168" s="42"/>
      <c r="R168" s="42"/>
      <c r="S168" s="42"/>
      <c r="T168" s="42"/>
      <c r="U168" s="42"/>
      <c r="V168" s="42"/>
      <c r="W168" s="42"/>
      <c r="X168" s="42"/>
      <c r="Y168" s="42"/>
    </row>
    <row r="169" spans="1:25" ht="20.100000000000001" customHeight="1" x14ac:dyDescent="0.25">
      <c r="A169" s="52"/>
      <c r="B169" s="53" t="s">
        <v>62</v>
      </c>
      <c r="C169" s="34"/>
      <c r="D169" s="34" t="s">
        <v>176</v>
      </c>
      <c r="E169" s="34" t="s">
        <v>416</v>
      </c>
      <c r="F169" s="36">
        <v>188.79</v>
      </c>
      <c r="G169" s="37"/>
      <c r="H169" s="129"/>
      <c r="I169" s="39">
        <v>364</v>
      </c>
      <c r="J169" s="37"/>
      <c r="K169" s="38"/>
      <c r="L169" s="40">
        <f t="shared" si="15"/>
        <v>0</v>
      </c>
      <c r="M169" s="40">
        <f t="shared" si="11"/>
        <v>0</v>
      </c>
      <c r="N169" s="41">
        <f t="shared" si="12"/>
        <v>0</v>
      </c>
      <c r="O169" s="41">
        <f t="shared" si="13"/>
        <v>0</v>
      </c>
      <c r="P169" s="41">
        <f t="shared" si="14"/>
        <v>0</v>
      </c>
      <c r="Q169" s="42"/>
      <c r="R169" s="42"/>
      <c r="S169" s="42"/>
      <c r="T169" s="42"/>
      <c r="U169" s="42"/>
      <c r="V169" s="42"/>
      <c r="W169" s="42"/>
      <c r="X169" s="42"/>
      <c r="Y169" s="42"/>
    </row>
    <row r="170" spans="1:25" ht="20.100000000000001" customHeight="1" x14ac:dyDescent="0.25">
      <c r="A170" s="52"/>
      <c r="B170" s="53" t="s">
        <v>63</v>
      </c>
      <c r="C170" s="34"/>
      <c r="D170" s="34" t="s">
        <v>224</v>
      </c>
      <c r="E170" s="34" t="s">
        <v>416</v>
      </c>
      <c r="F170" s="36">
        <v>21.23</v>
      </c>
      <c r="G170" s="37"/>
      <c r="H170" s="129"/>
      <c r="I170" s="39">
        <v>364</v>
      </c>
      <c r="J170" s="37"/>
      <c r="K170" s="38"/>
      <c r="L170" s="40">
        <f t="shared" si="15"/>
        <v>0</v>
      </c>
      <c r="M170" s="40">
        <f t="shared" si="11"/>
        <v>0</v>
      </c>
      <c r="N170" s="41">
        <f t="shared" si="12"/>
        <v>0</v>
      </c>
      <c r="O170" s="41">
        <f t="shared" si="13"/>
        <v>0</v>
      </c>
      <c r="P170" s="41">
        <f t="shared" si="14"/>
        <v>0</v>
      </c>
      <c r="Q170" s="42"/>
      <c r="R170" s="42"/>
      <c r="S170" s="42"/>
      <c r="T170" s="42"/>
      <c r="U170" s="42"/>
      <c r="V170" s="42"/>
      <c r="W170" s="42"/>
      <c r="X170" s="42"/>
      <c r="Y170" s="42"/>
    </row>
    <row r="171" spans="1:25" ht="20.100000000000001" customHeight="1" x14ac:dyDescent="0.25">
      <c r="A171" s="52"/>
      <c r="B171" s="53" t="s">
        <v>69</v>
      </c>
      <c r="C171" s="34"/>
      <c r="D171" s="34" t="s">
        <v>224</v>
      </c>
      <c r="E171" s="34" t="s">
        <v>416</v>
      </c>
      <c r="F171" s="36">
        <v>21.4</v>
      </c>
      <c r="G171" s="37"/>
      <c r="H171" s="129"/>
      <c r="I171" s="39">
        <v>364</v>
      </c>
      <c r="J171" s="37"/>
      <c r="K171" s="38"/>
      <c r="L171" s="40">
        <f t="shared" si="15"/>
        <v>0</v>
      </c>
      <c r="M171" s="40">
        <f t="shared" si="11"/>
        <v>0</v>
      </c>
      <c r="N171" s="41">
        <f t="shared" si="12"/>
        <v>0</v>
      </c>
      <c r="O171" s="41">
        <f t="shared" si="13"/>
        <v>0</v>
      </c>
      <c r="P171" s="41">
        <f t="shared" si="14"/>
        <v>0</v>
      </c>
      <c r="Q171" s="42"/>
      <c r="R171" s="42"/>
      <c r="S171" s="42"/>
      <c r="T171" s="42"/>
      <c r="U171" s="42"/>
      <c r="V171" s="42"/>
      <c r="W171" s="42"/>
      <c r="X171" s="42"/>
      <c r="Y171" s="42"/>
    </row>
    <row r="172" spans="1:25" ht="20.100000000000001" customHeight="1" x14ac:dyDescent="0.25">
      <c r="A172" s="52"/>
      <c r="B172" s="53" t="s">
        <v>70</v>
      </c>
      <c r="C172" s="34"/>
      <c r="D172" s="34" t="s">
        <v>224</v>
      </c>
      <c r="E172" s="34" t="s">
        <v>416</v>
      </c>
      <c r="F172" s="36">
        <v>21.14</v>
      </c>
      <c r="G172" s="37"/>
      <c r="H172" s="129"/>
      <c r="I172" s="39">
        <v>364</v>
      </c>
      <c r="J172" s="37"/>
      <c r="K172" s="38"/>
      <c r="L172" s="40">
        <f t="shared" si="15"/>
        <v>0</v>
      </c>
      <c r="M172" s="40">
        <f t="shared" si="11"/>
        <v>0</v>
      </c>
      <c r="N172" s="41">
        <f t="shared" si="12"/>
        <v>0</v>
      </c>
      <c r="O172" s="41">
        <f t="shared" si="13"/>
        <v>0</v>
      </c>
      <c r="P172" s="41">
        <f t="shared" si="14"/>
        <v>0</v>
      </c>
      <c r="Q172" s="42"/>
      <c r="R172" s="42"/>
      <c r="S172" s="42"/>
      <c r="T172" s="42"/>
      <c r="U172" s="42"/>
      <c r="V172" s="42"/>
      <c r="W172" s="42"/>
      <c r="X172" s="42"/>
      <c r="Y172" s="42"/>
    </row>
    <row r="173" spans="1:25" ht="20.100000000000001" customHeight="1" x14ac:dyDescent="0.25">
      <c r="A173" s="52"/>
      <c r="B173" s="53" t="s">
        <v>83</v>
      </c>
      <c r="C173" s="34"/>
      <c r="D173" s="34" t="s">
        <v>176</v>
      </c>
      <c r="E173" s="34" t="s">
        <v>416</v>
      </c>
      <c r="F173" s="36">
        <v>41.57</v>
      </c>
      <c r="G173" s="37"/>
      <c r="H173" s="129"/>
      <c r="I173" s="39">
        <v>364</v>
      </c>
      <c r="J173" s="37"/>
      <c r="K173" s="38"/>
      <c r="L173" s="40">
        <f t="shared" si="15"/>
        <v>0</v>
      </c>
      <c r="M173" s="40">
        <f t="shared" si="11"/>
        <v>0</v>
      </c>
      <c r="N173" s="41">
        <f t="shared" si="12"/>
        <v>0</v>
      </c>
      <c r="O173" s="41">
        <f t="shared" si="13"/>
        <v>0</v>
      </c>
      <c r="P173" s="41">
        <f t="shared" si="14"/>
        <v>0</v>
      </c>
      <c r="Q173" s="42"/>
      <c r="R173" s="42"/>
      <c r="S173" s="42"/>
      <c r="T173" s="42"/>
      <c r="U173" s="42"/>
      <c r="V173" s="42"/>
      <c r="W173" s="42"/>
      <c r="X173" s="42"/>
      <c r="Y173" s="42"/>
    </row>
    <row r="174" spans="1:25" ht="20.100000000000001" customHeight="1" x14ac:dyDescent="0.25">
      <c r="A174" s="52"/>
      <c r="B174" s="53" t="s">
        <v>84</v>
      </c>
      <c r="C174" s="34"/>
      <c r="D174" s="34" t="s">
        <v>176</v>
      </c>
      <c r="E174" s="34" t="s">
        <v>416</v>
      </c>
      <c r="F174" s="36">
        <v>15.12</v>
      </c>
      <c r="G174" s="37"/>
      <c r="H174" s="129"/>
      <c r="I174" s="39">
        <v>364</v>
      </c>
      <c r="J174" s="37"/>
      <c r="K174" s="38"/>
      <c r="L174" s="40">
        <f t="shared" si="15"/>
        <v>0</v>
      </c>
      <c r="M174" s="40">
        <f t="shared" ref="M174:M237" si="16">K174*L174</f>
        <v>0</v>
      </c>
      <c r="N174" s="41">
        <f t="shared" si="12"/>
        <v>0</v>
      </c>
      <c r="O174" s="41">
        <f t="shared" si="13"/>
        <v>0</v>
      </c>
      <c r="P174" s="41">
        <f t="shared" si="14"/>
        <v>0</v>
      </c>
      <c r="Q174" s="42"/>
      <c r="R174" s="42"/>
      <c r="S174" s="42"/>
      <c r="T174" s="42"/>
      <c r="U174" s="42"/>
      <c r="V174" s="42"/>
      <c r="W174" s="42"/>
      <c r="X174" s="42"/>
      <c r="Y174" s="42"/>
    </row>
    <row r="175" spans="1:25" ht="20.100000000000001" customHeight="1" x14ac:dyDescent="0.25">
      <c r="A175" s="52"/>
      <c r="B175" s="53" t="s">
        <v>85</v>
      </c>
      <c r="C175" s="34"/>
      <c r="D175" s="34" t="s">
        <v>176</v>
      </c>
      <c r="E175" s="34" t="s">
        <v>416</v>
      </c>
      <c r="F175" s="36">
        <v>43.71</v>
      </c>
      <c r="G175" s="37"/>
      <c r="H175" s="129"/>
      <c r="I175" s="39">
        <v>364</v>
      </c>
      <c r="J175" s="37"/>
      <c r="K175" s="38"/>
      <c r="L175" s="40">
        <f t="shared" si="15"/>
        <v>0</v>
      </c>
      <c r="M175" s="40">
        <f t="shared" si="16"/>
        <v>0</v>
      </c>
      <c r="N175" s="41">
        <f t="shared" si="12"/>
        <v>0</v>
      </c>
      <c r="O175" s="41">
        <f t="shared" si="13"/>
        <v>0</v>
      </c>
      <c r="P175" s="41">
        <f t="shared" si="14"/>
        <v>0</v>
      </c>
      <c r="Q175" s="42"/>
      <c r="R175" s="42"/>
      <c r="S175" s="42"/>
      <c r="T175" s="42"/>
      <c r="U175" s="42"/>
      <c r="V175" s="42"/>
      <c r="W175" s="42"/>
      <c r="X175" s="42"/>
      <c r="Y175" s="42"/>
    </row>
    <row r="176" spans="1:25" ht="20.100000000000001" customHeight="1" x14ac:dyDescent="0.25">
      <c r="A176" s="52"/>
      <c r="B176" s="53" t="s">
        <v>86</v>
      </c>
      <c r="C176" s="34"/>
      <c r="D176" s="34" t="s">
        <v>176</v>
      </c>
      <c r="E176" s="34" t="s">
        <v>416</v>
      </c>
      <c r="F176" s="36">
        <v>134.53</v>
      </c>
      <c r="G176" s="37"/>
      <c r="H176" s="129"/>
      <c r="I176" s="39">
        <v>364</v>
      </c>
      <c r="J176" s="37"/>
      <c r="K176" s="38"/>
      <c r="L176" s="40">
        <f t="shared" si="15"/>
        <v>0</v>
      </c>
      <c r="M176" s="40">
        <f t="shared" si="16"/>
        <v>0</v>
      </c>
      <c r="N176" s="41">
        <f t="shared" si="12"/>
        <v>0</v>
      </c>
      <c r="O176" s="41">
        <f t="shared" si="13"/>
        <v>0</v>
      </c>
      <c r="P176" s="41">
        <f t="shared" si="14"/>
        <v>0</v>
      </c>
      <c r="Q176" s="42"/>
      <c r="R176" s="42"/>
      <c r="S176" s="42"/>
      <c r="T176" s="42"/>
      <c r="U176" s="42"/>
      <c r="V176" s="42"/>
      <c r="W176" s="42"/>
      <c r="X176" s="42"/>
      <c r="Y176" s="42"/>
    </row>
    <row r="177" spans="1:25" ht="20.100000000000001" customHeight="1" x14ac:dyDescent="0.25">
      <c r="A177" s="52"/>
      <c r="B177" s="53" t="s">
        <v>87</v>
      </c>
      <c r="C177" s="34"/>
      <c r="D177" s="34" t="s">
        <v>176</v>
      </c>
      <c r="E177" s="34" t="s">
        <v>416</v>
      </c>
      <c r="F177" s="36">
        <v>67.400000000000006</v>
      </c>
      <c r="G177" s="37"/>
      <c r="H177" s="129"/>
      <c r="I177" s="39">
        <v>364</v>
      </c>
      <c r="J177" s="37"/>
      <c r="K177" s="38"/>
      <c r="L177" s="40">
        <f t="shared" si="15"/>
        <v>0</v>
      </c>
      <c r="M177" s="40">
        <f t="shared" si="16"/>
        <v>0</v>
      </c>
      <c r="N177" s="41">
        <f t="shared" si="12"/>
        <v>0</v>
      </c>
      <c r="O177" s="41">
        <f t="shared" si="13"/>
        <v>0</v>
      </c>
      <c r="P177" s="41">
        <f t="shared" si="14"/>
        <v>0</v>
      </c>
      <c r="Q177" s="42"/>
      <c r="R177" s="42"/>
      <c r="S177" s="42"/>
      <c r="T177" s="42"/>
      <c r="U177" s="42"/>
      <c r="V177" s="42"/>
      <c r="W177" s="42"/>
      <c r="X177" s="42"/>
      <c r="Y177" s="42"/>
    </row>
    <row r="178" spans="1:25" ht="20.100000000000001" customHeight="1" x14ac:dyDescent="0.25">
      <c r="A178" s="52"/>
      <c r="B178" s="53" t="s">
        <v>88</v>
      </c>
      <c r="C178" s="34"/>
      <c r="D178" s="34" t="s">
        <v>176</v>
      </c>
      <c r="E178" s="34" t="s">
        <v>416</v>
      </c>
      <c r="F178" s="36">
        <v>13.46</v>
      </c>
      <c r="G178" s="37"/>
      <c r="H178" s="129"/>
      <c r="I178" s="39">
        <v>364</v>
      </c>
      <c r="J178" s="37"/>
      <c r="K178" s="38"/>
      <c r="L178" s="40">
        <f t="shared" si="15"/>
        <v>0</v>
      </c>
      <c r="M178" s="40">
        <f t="shared" si="16"/>
        <v>0</v>
      </c>
      <c r="N178" s="41">
        <f t="shared" si="12"/>
        <v>0</v>
      </c>
      <c r="O178" s="41">
        <f t="shared" si="13"/>
        <v>0</v>
      </c>
      <c r="P178" s="41">
        <f t="shared" si="14"/>
        <v>0</v>
      </c>
      <c r="Q178" s="42"/>
      <c r="R178" s="42"/>
      <c r="S178" s="42"/>
      <c r="T178" s="42"/>
      <c r="U178" s="42"/>
      <c r="V178" s="42"/>
      <c r="W178" s="42"/>
      <c r="X178" s="42"/>
      <c r="Y178" s="42"/>
    </row>
    <row r="179" spans="1:25" ht="20.100000000000001" customHeight="1" x14ac:dyDescent="0.25">
      <c r="A179" s="52"/>
      <c r="B179" s="53" t="s">
        <v>89</v>
      </c>
      <c r="C179" s="34"/>
      <c r="D179" s="34" t="s">
        <v>176</v>
      </c>
      <c r="E179" s="34" t="s">
        <v>416</v>
      </c>
      <c r="F179" s="36">
        <v>17.899999999999999</v>
      </c>
      <c r="G179" s="37"/>
      <c r="H179" s="129"/>
      <c r="I179" s="39">
        <v>364</v>
      </c>
      <c r="J179" s="37"/>
      <c r="K179" s="38"/>
      <c r="L179" s="40">
        <f t="shared" si="15"/>
        <v>0</v>
      </c>
      <c r="M179" s="40">
        <f t="shared" si="16"/>
        <v>0</v>
      </c>
      <c r="N179" s="41">
        <f t="shared" si="12"/>
        <v>0</v>
      </c>
      <c r="O179" s="41">
        <f t="shared" si="13"/>
        <v>0</v>
      </c>
      <c r="P179" s="41">
        <f t="shared" si="14"/>
        <v>0</v>
      </c>
      <c r="Q179" s="42"/>
      <c r="R179" s="42"/>
      <c r="S179" s="42"/>
      <c r="T179" s="42"/>
      <c r="U179" s="42"/>
      <c r="V179" s="42"/>
      <c r="W179" s="42"/>
      <c r="X179" s="42"/>
      <c r="Y179" s="42"/>
    </row>
    <row r="180" spans="1:25" ht="20.100000000000001" customHeight="1" x14ac:dyDescent="0.25">
      <c r="A180" s="52"/>
      <c r="B180" s="53" t="s">
        <v>90</v>
      </c>
      <c r="C180" s="34"/>
      <c r="D180" s="34" t="s">
        <v>176</v>
      </c>
      <c r="E180" s="34" t="s">
        <v>416</v>
      </c>
      <c r="F180" s="36">
        <v>61.98</v>
      </c>
      <c r="G180" s="37"/>
      <c r="H180" s="129"/>
      <c r="I180" s="39">
        <v>364</v>
      </c>
      <c r="J180" s="37"/>
      <c r="K180" s="38"/>
      <c r="L180" s="40">
        <f t="shared" si="15"/>
        <v>0</v>
      </c>
      <c r="M180" s="40">
        <f t="shared" si="16"/>
        <v>0</v>
      </c>
      <c r="N180" s="41">
        <f t="shared" si="12"/>
        <v>0</v>
      </c>
      <c r="O180" s="41">
        <f t="shared" si="13"/>
        <v>0</v>
      </c>
      <c r="P180" s="41">
        <f t="shared" si="14"/>
        <v>0</v>
      </c>
      <c r="Q180" s="42"/>
      <c r="R180" s="42"/>
      <c r="S180" s="42"/>
      <c r="T180" s="42"/>
      <c r="U180" s="42"/>
      <c r="V180" s="42"/>
      <c r="W180" s="42"/>
      <c r="X180" s="42"/>
      <c r="Y180" s="42"/>
    </row>
    <row r="181" spans="1:25" ht="20.100000000000001" customHeight="1" x14ac:dyDescent="0.25">
      <c r="A181" s="52"/>
      <c r="B181" s="53" t="s">
        <v>91</v>
      </c>
      <c r="C181" s="34"/>
      <c r="D181" s="34" t="s">
        <v>176</v>
      </c>
      <c r="E181" s="34" t="s">
        <v>416</v>
      </c>
      <c r="F181" s="36">
        <v>88.47</v>
      </c>
      <c r="G181" s="37"/>
      <c r="H181" s="129"/>
      <c r="I181" s="39">
        <v>364</v>
      </c>
      <c r="J181" s="37"/>
      <c r="K181" s="38"/>
      <c r="L181" s="40">
        <f t="shared" si="15"/>
        <v>0</v>
      </c>
      <c r="M181" s="40">
        <f t="shared" si="16"/>
        <v>0</v>
      </c>
      <c r="N181" s="41">
        <f t="shared" si="12"/>
        <v>0</v>
      </c>
      <c r="O181" s="41">
        <f t="shared" si="13"/>
        <v>0</v>
      </c>
      <c r="P181" s="41">
        <f t="shared" si="14"/>
        <v>0</v>
      </c>
      <c r="Q181" s="42"/>
      <c r="R181" s="42"/>
      <c r="S181" s="42"/>
      <c r="T181" s="42"/>
      <c r="U181" s="42"/>
      <c r="V181" s="42"/>
      <c r="W181" s="42"/>
      <c r="X181" s="42"/>
      <c r="Y181" s="42"/>
    </row>
    <row r="182" spans="1:25" ht="20.100000000000001" customHeight="1" x14ac:dyDescent="0.25">
      <c r="A182" s="43"/>
      <c r="B182" s="53" t="s">
        <v>92</v>
      </c>
      <c r="C182" s="43"/>
      <c r="D182" s="43" t="s">
        <v>176</v>
      </c>
      <c r="E182" s="43" t="s">
        <v>416</v>
      </c>
      <c r="F182" s="46">
        <v>87.24</v>
      </c>
      <c r="G182" s="37"/>
      <c r="H182" s="129"/>
      <c r="I182" s="39">
        <v>364</v>
      </c>
      <c r="J182" s="37"/>
      <c r="K182" s="38"/>
      <c r="L182" s="40">
        <f t="shared" si="15"/>
        <v>0</v>
      </c>
      <c r="M182" s="40">
        <f t="shared" si="16"/>
        <v>0</v>
      </c>
      <c r="N182" s="41">
        <f t="shared" si="12"/>
        <v>0</v>
      </c>
      <c r="O182" s="41">
        <f t="shared" si="13"/>
        <v>0</v>
      </c>
      <c r="P182" s="41">
        <f t="shared" si="14"/>
        <v>0</v>
      </c>
      <c r="Q182" s="47"/>
      <c r="R182" s="42"/>
      <c r="S182" s="48"/>
      <c r="T182" s="42"/>
      <c r="U182" s="42"/>
      <c r="V182" s="42"/>
      <c r="W182" s="42"/>
      <c r="X182" s="42"/>
      <c r="Y182" s="42"/>
    </row>
    <row r="183" spans="1:25" ht="20.100000000000001" customHeight="1" x14ac:dyDescent="0.25">
      <c r="A183" s="32"/>
      <c r="B183" s="53" t="s">
        <v>93</v>
      </c>
      <c r="C183" s="43"/>
      <c r="D183" s="43" t="s">
        <v>176</v>
      </c>
      <c r="E183" s="43" t="s">
        <v>416</v>
      </c>
      <c r="F183" s="46">
        <v>123.68</v>
      </c>
      <c r="G183" s="37"/>
      <c r="H183" s="129"/>
      <c r="I183" s="39">
        <v>364</v>
      </c>
      <c r="J183" s="37"/>
      <c r="K183" s="38"/>
      <c r="L183" s="40">
        <f t="shared" si="15"/>
        <v>0</v>
      </c>
      <c r="M183" s="40">
        <f t="shared" si="16"/>
        <v>0</v>
      </c>
      <c r="N183" s="41">
        <f t="shared" si="12"/>
        <v>0</v>
      </c>
      <c r="O183" s="41">
        <f t="shared" si="13"/>
        <v>0</v>
      </c>
      <c r="P183" s="41">
        <f t="shared" si="14"/>
        <v>0</v>
      </c>
      <c r="Q183" s="42"/>
      <c r="R183" s="42"/>
      <c r="S183" s="42"/>
      <c r="T183" s="42"/>
      <c r="U183" s="42"/>
      <c r="V183" s="42"/>
      <c r="W183" s="42"/>
      <c r="X183" s="42"/>
      <c r="Y183" s="42"/>
    </row>
    <row r="184" spans="1:25" ht="20.100000000000001" customHeight="1" x14ac:dyDescent="0.25">
      <c r="A184" s="32"/>
      <c r="B184" s="53" t="s">
        <v>94</v>
      </c>
      <c r="C184" s="43"/>
      <c r="D184" s="43" t="s">
        <v>224</v>
      </c>
      <c r="E184" s="43" t="s">
        <v>416</v>
      </c>
      <c r="F184" s="46">
        <v>19.14</v>
      </c>
      <c r="G184" s="37"/>
      <c r="H184" s="129"/>
      <c r="I184" s="39">
        <v>364</v>
      </c>
      <c r="J184" s="37"/>
      <c r="K184" s="38"/>
      <c r="L184" s="40">
        <f t="shared" si="15"/>
        <v>0</v>
      </c>
      <c r="M184" s="40">
        <f t="shared" si="16"/>
        <v>0</v>
      </c>
      <c r="N184" s="41">
        <f t="shared" si="12"/>
        <v>0</v>
      </c>
      <c r="O184" s="41">
        <f t="shared" si="13"/>
        <v>0</v>
      </c>
      <c r="P184" s="41">
        <f t="shared" si="14"/>
        <v>0</v>
      </c>
      <c r="Q184" s="42"/>
      <c r="R184" s="42"/>
      <c r="S184" s="42"/>
      <c r="T184" s="42"/>
      <c r="U184" s="42"/>
      <c r="V184" s="42"/>
      <c r="W184" s="42"/>
      <c r="X184" s="42"/>
      <c r="Y184" s="42"/>
    </row>
    <row r="185" spans="1:25" ht="20.100000000000001" customHeight="1" x14ac:dyDescent="0.25">
      <c r="A185" s="32"/>
      <c r="B185" s="53" t="s">
        <v>95</v>
      </c>
      <c r="C185" s="43"/>
      <c r="D185" s="43" t="s">
        <v>224</v>
      </c>
      <c r="E185" s="43" t="s">
        <v>416</v>
      </c>
      <c r="F185" s="46">
        <v>21.36</v>
      </c>
      <c r="G185" s="37"/>
      <c r="H185" s="129"/>
      <c r="I185" s="39">
        <v>364</v>
      </c>
      <c r="J185" s="37"/>
      <c r="K185" s="38"/>
      <c r="L185" s="40">
        <f t="shared" si="15"/>
        <v>0</v>
      </c>
      <c r="M185" s="40">
        <f t="shared" si="16"/>
        <v>0</v>
      </c>
      <c r="N185" s="41">
        <f t="shared" si="12"/>
        <v>0</v>
      </c>
      <c r="O185" s="41">
        <f t="shared" si="13"/>
        <v>0</v>
      </c>
      <c r="P185" s="41">
        <f t="shared" si="14"/>
        <v>0</v>
      </c>
      <c r="Q185" s="42"/>
      <c r="R185" s="42"/>
      <c r="S185" s="42"/>
      <c r="T185" s="42"/>
      <c r="U185" s="42"/>
      <c r="V185" s="42"/>
      <c r="W185" s="42"/>
      <c r="X185" s="42"/>
      <c r="Y185" s="42"/>
    </row>
    <row r="186" spans="1:25" ht="20.100000000000001" customHeight="1" x14ac:dyDescent="0.25">
      <c r="A186" s="32"/>
      <c r="B186" s="53" t="s">
        <v>96</v>
      </c>
      <c r="C186" s="43"/>
      <c r="D186" s="43" t="s">
        <v>224</v>
      </c>
      <c r="E186" s="43" t="s">
        <v>416</v>
      </c>
      <c r="F186" s="46">
        <v>21.18</v>
      </c>
      <c r="G186" s="37"/>
      <c r="H186" s="129"/>
      <c r="I186" s="39">
        <v>364</v>
      </c>
      <c r="J186" s="37"/>
      <c r="K186" s="38"/>
      <c r="L186" s="40">
        <f t="shared" si="15"/>
        <v>0</v>
      </c>
      <c r="M186" s="40">
        <f t="shared" si="16"/>
        <v>0</v>
      </c>
      <c r="N186" s="41">
        <f t="shared" si="12"/>
        <v>0</v>
      </c>
      <c r="O186" s="41">
        <f t="shared" si="13"/>
        <v>0</v>
      </c>
      <c r="P186" s="41">
        <f t="shared" si="14"/>
        <v>0</v>
      </c>
      <c r="Q186" s="42"/>
      <c r="R186" s="42"/>
      <c r="S186" s="42"/>
      <c r="T186" s="42"/>
      <c r="U186" s="42"/>
      <c r="V186" s="42"/>
      <c r="W186" s="42"/>
      <c r="X186" s="42"/>
      <c r="Y186" s="42"/>
    </row>
    <row r="187" spans="1:25" ht="20.100000000000001" customHeight="1" x14ac:dyDescent="0.25">
      <c r="A187" s="32"/>
      <c r="B187" s="53" t="s">
        <v>97</v>
      </c>
      <c r="C187" s="43"/>
      <c r="D187" s="43" t="s">
        <v>210</v>
      </c>
      <c r="E187" s="43" t="s">
        <v>416</v>
      </c>
      <c r="F187" s="46">
        <v>37.049999999999997</v>
      </c>
      <c r="G187" s="37"/>
      <c r="H187" s="129"/>
      <c r="I187" s="39">
        <v>364</v>
      </c>
      <c r="J187" s="37"/>
      <c r="K187" s="38"/>
      <c r="L187" s="40">
        <f t="shared" si="15"/>
        <v>0</v>
      </c>
      <c r="M187" s="40">
        <f t="shared" si="16"/>
        <v>0</v>
      </c>
      <c r="N187" s="41">
        <f t="shared" si="12"/>
        <v>0</v>
      </c>
      <c r="O187" s="41">
        <f t="shared" si="13"/>
        <v>0</v>
      </c>
      <c r="P187" s="41">
        <f t="shared" si="14"/>
        <v>0</v>
      </c>
      <c r="Q187" s="42"/>
      <c r="R187" s="42"/>
      <c r="S187" s="42"/>
      <c r="T187" s="42"/>
      <c r="U187" s="42"/>
      <c r="V187" s="42"/>
      <c r="W187" s="42"/>
      <c r="X187" s="42"/>
      <c r="Y187" s="42"/>
    </row>
    <row r="188" spans="1:25" ht="20.100000000000001" customHeight="1" x14ac:dyDescent="0.25">
      <c r="A188" s="32"/>
      <c r="B188" s="53" t="s">
        <v>98</v>
      </c>
      <c r="C188" s="43"/>
      <c r="D188" s="43" t="s">
        <v>176</v>
      </c>
      <c r="E188" s="43" t="s">
        <v>416</v>
      </c>
      <c r="F188" s="46">
        <v>120.03</v>
      </c>
      <c r="G188" s="37"/>
      <c r="H188" s="129"/>
      <c r="I188" s="39">
        <v>364</v>
      </c>
      <c r="J188" s="37"/>
      <c r="K188" s="38"/>
      <c r="L188" s="40">
        <f t="shared" si="15"/>
        <v>0</v>
      </c>
      <c r="M188" s="40">
        <f t="shared" si="16"/>
        <v>0</v>
      </c>
      <c r="N188" s="41">
        <f t="shared" si="12"/>
        <v>0</v>
      </c>
      <c r="O188" s="41">
        <f t="shared" si="13"/>
        <v>0</v>
      </c>
      <c r="P188" s="41">
        <f t="shared" si="14"/>
        <v>0</v>
      </c>
      <c r="Q188" s="42"/>
      <c r="R188" s="42"/>
      <c r="S188" s="42"/>
      <c r="T188" s="42"/>
      <c r="U188" s="42"/>
      <c r="V188" s="42"/>
      <c r="W188" s="42"/>
      <c r="X188" s="42"/>
      <c r="Y188" s="42"/>
    </row>
    <row r="189" spans="1:25" ht="20.100000000000001" customHeight="1" x14ac:dyDescent="0.25">
      <c r="A189" s="32"/>
      <c r="B189" s="53" t="s">
        <v>99</v>
      </c>
      <c r="C189" s="43"/>
      <c r="D189" s="43" t="s">
        <v>176</v>
      </c>
      <c r="E189" s="43" t="s">
        <v>416</v>
      </c>
      <c r="F189" s="46">
        <v>90.24</v>
      </c>
      <c r="G189" s="37"/>
      <c r="H189" s="129"/>
      <c r="I189" s="39">
        <v>364</v>
      </c>
      <c r="J189" s="37"/>
      <c r="K189" s="38"/>
      <c r="L189" s="40">
        <f t="shared" si="15"/>
        <v>0</v>
      </c>
      <c r="M189" s="40">
        <f t="shared" si="16"/>
        <v>0</v>
      </c>
      <c r="N189" s="41">
        <f t="shared" si="12"/>
        <v>0</v>
      </c>
      <c r="O189" s="41">
        <f t="shared" si="13"/>
        <v>0</v>
      </c>
      <c r="P189" s="41">
        <f t="shared" si="14"/>
        <v>0</v>
      </c>
      <c r="Q189" s="42"/>
      <c r="R189" s="42"/>
      <c r="S189" s="42"/>
      <c r="T189" s="42"/>
      <c r="U189" s="42"/>
      <c r="V189" s="42"/>
      <c r="W189" s="42"/>
      <c r="X189" s="42"/>
      <c r="Y189" s="42"/>
    </row>
    <row r="190" spans="1:25" ht="20.100000000000001" customHeight="1" x14ac:dyDescent="0.25">
      <c r="A190" s="32"/>
      <c r="B190" s="53" t="s">
        <v>100</v>
      </c>
      <c r="C190" s="43"/>
      <c r="D190" s="43" t="s">
        <v>176</v>
      </c>
      <c r="E190" s="43" t="s">
        <v>416</v>
      </c>
      <c r="F190" s="46">
        <v>87.24</v>
      </c>
      <c r="G190" s="37"/>
      <c r="H190" s="129"/>
      <c r="I190" s="39">
        <v>364</v>
      </c>
      <c r="J190" s="37"/>
      <c r="K190" s="38"/>
      <c r="L190" s="40">
        <f t="shared" si="15"/>
        <v>0</v>
      </c>
      <c r="M190" s="40">
        <f t="shared" si="16"/>
        <v>0</v>
      </c>
      <c r="N190" s="41">
        <f t="shared" si="12"/>
        <v>0</v>
      </c>
      <c r="O190" s="41">
        <f t="shared" si="13"/>
        <v>0</v>
      </c>
      <c r="P190" s="41">
        <f t="shared" si="14"/>
        <v>0</v>
      </c>
      <c r="Q190" s="42"/>
      <c r="R190" s="42"/>
      <c r="S190" s="42"/>
      <c r="T190" s="42"/>
      <c r="U190" s="42"/>
      <c r="V190" s="42"/>
      <c r="W190" s="42"/>
      <c r="X190" s="42"/>
      <c r="Y190" s="42"/>
    </row>
    <row r="191" spans="1:25" ht="20.100000000000001" customHeight="1" x14ac:dyDescent="0.25">
      <c r="A191" s="32"/>
      <c r="B191" s="53" t="s">
        <v>101</v>
      </c>
      <c r="C191" s="43"/>
      <c r="D191" s="43" t="s">
        <v>176</v>
      </c>
      <c r="E191" s="43" t="s">
        <v>416</v>
      </c>
      <c r="F191" s="46">
        <v>125.25</v>
      </c>
      <c r="G191" s="37"/>
      <c r="H191" s="129"/>
      <c r="I191" s="39">
        <v>364</v>
      </c>
      <c r="J191" s="37"/>
      <c r="K191" s="38"/>
      <c r="L191" s="40">
        <f t="shared" si="15"/>
        <v>0</v>
      </c>
      <c r="M191" s="40">
        <f t="shared" si="16"/>
        <v>0</v>
      </c>
      <c r="N191" s="41">
        <f t="shared" si="12"/>
        <v>0</v>
      </c>
      <c r="O191" s="41">
        <f t="shared" si="13"/>
        <v>0</v>
      </c>
      <c r="P191" s="41">
        <f t="shared" si="14"/>
        <v>0</v>
      </c>
      <c r="Q191" s="42"/>
      <c r="R191" s="42"/>
      <c r="S191" s="42"/>
      <c r="T191" s="42"/>
      <c r="U191" s="42"/>
      <c r="V191" s="42"/>
      <c r="W191" s="42"/>
      <c r="X191" s="42"/>
      <c r="Y191" s="42"/>
    </row>
    <row r="192" spans="1:25" ht="20.100000000000001" customHeight="1" x14ac:dyDescent="0.25">
      <c r="A192" s="32"/>
      <c r="B192" s="53" t="s">
        <v>102</v>
      </c>
      <c r="C192" s="43"/>
      <c r="D192" s="43" t="s">
        <v>224</v>
      </c>
      <c r="E192" s="43" t="s">
        <v>416</v>
      </c>
      <c r="F192" s="46">
        <v>19.18</v>
      </c>
      <c r="G192" s="37"/>
      <c r="H192" s="129"/>
      <c r="I192" s="39">
        <v>364</v>
      </c>
      <c r="J192" s="37"/>
      <c r="K192" s="38"/>
      <c r="L192" s="40">
        <f t="shared" si="15"/>
        <v>0</v>
      </c>
      <c r="M192" s="40">
        <f t="shared" si="16"/>
        <v>0</v>
      </c>
      <c r="N192" s="41">
        <f t="shared" si="12"/>
        <v>0</v>
      </c>
      <c r="O192" s="41">
        <f t="shared" si="13"/>
        <v>0</v>
      </c>
      <c r="P192" s="41">
        <f t="shared" si="14"/>
        <v>0</v>
      </c>
      <c r="Q192" s="42"/>
      <c r="R192" s="42"/>
      <c r="S192" s="42"/>
      <c r="T192" s="42"/>
      <c r="U192" s="42"/>
      <c r="V192" s="42"/>
      <c r="W192" s="42"/>
      <c r="X192" s="42"/>
      <c r="Y192" s="42"/>
    </row>
    <row r="193" spans="1:25" ht="20.100000000000001" customHeight="1" x14ac:dyDescent="0.25">
      <c r="A193" s="32"/>
      <c r="B193" s="54" t="s">
        <v>345</v>
      </c>
      <c r="C193" s="43"/>
      <c r="D193" s="43" t="s">
        <v>224</v>
      </c>
      <c r="E193" s="43" t="s">
        <v>416</v>
      </c>
      <c r="F193" s="46">
        <v>21.41</v>
      </c>
      <c r="G193" s="37"/>
      <c r="H193" s="129"/>
      <c r="I193" s="39">
        <v>364</v>
      </c>
      <c r="J193" s="37"/>
      <c r="K193" s="38"/>
      <c r="L193" s="40">
        <f t="shared" si="15"/>
        <v>0</v>
      </c>
      <c r="M193" s="40">
        <f t="shared" si="16"/>
        <v>0</v>
      </c>
      <c r="N193" s="41">
        <f t="shared" si="12"/>
        <v>0</v>
      </c>
      <c r="O193" s="41">
        <f t="shared" si="13"/>
        <v>0</v>
      </c>
      <c r="P193" s="41">
        <f t="shared" si="14"/>
        <v>0</v>
      </c>
      <c r="Q193" s="42"/>
      <c r="R193" s="42"/>
      <c r="S193" s="42"/>
      <c r="T193" s="42"/>
      <c r="U193" s="42"/>
      <c r="V193" s="42"/>
      <c r="W193" s="42"/>
      <c r="X193" s="42"/>
      <c r="Y193" s="42"/>
    </row>
    <row r="194" spans="1:25" ht="20.100000000000001" customHeight="1" x14ac:dyDescent="0.25">
      <c r="A194" s="32"/>
      <c r="B194" s="54" t="s">
        <v>346</v>
      </c>
      <c r="C194" s="43"/>
      <c r="D194" s="43" t="s">
        <v>224</v>
      </c>
      <c r="E194" s="43" t="s">
        <v>416</v>
      </c>
      <c r="F194" s="46">
        <v>21.23</v>
      </c>
      <c r="G194" s="37"/>
      <c r="H194" s="129"/>
      <c r="I194" s="39">
        <v>364</v>
      </c>
      <c r="J194" s="37"/>
      <c r="K194" s="38"/>
      <c r="L194" s="40">
        <f t="shared" si="15"/>
        <v>0</v>
      </c>
      <c r="M194" s="40">
        <f t="shared" si="16"/>
        <v>0</v>
      </c>
      <c r="N194" s="41">
        <f t="shared" si="12"/>
        <v>0</v>
      </c>
      <c r="O194" s="41">
        <f t="shared" si="13"/>
        <v>0</v>
      </c>
      <c r="P194" s="41">
        <f t="shared" si="14"/>
        <v>0</v>
      </c>
      <c r="Q194" s="42"/>
      <c r="R194" s="42"/>
      <c r="S194" s="42"/>
      <c r="T194" s="42"/>
      <c r="U194" s="42"/>
      <c r="V194" s="42"/>
      <c r="W194" s="42"/>
      <c r="X194" s="42"/>
      <c r="Y194" s="42"/>
    </row>
    <row r="195" spans="1:25" ht="20.100000000000001" customHeight="1" x14ac:dyDescent="0.25">
      <c r="A195" s="32"/>
      <c r="B195" s="54" t="s">
        <v>347</v>
      </c>
      <c r="C195" s="43"/>
      <c r="D195" s="43" t="s">
        <v>176</v>
      </c>
      <c r="E195" s="43" t="s">
        <v>416</v>
      </c>
      <c r="F195" s="46">
        <v>162.02000000000001</v>
      </c>
      <c r="G195" s="37"/>
      <c r="H195" s="129"/>
      <c r="I195" s="39">
        <v>364</v>
      </c>
      <c r="J195" s="37"/>
      <c r="K195" s="38"/>
      <c r="L195" s="40">
        <f t="shared" si="15"/>
        <v>0</v>
      </c>
      <c r="M195" s="40">
        <f t="shared" si="16"/>
        <v>0</v>
      </c>
      <c r="N195" s="41">
        <f t="shared" si="12"/>
        <v>0</v>
      </c>
      <c r="O195" s="41">
        <f t="shared" si="13"/>
        <v>0</v>
      </c>
      <c r="P195" s="41">
        <f t="shared" si="14"/>
        <v>0</v>
      </c>
      <c r="Q195" s="42"/>
      <c r="R195" s="42"/>
      <c r="S195" s="42"/>
      <c r="T195" s="42"/>
      <c r="U195" s="42"/>
      <c r="V195" s="42"/>
      <c r="W195" s="42"/>
      <c r="X195" s="42"/>
      <c r="Y195" s="42"/>
    </row>
    <row r="196" spans="1:25" ht="20.100000000000001" customHeight="1" x14ac:dyDescent="0.25">
      <c r="A196" s="32"/>
      <c r="B196" s="54" t="s">
        <v>348</v>
      </c>
      <c r="C196" s="43"/>
      <c r="D196" s="43" t="s">
        <v>224</v>
      </c>
      <c r="E196" s="43" t="s">
        <v>416</v>
      </c>
      <c r="F196" s="46">
        <v>21.23</v>
      </c>
      <c r="G196" s="37"/>
      <c r="H196" s="129"/>
      <c r="I196" s="39">
        <v>364</v>
      </c>
      <c r="J196" s="37"/>
      <c r="K196" s="38"/>
      <c r="L196" s="40">
        <f t="shared" si="15"/>
        <v>0</v>
      </c>
      <c r="M196" s="40">
        <f t="shared" si="16"/>
        <v>0</v>
      </c>
      <c r="N196" s="41">
        <f t="shared" si="12"/>
        <v>0</v>
      </c>
      <c r="O196" s="41">
        <f t="shared" si="13"/>
        <v>0</v>
      </c>
      <c r="P196" s="41">
        <f t="shared" si="14"/>
        <v>0</v>
      </c>
      <c r="Q196" s="42"/>
      <c r="R196" s="42"/>
      <c r="S196" s="42"/>
      <c r="T196" s="42"/>
      <c r="U196" s="42"/>
      <c r="V196" s="42"/>
      <c r="W196" s="42"/>
      <c r="X196" s="42"/>
      <c r="Y196" s="42"/>
    </row>
    <row r="197" spans="1:25" ht="20.100000000000001" customHeight="1" x14ac:dyDescent="0.25">
      <c r="A197" s="32"/>
      <c r="B197" s="54" t="s">
        <v>349</v>
      </c>
      <c r="C197" s="43"/>
      <c r="D197" s="43" t="s">
        <v>224</v>
      </c>
      <c r="E197" s="43" t="s">
        <v>416</v>
      </c>
      <c r="F197" s="46">
        <v>21.36</v>
      </c>
      <c r="G197" s="37"/>
      <c r="H197" s="129"/>
      <c r="I197" s="39">
        <v>364</v>
      </c>
      <c r="J197" s="37"/>
      <c r="K197" s="38"/>
      <c r="L197" s="40">
        <f t="shared" si="15"/>
        <v>0</v>
      </c>
      <c r="M197" s="40">
        <f t="shared" si="16"/>
        <v>0</v>
      </c>
      <c r="N197" s="41">
        <f t="shared" si="12"/>
        <v>0</v>
      </c>
      <c r="O197" s="41">
        <f t="shared" si="13"/>
        <v>0</v>
      </c>
      <c r="P197" s="41">
        <f t="shared" si="14"/>
        <v>0</v>
      </c>
      <c r="Q197" s="42"/>
      <c r="R197" s="42"/>
      <c r="S197" s="42"/>
      <c r="T197" s="42"/>
      <c r="U197" s="42"/>
      <c r="V197" s="42"/>
      <c r="W197" s="42"/>
      <c r="X197" s="42"/>
      <c r="Y197" s="42"/>
    </row>
    <row r="198" spans="1:25" ht="20.100000000000001" customHeight="1" x14ac:dyDescent="0.25">
      <c r="A198" s="32"/>
      <c r="B198" s="54" t="s">
        <v>350</v>
      </c>
      <c r="C198" s="43"/>
      <c r="D198" s="43" t="s">
        <v>224</v>
      </c>
      <c r="E198" s="43" t="s">
        <v>416</v>
      </c>
      <c r="F198" s="46">
        <v>21.18</v>
      </c>
      <c r="G198" s="37"/>
      <c r="H198" s="129"/>
      <c r="I198" s="39">
        <v>364</v>
      </c>
      <c r="J198" s="37"/>
      <c r="K198" s="38"/>
      <c r="L198" s="40">
        <f t="shared" si="15"/>
        <v>0</v>
      </c>
      <c r="M198" s="40">
        <f t="shared" si="16"/>
        <v>0</v>
      </c>
      <c r="N198" s="41">
        <f t="shared" si="12"/>
        <v>0</v>
      </c>
      <c r="O198" s="41">
        <f t="shared" si="13"/>
        <v>0</v>
      </c>
      <c r="P198" s="41">
        <f t="shared" si="14"/>
        <v>0</v>
      </c>
      <c r="Q198" s="42"/>
      <c r="R198" s="42"/>
      <c r="S198" s="42"/>
      <c r="T198" s="42"/>
      <c r="U198" s="42"/>
      <c r="V198" s="42"/>
      <c r="W198" s="42"/>
      <c r="X198" s="42"/>
      <c r="Y198" s="42"/>
    </row>
    <row r="199" spans="1:25" ht="20.100000000000001" customHeight="1" x14ac:dyDescent="0.25">
      <c r="A199" s="32"/>
      <c r="B199" s="54" t="s">
        <v>351</v>
      </c>
      <c r="C199" s="43"/>
      <c r="D199" s="43" t="s">
        <v>210</v>
      </c>
      <c r="E199" s="43" t="s">
        <v>416</v>
      </c>
      <c r="F199" s="46">
        <v>23.66</v>
      </c>
      <c r="G199" s="37"/>
      <c r="H199" s="129"/>
      <c r="I199" s="39">
        <v>364</v>
      </c>
      <c r="J199" s="37"/>
      <c r="K199" s="38"/>
      <c r="L199" s="40">
        <f t="shared" si="15"/>
        <v>0</v>
      </c>
      <c r="M199" s="40">
        <f t="shared" si="16"/>
        <v>0</v>
      </c>
      <c r="N199" s="41">
        <f t="shared" si="12"/>
        <v>0</v>
      </c>
      <c r="O199" s="41">
        <f t="shared" si="13"/>
        <v>0</v>
      </c>
      <c r="P199" s="41">
        <f t="shared" si="14"/>
        <v>0</v>
      </c>
      <c r="Q199" s="42"/>
      <c r="R199" s="42"/>
      <c r="S199" s="42"/>
      <c r="T199" s="42"/>
      <c r="U199" s="42"/>
      <c r="V199" s="42"/>
      <c r="W199" s="42"/>
      <c r="X199" s="42"/>
      <c r="Y199" s="42"/>
    </row>
    <row r="200" spans="1:25" ht="20.100000000000001" customHeight="1" x14ac:dyDescent="0.25">
      <c r="A200" s="32"/>
      <c r="B200" s="54" t="s">
        <v>352</v>
      </c>
      <c r="C200" s="43"/>
      <c r="D200" s="43" t="s">
        <v>176</v>
      </c>
      <c r="E200" s="43" t="s">
        <v>416</v>
      </c>
      <c r="F200" s="46">
        <v>95.57</v>
      </c>
      <c r="G200" s="37"/>
      <c r="H200" s="129"/>
      <c r="I200" s="39">
        <v>364</v>
      </c>
      <c r="J200" s="37"/>
      <c r="K200" s="38"/>
      <c r="L200" s="40">
        <f t="shared" si="15"/>
        <v>0</v>
      </c>
      <c r="M200" s="40">
        <f t="shared" si="16"/>
        <v>0</v>
      </c>
      <c r="N200" s="41">
        <f t="shared" si="12"/>
        <v>0</v>
      </c>
      <c r="O200" s="41">
        <f t="shared" si="13"/>
        <v>0</v>
      </c>
      <c r="P200" s="41">
        <f t="shared" si="14"/>
        <v>0</v>
      </c>
      <c r="Q200" s="42"/>
      <c r="R200" s="42"/>
      <c r="S200" s="42"/>
      <c r="T200" s="42"/>
      <c r="U200" s="42"/>
      <c r="V200" s="42"/>
      <c r="W200" s="42"/>
      <c r="X200" s="42"/>
      <c r="Y200" s="42"/>
    </row>
    <row r="201" spans="1:25" ht="20.100000000000001" customHeight="1" x14ac:dyDescent="0.25">
      <c r="A201" s="32"/>
      <c r="B201" s="54" t="s">
        <v>353</v>
      </c>
      <c r="C201" s="43"/>
      <c r="D201" s="43" t="s">
        <v>176</v>
      </c>
      <c r="E201" s="43" t="s">
        <v>416</v>
      </c>
      <c r="F201" s="46">
        <v>85.98</v>
      </c>
      <c r="G201" s="37"/>
      <c r="H201" s="129"/>
      <c r="I201" s="39">
        <v>364</v>
      </c>
      <c r="J201" s="37"/>
      <c r="K201" s="38"/>
      <c r="L201" s="40">
        <f t="shared" si="15"/>
        <v>0</v>
      </c>
      <c r="M201" s="40">
        <f t="shared" si="16"/>
        <v>0</v>
      </c>
      <c r="N201" s="41">
        <f t="shared" si="12"/>
        <v>0</v>
      </c>
      <c r="O201" s="41">
        <f t="shared" si="13"/>
        <v>0</v>
      </c>
      <c r="P201" s="41">
        <f t="shared" si="14"/>
        <v>0</v>
      </c>
      <c r="Q201" s="42"/>
      <c r="R201" s="42"/>
      <c r="S201" s="42"/>
      <c r="T201" s="42"/>
      <c r="U201" s="42"/>
      <c r="V201" s="42"/>
      <c r="W201" s="42"/>
      <c r="X201" s="42"/>
      <c r="Y201" s="42"/>
    </row>
    <row r="202" spans="1:25" ht="20.100000000000001" customHeight="1" x14ac:dyDescent="0.25">
      <c r="A202" s="32"/>
      <c r="B202" s="54" t="s">
        <v>354</v>
      </c>
      <c r="C202" s="43"/>
      <c r="D202" s="43" t="s">
        <v>176</v>
      </c>
      <c r="E202" s="43" t="s">
        <v>416</v>
      </c>
      <c r="F202" s="46">
        <v>90.16</v>
      </c>
      <c r="G202" s="37"/>
      <c r="H202" s="129"/>
      <c r="I202" s="39">
        <v>364</v>
      </c>
      <c r="J202" s="37"/>
      <c r="K202" s="38"/>
      <c r="L202" s="40">
        <f t="shared" si="15"/>
        <v>0</v>
      </c>
      <c r="M202" s="40">
        <f t="shared" si="16"/>
        <v>0</v>
      </c>
      <c r="N202" s="41">
        <f t="shared" si="12"/>
        <v>0</v>
      </c>
      <c r="O202" s="41">
        <f t="shared" si="13"/>
        <v>0</v>
      </c>
      <c r="P202" s="41">
        <f t="shared" si="14"/>
        <v>0</v>
      </c>
      <c r="Q202" s="42"/>
      <c r="R202" s="42"/>
      <c r="S202" s="42"/>
      <c r="T202" s="42"/>
      <c r="U202" s="42"/>
      <c r="V202" s="42"/>
      <c r="W202" s="42"/>
      <c r="X202" s="42"/>
      <c r="Y202" s="42"/>
    </row>
    <row r="203" spans="1:25" ht="20.100000000000001" customHeight="1" x14ac:dyDescent="0.25">
      <c r="A203" s="32"/>
      <c r="B203" s="54" t="s">
        <v>355</v>
      </c>
      <c r="C203" s="43"/>
      <c r="D203" s="43" t="s">
        <v>176</v>
      </c>
      <c r="E203" s="43" t="s">
        <v>416</v>
      </c>
      <c r="F203" s="46">
        <v>108.37</v>
      </c>
      <c r="G203" s="37"/>
      <c r="H203" s="129"/>
      <c r="I203" s="39">
        <v>364</v>
      </c>
      <c r="J203" s="37"/>
      <c r="K203" s="38"/>
      <c r="L203" s="40">
        <f t="shared" si="15"/>
        <v>0</v>
      </c>
      <c r="M203" s="40">
        <f t="shared" si="16"/>
        <v>0</v>
      </c>
      <c r="N203" s="41">
        <f t="shared" ref="N203:N266" si="17">SUM(H203*M203)</f>
        <v>0</v>
      </c>
      <c r="O203" s="41">
        <f t="shared" ref="O203:O266" si="18">(G203*L203)</f>
        <v>0</v>
      </c>
      <c r="P203" s="41">
        <f t="shared" ref="P203:P266" si="19">SUM(O203+N203)</f>
        <v>0</v>
      </c>
      <c r="Q203" s="42"/>
      <c r="R203" s="42"/>
      <c r="S203" s="42"/>
      <c r="T203" s="42"/>
      <c r="U203" s="42"/>
      <c r="V203" s="42"/>
      <c r="W203" s="42"/>
      <c r="X203" s="42"/>
      <c r="Y203" s="42"/>
    </row>
    <row r="204" spans="1:25" ht="20.100000000000001" customHeight="1" x14ac:dyDescent="0.25">
      <c r="A204" s="32"/>
      <c r="B204" s="54" t="s">
        <v>356</v>
      </c>
      <c r="C204" s="43"/>
      <c r="D204" s="43" t="s">
        <v>176</v>
      </c>
      <c r="E204" s="43" t="s">
        <v>416</v>
      </c>
      <c r="F204" s="46">
        <v>88.69</v>
      </c>
      <c r="G204" s="37"/>
      <c r="H204" s="129"/>
      <c r="I204" s="39">
        <v>364</v>
      </c>
      <c r="J204" s="37"/>
      <c r="K204" s="38"/>
      <c r="L204" s="40">
        <f t="shared" si="15"/>
        <v>0</v>
      </c>
      <c r="M204" s="40">
        <f t="shared" si="16"/>
        <v>0</v>
      </c>
      <c r="N204" s="41">
        <f t="shared" si="17"/>
        <v>0</v>
      </c>
      <c r="O204" s="41">
        <f t="shared" si="18"/>
        <v>0</v>
      </c>
      <c r="P204" s="41">
        <f t="shared" si="19"/>
        <v>0</v>
      </c>
      <c r="Q204" s="42"/>
      <c r="R204" s="42"/>
      <c r="S204" s="42"/>
      <c r="T204" s="42"/>
      <c r="U204" s="42"/>
      <c r="V204" s="42"/>
      <c r="W204" s="42"/>
      <c r="X204" s="42"/>
      <c r="Y204" s="42"/>
    </row>
    <row r="205" spans="1:25" ht="20.100000000000001" customHeight="1" x14ac:dyDescent="0.25">
      <c r="A205" s="32"/>
      <c r="B205" s="54" t="s">
        <v>357</v>
      </c>
      <c r="C205" s="43"/>
      <c r="D205" s="43" t="s">
        <v>176</v>
      </c>
      <c r="E205" s="43" t="s">
        <v>416</v>
      </c>
      <c r="F205" s="46">
        <v>125.08</v>
      </c>
      <c r="G205" s="37"/>
      <c r="H205" s="129"/>
      <c r="I205" s="39">
        <v>364</v>
      </c>
      <c r="J205" s="37"/>
      <c r="K205" s="38"/>
      <c r="L205" s="40">
        <f t="shared" si="15"/>
        <v>0</v>
      </c>
      <c r="M205" s="40">
        <f t="shared" si="16"/>
        <v>0</v>
      </c>
      <c r="N205" s="41">
        <f t="shared" si="17"/>
        <v>0</v>
      </c>
      <c r="O205" s="41">
        <f t="shared" si="18"/>
        <v>0</v>
      </c>
      <c r="P205" s="41">
        <f t="shared" si="19"/>
        <v>0</v>
      </c>
      <c r="Q205" s="42"/>
      <c r="R205" s="42"/>
      <c r="S205" s="42"/>
      <c r="T205" s="42"/>
      <c r="U205" s="42"/>
      <c r="V205" s="42"/>
      <c r="W205" s="42"/>
      <c r="X205" s="42"/>
      <c r="Y205" s="42"/>
    </row>
    <row r="206" spans="1:25" ht="20.100000000000001" customHeight="1" x14ac:dyDescent="0.25">
      <c r="A206" s="32"/>
      <c r="B206" s="54" t="s">
        <v>358</v>
      </c>
      <c r="C206" s="43"/>
      <c r="D206" s="43" t="s">
        <v>224</v>
      </c>
      <c r="E206" s="43" t="s">
        <v>416</v>
      </c>
      <c r="F206" s="46">
        <v>21.23</v>
      </c>
      <c r="G206" s="37"/>
      <c r="H206" s="129"/>
      <c r="I206" s="39">
        <v>364</v>
      </c>
      <c r="J206" s="37"/>
      <c r="K206" s="38"/>
      <c r="L206" s="40">
        <f t="shared" si="15"/>
        <v>0</v>
      </c>
      <c r="M206" s="40">
        <f t="shared" si="16"/>
        <v>0</v>
      </c>
      <c r="N206" s="41">
        <f t="shared" si="17"/>
        <v>0</v>
      </c>
      <c r="O206" s="41">
        <f t="shared" si="18"/>
        <v>0</v>
      </c>
      <c r="P206" s="41">
        <f t="shared" si="19"/>
        <v>0</v>
      </c>
      <c r="Q206" s="42"/>
      <c r="R206" s="42"/>
      <c r="S206" s="42"/>
      <c r="T206" s="42"/>
      <c r="U206" s="42"/>
      <c r="V206" s="42"/>
      <c r="W206" s="42"/>
      <c r="X206" s="42"/>
      <c r="Y206" s="42"/>
    </row>
    <row r="207" spans="1:25" ht="20.100000000000001" customHeight="1" x14ac:dyDescent="0.25">
      <c r="A207" s="32"/>
      <c r="B207" s="54" t="s">
        <v>359</v>
      </c>
      <c r="C207" s="43"/>
      <c r="D207" s="43" t="s">
        <v>224</v>
      </c>
      <c r="E207" s="43" t="s">
        <v>416</v>
      </c>
      <c r="F207" s="46">
        <v>21.45</v>
      </c>
      <c r="G207" s="37"/>
      <c r="H207" s="129"/>
      <c r="I207" s="39">
        <v>364</v>
      </c>
      <c r="J207" s="37"/>
      <c r="K207" s="38"/>
      <c r="L207" s="40">
        <f t="shared" si="15"/>
        <v>0</v>
      </c>
      <c r="M207" s="40">
        <f t="shared" si="16"/>
        <v>0</v>
      </c>
      <c r="N207" s="41">
        <f t="shared" si="17"/>
        <v>0</v>
      </c>
      <c r="O207" s="41">
        <f t="shared" si="18"/>
        <v>0</v>
      </c>
      <c r="P207" s="41">
        <f t="shared" si="19"/>
        <v>0</v>
      </c>
      <c r="Q207" s="42"/>
      <c r="R207" s="42"/>
      <c r="S207" s="42"/>
      <c r="T207" s="42"/>
      <c r="U207" s="42"/>
      <c r="V207" s="42"/>
      <c r="W207" s="42"/>
      <c r="X207" s="42"/>
      <c r="Y207" s="42"/>
    </row>
    <row r="208" spans="1:25" ht="20.100000000000001" customHeight="1" x14ac:dyDescent="0.25">
      <c r="A208" s="32"/>
      <c r="B208" s="54" t="s">
        <v>360</v>
      </c>
      <c r="C208" s="43"/>
      <c r="D208" s="43" t="s">
        <v>224</v>
      </c>
      <c r="E208" s="43" t="s">
        <v>416</v>
      </c>
      <c r="F208" s="46">
        <v>21.23</v>
      </c>
      <c r="G208" s="37"/>
      <c r="H208" s="129"/>
      <c r="I208" s="39">
        <v>364</v>
      </c>
      <c r="J208" s="37"/>
      <c r="K208" s="38"/>
      <c r="L208" s="40">
        <f t="shared" si="15"/>
        <v>0</v>
      </c>
      <c r="M208" s="40">
        <f t="shared" si="16"/>
        <v>0</v>
      </c>
      <c r="N208" s="41">
        <f t="shared" si="17"/>
        <v>0</v>
      </c>
      <c r="O208" s="41">
        <f t="shared" si="18"/>
        <v>0</v>
      </c>
      <c r="P208" s="41">
        <f t="shared" si="19"/>
        <v>0</v>
      </c>
      <c r="Q208" s="42"/>
      <c r="R208" s="42"/>
      <c r="S208" s="42"/>
      <c r="T208" s="42"/>
      <c r="U208" s="42"/>
      <c r="V208" s="42"/>
      <c r="W208" s="42"/>
      <c r="X208" s="42"/>
      <c r="Y208" s="42"/>
    </row>
    <row r="209" spans="1:25" ht="20.100000000000001" customHeight="1" x14ac:dyDescent="0.25">
      <c r="A209" s="32"/>
      <c r="B209" s="54" t="s">
        <v>361</v>
      </c>
      <c r="C209" s="43"/>
      <c r="D209" s="43" t="s">
        <v>210</v>
      </c>
      <c r="E209" s="43" t="s">
        <v>416</v>
      </c>
      <c r="F209" s="46">
        <v>21.12</v>
      </c>
      <c r="G209" s="37"/>
      <c r="H209" s="129"/>
      <c r="I209" s="39">
        <v>364</v>
      </c>
      <c r="J209" s="37"/>
      <c r="K209" s="38"/>
      <c r="L209" s="40">
        <f t="shared" si="15"/>
        <v>0</v>
      </c>
      <c r="M209" s="40">
        <f t="shared" si="16"/>
        <v>0</v>
      </c>
      <c r="N209" s="41">
        <f t="shared" si="17"/>
        <v>0</v>
      </c>
      <c r="O209" s="41">
        <f t="shared" si="18"/>
        <v>0</v>
      </c>
      <c r="P209" s="41">
        <f t="shared" si="19"/>
        <v>0</v>
      </c>
      <c r="Q209" s="42"/>
      <c r="R209" s="42"/>
      <c r="S209" s="42"/>
      <c r="T209" s="42"/>
      <c r="U209" s="42"/>
      <c r="V209" s="42"/>
      <c r="W209" s="42"/>
      <c r="X209" s="42"/>
      <c r="Y209" s="42"/>
    </row>
    <row r="210" spans="1:25" ht="20.100000000000001" customHeight="1" x14ac:dyDescent="0.25">
      <c r="A210" s="32"/>
      <c r="B210" s="54" t="s">
        <v>362</v>
      </c>
      <c r="C210" s="43"/>
      <c r="D210" s="43" t="s">
        <v>210</v>
      </c>
      <c r="E210" s="43" t="s">
        <v>416</v>
      </c>
      <c r="F210" s="46">
        <v>42.8</v>
      </c>
      <c r="G210" s="37"/>
      <c r="H210" s="129"/>
      <c r="I210" s="39">
        <v>364</v>
      </c>
      <c r="J210" s="37"/>
      <c r="K210" s="38"/>
      <c r="L210" s="40">
        <f t="shared" ref="L210:L263" si="20">IF(J210&lt;&gt;0,(I210/J210)*F210,0)</f>
        <v>0</v>
      </c>
      <c r="M210" s="40">
        <f t="shared" si="16"/>
        <v>0</v>
      </c>
      <c r="N210" s="41">
        <f t="shared" si="17"/>
        <v>0</v>
      </c>
      <c r="O210" s="41">
        <f t="shared" si="18"/>
        <v>0</v>
      </c>
      <c r="P210" s="41">
        <f t="shared" si="19"/>
        <v>0</v>
      </c>
      <c r="Q210" s="42"/>
      <c r="R210" s="42"/>
      <c r="S210" s="42"/>
      <c r="T210" s="42"/>
      <c r="U210" s="42"/>
      <c r="V210" s="42"/>
      <c r="W210" s="42"/>
      <c r="X210" s="42"/>
      <c r="Y210" s="42"/>
    </row>
    <row r="211" spans="1:25" ht="20.100000000000001" customHeight="1" x14ac:dyDescent="0.25">
      <c r="A211" s="32"/>
      <c r="B211" s="54" t="s">
        <v>363</v>
      </c>
      <c r="C211" s="43"/>
      <c r="D211" s="43" t="s">
        <v>176</v>
      </c>
      <c r="E211" s="43" t="s">
        <v>416</v>
      </c>
      <c r="F211" s="46">
        <v>36.28</v>
      </c>
      <c r="G211" s="37"/>
      <c r="H211" s="129"/>
      <c r="I211" s="39">
        <v>364</v>
      </c>
      <c r="J211" s="37"/>
      <c r="K211" s="38"/>
      <c r="L211" s="40">
        <f t="shared" si="20"/>
        <v>0</v>
      </c>
      <c r="M211" s="40">
        <f t="shared" si="16"/>
        <v>0</v>
      </c>
      <c r="N211" s="41">
        <f t="shared" si="17"/>
        <v>0</v>
      </c>
      <c r="O211" s="41">
        <f t="shared" si="18"/>
        <v>0</v>
      </c>
      <c r="P211" s="41">
        <f t="shared" si="19"/>
        <v>0</v>
      </c>
      <c r="Q211" s="42"/>
      <c r="R211" s="42"/>
      <c r="S211" s="42"/>
      <c r="T211" s="42"/>
      <c r="U211" s="42"/>
      <c r="V211" s="42"/>
      <c r="W211" s="42"/>
      <c r="X211" s="42"/>
      <c r="Y211" s="42"/>
    </row>
    <row r="212" spans="1:25" ht="20.100000000000001" customHeight="1" x14ac:dyDescent="0.25">
      <c r="A212" s="32"/>
      <c r="B212" s="54" t="s">
        <v>364</v>
      </c>
      <c r="C212" s="43"/>
      <c r="D212" s="43" t="s">
        <v>221</v>
      </c>
      <c r="E212" s="43" t="s">
        <v>413</v>
      </c>
      <c r="F212" s="46">
        <v>5.45</v>
      </c>
      <c r="G212" s="37"/>
      <c r="H212" s="129"/>
      <c r="I212" s="39">
        <v>728</v>
      </c>
      <c r="J212" s="37"/>
      <c r="K212" s="38"/>
      <c r="L212" s="40">
        <f t="shared" si="20"/>
        <v>0</v>
      </c>
      <c r="M212" s="40">
        <f t="shared" si="16"/>
        <v>0</v>
      </c>
      <c r="N212" s="41">
        <f t="shared" si="17"/>
        <v>0</v>
      </c>
      <c r="O212" s="41">
        <f t="shared" si="18"/>
        <v>0</v>
      </c>
      <c r="P212" s="41">
        <f t="shared" si="19"/>
        <v>0</v>
      </c>
      <c r="Q212" s="42"/>
      <c r="R212" s="42"/>
      <c r="S212" s="42"/>
      <c r="T212" s="42"/>
      <c r="U212" s="42"/>
      <c r="V212" s="42"/>
      <c r="W212" s="42"/>
      <c r="X212" s="42"/>
      <c r="Y212" s="42"/>
    </row>
    <row r="213" spans="1:25" ht="20.100000000000001" customHeight="1" x14ac:dyDescent="0.25">
      <c r="A213" s="32"/>
      <c r="B213" s="54" t="s">
        <v>365</v>
      </c>
      <c r="C213" s="43"/>
      <c r="D213" s="43" t="s">
        <v>221</v>
      </c>
      <c r="E213" s="43" t="s">
        <v>413</v>
      </c>
      <c r="F213" s="46">
        <v>1.1499999999999999</v>
      </c>
      <c r="G213" s="37"/>
      <c r="H213" s="129"/>
      <c r="I213" s="39">
        <v>728</v>
      </c>
      <c r="J213" s="37"/>
      <c r="K213" s="38"/>
      <c r="L213" s="40">
        <f t="shared" si="20"/>
        <v>0</v>
      </c>
      <c r="M213" s="40">
        <f t="shared" si="16"/>
        <v>0</v>
      </c>
      <c r="N213" s="41">
        <f t="shared" si="17"/>
        <v>0</v>
      </c>
      <c r="O213" s="41">
        <f t="shared" si="18"/>
        <v>0</v>
      </c>
      <c r="P213" s="41">
        <f t="shared" si="19"/>
        <v>0</v>
      </c>
      <c r="Q213" s="42"/>
      <c r="R213" s="42"/>
      <c r="S213" s="42"/>
      <c r="T213" s="42"/>
      <c r="U213" s="42"/>
      <c r="V213" s="42"/>
      <c r="W213" s="42"/>
      <c r="X213" s="42"/>
      <c r="Y213" s="42"/>
    </row>
    <row r="214" spans="1:25" ht="20.100000000000001" customHeight="1" x14ac:dyDescent="0.25">
      <c r="A214" s="32"/>
      <c r="B214" s="54" t="s">
        <v>366</v>
      </c>
      <c r="C214" s="43"/>
      <c r="D214" s="43" t="s">
        <v>221</v>
      </c>
      <c r="E214" s="43" t="s">
        <v>413</v>
      </c>
      <c r="F214" s="46">
        <v>1.1299999999999999</v>
      </c>
      <c r="G214" s="37"/>
      <c r="H214" s="129"/>
      <c r="I214" s="39">
        <v>728</v>
      </c>
      <c r="J214" s="37"/>
      <c r="K214" s="38"/>
      <c r="L214" s="40">
        <f t="shared" si="20"/>
        <v>0</v>
      </c>
      <c r="M214" s="40">
        <f t="shared" si="16"/>
        <v>0</v>
      </c>
      <c r="N214" s="41">
        <f t="shared" si="17"/>
        <v>0</v>
      </c>
      <c r="O214" s="41">
        <f t="shared" si="18"/>
        <v>0</v>
      </c>
      <c r="P214" s="41">
        <f t="shared" si="19"/>
        <v>0</v>
      </c>
      <c r="Q214" s="42"/>
      <c r="R214" s="42"/>
      <c r="S214" s="42"/>
      <c r="T214" s="42"/>
      <c r="U214" s="42"/>
      <c r="V214" s="42"/>
      <c r="W214" s="42"/>
      <c r="X214" s="42"/>
      <c r="Y214" s="42"/>
    </row>
    <row r="215" spans="1:25" ht="20.100000000000001" customHeight="1" x14ac:dyDescent="0.25">
      <c r="A215" s="32"/>
      <c r="B215" s="54" t="s">
        <v>367</v>
      </c>
      <c r="C215" s="43"/>
      <c r="D215" s="43" t="s">
        <v>184</v>
      </c>
      <c r="E215" s="43" t="s">
        <v>414</v>
      </c>
      <c r="F215" s="46">
        <v>18.86</v>
      </c>
      <c r="G215" s="37"/>
      <c r="H215" s="129"/>
      <c r="I215" s="39">
        <v>255</v>
      </c>
      <c r="J215" s="37"/>
      <c r="K215" s="38"/>
      <c r="L215" s="40">
        <f t="shared" si="20"/>
        <v>0</v>
      </c>
      <c r="M215" s="40">
        <f t="shared" si="16"/>
        <v>0</v>
      </c>
      <c r="N215" s="41">
        <f t="shared" si="17"/>
        <v>0</v>
      </c>
      <c r="O215" s="41">
        <f t="shared" si="18"/>
        <v>0</v>
      </c>
      <c r="P215" s="41">
        <f t="shared" si="19"/>
        <v>0</v>
      </c>
      <c r="Q215" s="42"/>
      <c r="R215" s="42"/>
      <c r="S215" s="42"/>
      <c r="T215" s="42"/>
      <c r="U215" s="42"/>
      <c r="V215" s="42"/>
      <c r="W215" s="42"/>
      <c r="X215" s="42"/>
      <c r="Y215" s="42"/>
    </row>
    <row r="216" spans="1:25" ht="20.100000000000001" customHeight="1" x14ac:dyDescent="0.25">
      <c r="A216" s="32"/>
      <c r="B216" s="54" t="s">
        <v>368</v>
      </c>
      <c r="C216" s="43"/>
      <c r="D216" s="43" t="s">
        <v>170</v>
      </c>
      <c r="E216" s="43" t="s">
        <v>414</v>
      </c>
      <c r="F216" s="46">
        <v>5.27</v>
      </c>
      <c r="G216" s="37"/>
      <c r="H216" s="129"/>
      <c r="I216" s="39">
        <v>255</v>
      </c>
      <c r="J216" s="37"/>
      <c r="K216" s="38"/>
      <c r="L216" s="40">
        <f t="shared" si="20"/>
        <v>0</v>
      </c>
      <c r="M216" s="40">
        <f t="shared" si="16"/>
        <v>0</v>
      </c>
      <c r="N216" s="41">
        <f t="shared" si="17"/>
        <v>0</v>
      </c>
      <c r="O216" s="41">
        <f t="shared" si="18"/>
        <v>0</v>
      </c>
      <c r="P216" s="41">
        <f t="shared" si="19"/>
        <v>0</v>
      </c>
      <c r="Q216" s="42"/>
      <c r="R216" s="42"/>
      <c r="S216" s="42"/>
      <c r="T216" s="42"/>
      <c r="U216" s="42"/>
      <c r="V216" s="42"/>
      <c r="W216" s="42"/>
      <c r="X216" s="42"/>
      <c r="Y216" s="42"/>
    </row>
    <row r="217" spans="1:25" ht="20.100000000000001" customHeight="1" x14ac:dyDescent="0.25">
      <c r="A217" s="32"/>
      <c r="B217" s="54" t="s">
        <v>369</v>
      </c>
      <c r="C217" s="43"/>
      <c r="D217" s="43" t="s">
        <v>170</v>
      </c>
      <c r="E217" s="43" t="s">
        <v>414</v>
      </c>
      <c r="F217" s="46">
        <v>16.05</v>
      </c>
      <c r="G217" s="37"/>
      <c r="H217" s="129"/>
      <c r="I217" s="39">
        <v>255</v>
      </c>
      <c r="J217" s="37"/>
      <c r="K217" s="38"/>
      <c r="L217" s="40">
        <f t="shared" si="20"/>
        <v>0</v>
      </c>
      <c r="M217" s="40">
        <f t="shared" si="16"/>
        <v>0</v>
      </c>
      <c r="N217" s="41">
        <f t="shared" si="17"/>
        <v>0</v>
      </c>
      <c r="O217" s="41">
        <f t="shared" si="18"/>
        <v>0</v>
      </c>
      <c r="P217" s="41">
        <f t="shared" si="19"/>
        <v>0</v>
      </c>
      <c r="Q217" s="42"/>
      <c r="R217" s="42"/>
      <c r="S217" s="42"/>
      <c r="T217" s="42"/>
      <c r="U217" s="42"/>
      <c r="V217" s="42"/>
      <c r="W217" s="42"/>
      <c r="X217" s="42"/>
      <c r="Y217" s="42"/>
    </row>
    <row r="218" spans="1:25" ht="20.100000000000001" customHeight="1" x14ac:dyDescent="0.25">
      <c r="A218" s="32"/>
      <c r="B218" s="54" t="s">
        <v>370</v>
      </c>
      <c r="C218" s="43"/>
      <c r="D218" s="43" t="s">
        <v>225</v>
      </c>
      <c r="E218" s="43" t="s">
        <v>414</v>
      </c>
      <c r="F218" s="46">
        <v>50.44</v>
      </c>
      <c r="G218" s="37"/>
      <c r="H218" s="129"/>
      <c r="I218" s="39">
        <v>255</v>
      </c>
      <c r="J218" s="37"/>
      <c r="K218" s="38"/>
      <c r="L218" s="40">
        <f t="shared" si="20"/>
        <v>0</v>
      </c>
      <c r="M218" s="40">
        <f t="shared" si="16"/>
        <v>0</v>
      </c>
      <c r="N218" s="41">
        <f t="shared" si="17"/>
        <v>0</v>
      </c>
      <c r="O218" s="41">
        <f t="shared" si="18"/>
        <v>0</v>
      </c>
      <c r="P218" s="41">
        <f t="shared" si="19"/>
        <v>0</v>
      </c>
      <c r="Q218" s="42"/>
      <c r="R218" s="42"/>
      <c r="S218" s="42"/>
      <c r="T218" s="42"/>
      <c r="U218" s="42"/>
      <c r="V218" s="42"/>
      <c r="W218" s="42"/>
      <c r="X218" s="42"/>
      <c r="Y218" s="42"/>
    </row>
    <row r="219" spans="1:25" ht="20.100000000000001" customHeight="1" x14ac:dyDescent="0.25">
      <c r="A219" s="32"/>
      <c r="B219" s="54" t="s">
        <v>371</v>
      </c>
      <c r="C219" s="43"/>
      <c r="D219" s="43" t="s">
        <v>225</v>
      </c>
      <c r="E219" s="43" t="s">
        <v>414</v>
      </c>
      <c r="F219" s="46">
        <v>10.11</v>
      </c>
      <c r="G219" s="37"/>
      <c r="H219" s="129"/>
      <c r="I219" s="39">
        <v>255</v>
      </c>
      <c r="J219" s="37"/>
      <c r="K219" s="38"/>
      <c r="L219" s="40">
        <f t="shared" si="20"/>
        <v>0</v>
      </c>
      <c r="M219" s="40">
        <f t="shared" si="16"/>
        <v>0</v>
      </c>
      <c r="N219" s="41">
        <f t="shared" si="17"/>
        <v>0</v>
      </c>
      <c r="O219" s="41">
        <f t="shared" si="18"/>
        <v>0</v>
      </c>
      <c r="P219" s="41">
        <f t="shared" si="19"/>
        <v>0</v>
      </c>
      <c r="Q219" s="42"/>
      <c r="R219" s="42"/>
      <c r="S219" s="42"/>
      <c r="T219" s="42"/>
      <c r="U219" s="42"/>
      <c r="V219" s="42"/>
      <c r="W219" s="42"/>
      <c r="X219" s="42"/>
      <c r="Y219" s="42"/>
    </row>
    <row r="220" spans="1:25" ht="20.100000000000001" customHeight="1" x14ac:dyDescent="0.25">
      <c r="A220" s="32"/>
      <c r="B220" s="54" t="s">
        <v>372</v>
      </c>
      <c r="C220" s="43"/>
      <c r="D220" s="43" t="s">
        <v>225</v>
      </c>
      <c r="E220" s="43" t="s">
        <v>414</v>
      </c>
      <c r="F220" s="46">
        <v>7.12</v>
      </c>
      <c r="G220" s="37"/>
      <c r="H220" s="129"/>
      <c r="I220" s="39">
        <v>255</v>
      </c>
      <c r="J220" s="37"/>
      <c r="K220" s="38"/>
      <c r="L220" s="40">
        <f t="shared" si="20"/>
        <v>0</v>
      </c>
      <c r="M220" s="40">
        <f t="shared" si="16"/>
        <v>0</v>
      </c>
      <c r="N220" s="41">
        <f t="shared" si="17"/>
        <v>0</v>
      </c>
      <c r="O220" s="41">
        <f t="shared" si="18"/>
        <v>0</v>
      </c>
      <c r="P220" s="41">
        <f t="shared" si="19"/>
        <v>0</v>
      </c>
      <c r="Q220" s="42"/>
      <c r="R220" s="42"/>
      <c r="S220" s="42"/>
      <c r="T220" s="42"/>
      <c r="U220" s="42"/>
      <c r="V220" s="42"/>
      <c r="W220" s="42"/>
      <c r="X220" s="42"/>
      <c r="Y220" s="42"/>
    </row>
    <row r="221" spans="1:25" ht="20.100000000000001" customHeight="1" x14ac:dyDescent="0.25">
      <c r="A221" s="32"/>
      <c r="B221" s="54" t="s">
        <v>373</v>
      </c>
      <c r="C221" s="43"/>
      <c r="D221" s="43" t="s">
        <v>225</v>
      </c>
      <c r="E221" s="43" t="s">
        <v>414</v>
      </c>
      <c r="F221" s="46">
        <v>18.34</v>
      </c>
      <c r="G221" s="37"/>
      <c r="H221" s="129"/>
      <c r="I221" s="39">
        <v>255</v>
      </c>
      <c r="J221" s="37"/>
      <c r="K221" s="38"/>
      <c r="L221" s="40">
        <f t="shared" si="20"/>
        <v>0</v>
      </c>
      <c r="M221" s="40">
        <f t="shared" si="16"/>
        <v>0</v>
      </c>
      <c r="N221" s="41">
        <f t="shared" si="17"/>
        <v>0</v>
      </c>
      <c r="O221" s="41">
        <f t="shared" si="18"/>
        <v>0</v>
      </c>
      <c r="P221" s="41">
        <f t="shared" si="19"/>
        <v>0</v>
      </c>
      <c r="Q221" s="42"/>
      <c r="R221" s="42"/>
      <c r="S221" s="42"/>
      <c r="T221" s="42"/>
      <c r="U221" s="42"/>
      <c r="V221" s="42"/>
      <c r="W221" s="42"/>
      <c r="X221" s="42"/>
      <c r="Y221" s="42"/>
    </row>
    <row r="222" spans="1:25" ht="20.100000000000001" customHeight="1" x14ac:dyDescent="0.25">
      <c r="A222" s="43"/>
      <c r="B222" s="54" t="s">
        <v>374</v>
      </c>
      <c r="C222" s="43"/>
      <c r="D222" s="43" t="s">
        <v>221</v>
      </c>
      <c r="E222" s="43" t="s">
        <v>413</v>
      </c>
      <c r="F222" s="46">
        <v>5.07</v>
      </c>
      <c r="G222" s="37"/>
      <c r="H222" s="129"/>
      <c r="I222" s="39">
        <v>728</v>
      </c>
      <c r="J222" s="37"/>
      <c r="K222" s="38"/>
      <c r="L222" s="40">
        <f t="shared" si="20"/>
        <v>0</v>
      </c>
      <c r="M222" s="40">
        <f t="shared" si="16"/>
        <v>0</v>
      </c>
      <c r="N222" s="41">
        <f t="shared" si="17"/>
        <v>0</v>
      </c>
      <c r="O222" s="41">
        <f t="shared" si="18"/>
        <v>0</v>
      </c>
      <c r="P222" s="41">
        <f t="shared" si="19"/>
        <v>0</v>
      </c>
      <c r="Q222" s="47"/>
      <c r="R222" s="42"/>
      <c r="S222" s="48"/>
      <c r="T222" s="42"/>
      <c r="U222" s="42"/>
      <c r="V222" s="42"/>
      <c r="W222" s="42"/>
      <c r="X222" s="42"/>
      <c r="Y222" s="42"/>
    </row>
    <row r="223" spans="1:25" ht="20.100000000000001" customHeight="1" x14ac:dyDescent="0.25">
      <c r="A223" s="32"/>
      <c r="B223" s="54" t="s">
        <v>375</v>
      </c>
      <c r="C223" s="43"/>
      <c r="D223" s="43" t="s">
        <v>221</v>
      </c>
      <c r="E223" s="43" t="s">
        <v>413</v>
      </c>
      <c r="F223" s="46">
        <v>5.31</v>
      </c>
      <c r="G223" s="37"/>
      <c r="H223" s="129"/>
      <c r="I223" s="39">
        <v>728</v>
      </c>
      <c r="J223" s="37"/>
      <c r="K223" s="38"/>
      <c r="L223" s="40">
        <f t="shared" si="20"/>
        <v>0</v>
      </c>
      <c r="M223" s="40">
        <f t="shared" si="16"/>
        <v>0</v>
      </c>
      <c r="N223" s="41">
        <f t="shared" si="17"/>
        <v>0</v>
      </c>
      <c r="O223" s="41">
        <f t="shared" si="18"/>
        <v>0</v>
      </c>
      <c r="P223" s="41">
        <f t="shared" si="19"/>
        <v>0</v>
      </c>
      <c r="Q223" s="42"/>
      <c r="R223" s="42"/>
      <c r="S223" s="42"/>
      <c r="T223" s="42"/>
      <c r="U223" s="42"/>
      <c r="V223" s="42"/>
      <c r="W223" s="42"/>
      <c r="X223" s="42"/>
      <c r="Y223" s="42"/>
    </row>
    <row r="224" spans="1:25" ht="20.100000000000001" customHeight="1" x14ac:dyDescent="0.25">
      <c r="A224" s="32"/>
      <c r="B224" s="54" t="s">
        <v>376</v>
      </c>
      <c r="C224" s="43"/>
      <c r="D224" s="43" t="s">
        <v>221</v>
      </c>
      <c r="E224" s="43" t="s">
        <v>413</v>
      </c>
      <c r="F224" s="46">
        <v>1.1000000000000001</v>
      </c>
      <c r="G224" s="37"/>
      <c r="H224" s="129"/>
      <c r="I224" s="39">
        <v>728</v>
      </c>
      <c r="J224" s="37"/>
      <c r="K224" s="38"/>
      <c r="L224" s="40">
        <f t="shared" si="20"/>
        <v>0</v>
      </c>
      <c r="M224" s="40">
        <f t="shared" si="16"/>
        <v>0</v>
      </c>
      <c r="N224" s="41">
        <f t="shared" si="17"/>
        <v>0</v>
      </c>
      <c r="O224" s="41">
        <f t="shared" si="18"/>
        <v>0</v>
      </c>
      <c r="P224" s="41">
        <f t="shared" si="19"/>
        <v>0</v>
      </c>
      <c r="Q224" s="42"/>
      <c r="R224" s="42"/>
      <c r="S224" s="42"/>
      <c r="T224" s="42"/>
      <c r="U224" s="42"/>
      <c r="V224" s="42"/>
      <c r="W224" s="42"/>
      <c r="X224" s="42"/>
      <c r="Y224" s="42"/>
    </row>
    <row r="225" spans="1:25" ht="20.100000000000001" customHeight="1" x14ac:dyDescent="0.25">
      <c r="A225" s="32"/>
      <c r="B225" s="54" t="s">
        <v>377</v>
      </c>
      <c r="C225" s="43"/>
      <c r="D225" s="43" t="s">
        <v>221</v>
      </c>
      <c r="E225" s="43" t="s">
        <v>413</v>
      </c>
      <c r="F225" s="46">
        <v>1.1299999999999999</v>
      </c>
      <c r="G225" s="37"/>
      <c r="H225" s="129"/>
      <c r="I225" s="39">
        <v>728</v>
      </c>
      <c r="J225" s="37"/>
      <c r="K225" s="38"/>
      <c r="L225" s="40">
        <f t="shared" si="20"/>
        <v>0</v>
      </c>
      <c r="M225" s="40">
        <f t="shared" si="16"/>
        <v>0</v>
      </c>
      <c r="N225" s="41">
        <f t="shared" si="17"/>
        <v>0</v>
      </c>
      <c r="O225" s="41">
        <f t="shared" si="18"/>
        <v>0</v>
      </c>
      <c r="P225" s="41">
        <f t="shared" si="19"/>
        <v>0</v>
      </c>
      <c r="Q225" s="42"/>
      <c r="R225" s="42"/>
      <c r="S225" s="42"/>
      <c r="T225" s="42"/>
      <c r="U225" s="42"/>
      <c r="V225" s="42"/>
      <c r="W225" s="42"/>
      <c r="X225" s="42"/>
      <c r="Y225" s="42"/>
    </row>
    <row r="226" spans="1:25" ht="20.100000000000001" customHeight="1" x14ac:dyDescent="0.25">
      <c r="A226" s="32"/>
      <c r="B226" s="54" t="s">
        <v>378</v>
      </c>
      <c r="C226" s="43"/>
      <c r="D226" s="43" t="s">
        <v>170</v>
      </c>
      <c r="E226" s="43" t="s">
        <v>414</v>
      </c>
      <c r="F226" s="46">
        <v>40.090000000000003</v>
      </c>
      <c r="G226" s="37"/>
      <c r="H226" s="129"/>
      <c r="I226" s="39">
        <v>255</v>
      </c>
      <c r="J226" s="37"/>
      <c r="K226" s="38"/>
      <c r="L226" s="40">
        <f t="shared" si="20"/>
        <v>0</v>
      </c>
      <c r="M226" s="40">
        <f t="shared" si="16"/>
        <v>0</v>
      </c>
      <c r="N226" s="41">
        <f t="shared" si="17"/>
        <v>0</v>
      </c>
      <c r="O226" s="41">
        <f t="shared" si="18"/>
        <v>0</v>
      </c>
      <c r="P226" s="41">
        <f t="shared" si="19"/>
        <v>0</v>
      </c>
      <c r="Q226" s="42"/>
      <c r="R226" s="42"/>
      <c r="S226" s="42"/>
      <c r="T226" s="42"/>
      <c r="U226" s="42"/>
      <c r="V226" s="42"/>
      <c r="W226" s="42"/>
      <c r="X226" s="42"/>
      <c r="Y226" s="42"/>
    </row>
    <row r="227" spans="1:25" ht="20.100000000000001" customHeight="1" x14ac:dyDescent="0.25">
      <c r="A227" s="32"/>
      <c r="B227" s="54" t="s">
        <v>379</v>
      </c>
      <c r="C227" s="43"/>
      <c r="D227" s="43" t="s">
        <v>184</v>
      </c>
      <c r="E227" s="43" t="s">
        <v>414</v>
      </c>
      <c r="F227" s="46">
        <v>6.07</v>
      </c>
      <c r="G227" s="37"/>
      <c r="H227" s="129"/>
      <c r="I227" s="39">
        <v>255</v>
      </c>
      <c r="J227" s="37"/>
      <c r="K227" s="38"/>
      <c r="L227" s="40">
        <f t="shared" si="20"/>
        <v>0</v>
      </c>
      <c r="M227" s="40">
        <f t="shared" si="16"/>
        <v>0</v>
      </c>
      <c r="N227" s="41">
        <f t="shared" si="17"/>
        <v>0</v>
      </c>
      <c r="O227" s="41">
        <f t="shared" si="18"/>
        <v>0</v>
      </c>
      <c r="P227" s="41">
        <f t="shared" si="19"/>
        <v>0</v>
      </c>
      <c r="Q227" s="42"/>
      <c r="R227" s="42"/>
      <c r="S227" s="42"/>
      <c r="T227" s="42"/>
      <c r="U227" s="42"/>
      <c r="V227" s="42"/>
      <c r="W227" s="42"/>
      <c r="X227" s="42"/>
      <c r="Y227" s="42"/>
    </row>
    <row r="228" spans="1:25" ht="20.100000000000001" customHeight="1" x14ac:dyDescent="0.25">
      <c r="A228" s="32"/>
      <c r="B228" s="54" t="s">
        <v>380</v>
      </c>
      <c r="C228" s="43"/>
      <c r="D228" s="43" t="s">
        <v>170</v>
      </c>
      <c r="E228" s="43" t="s">
        <v>414</v>
      </c>
      <c r="F228" s="46">
        <v>97.88</v>
      </c>
      <c r="G228" s="37"/>
      <c r="H228" s="129"/>
      <c r="I228" s="39">
        <v>255</v>
      </c>
      <c r="J228" s="37"/>
      <c r="K228" s="38"/>
      <c r="L228" s="40">
        <f t="shared" si="20"/>
        <v>0</v>
      </c>
      <c r="M228" s="40">
        <f t="shared" si="16"/>
        <v>0</v>
      </c>
      <c r="N228" s="41">
        <f t="shared" si="17"/>
        <v>0</v>
      </c>
      <c r="O228" s="41">
        <f t="shared" si="18"/>
        <v>0</v>
      </c>
      <c r="P228" s="41">
        <f t="shared" si="19"/>
        <v>0</v>
      </c>
      <c r="Q228" s="42"/>
      <c r="R228" s="42"/>
      <c r="S228" s="42"/>
      <c r="T228" s="42"/>
      <c r="U228" s="42"/>
      <c r="V228" s="42"/>
      <c r="W228" s="42"/>
      <c r="X228" s="42"/>
      <c r="Y228" s="42"/>
    </row>
    <row r="229" spans="1:25" ht="20.100000000000001" customHeight="1" x14ac:dyDescent="0.25">
      <c r="A229" s="32"/>
      <c r="B229" s="54" t="s">
        <v>381</v>
      </c>
      <c r="C229" s="43"/>
      <c r="D229" s="43" t="s">
        <v>170</v>
      </c>
      <c r="E229" s="43" t="s">
        <v>414</v>
      </c>
      <c r="F229" s="46">
        <v>98.71</v>
      </c>
      <c r="G229" s="37"/>
      <c r="H229" s="129"/>
      <c r="I229" s="39">
        <v>255</v>
      </c>
      <c r="J229" s="37"/>
      <c r="K229" s="38"/>
      <c r="L229" s="40">
        <f t="shared" si="20"/>
        <v>0</v>
      </c>
      <c r="M229" s="40">
        <f t="shared" si="16"/>
        <v>0</v>
      </c>
      <c r="N229" s="41">
        <f t="shared" si="17"/>
        <v>0</v>
      </c>
      <c r="O229" s="41">
        <f t="shared" si="18"/>
        <v>0</v>
      </c>
      <c r="P229" s="41">
        <f t="shared" si="19"/>
        <v>0</v>
      </c>
      <c r="Q229" s="42"/>
      <c r="R229" s="42"/>
      <c r="S229" s="42"/>
      <c r="T229" s="42"/>
      <c r="U229" s="42"/>
      <c r="V229" s="42"/>
      <c r="W229" s="42"/>
      <c r="X229" s="42"/>
      <c r="Y229" s="42"/>
    </row>
    <row r="230" spans="1:25" ht="20.100000000000001" customHeight="1" x14ac:dyDescent="0.25">
      <c r="A230" s="32"/>
      <c r="B230" s="54" t="s">
        <v>382</v>
      </c>
      <c r="C230" s="43"/>
      <c r="D230" s="43" t="s">
        <v>170</v>
      </c>
      <c r="E230" s="43" t="s">
        <v>414</v>
      </c>
      <c r="F230" s="46">
        <v>32.159999999999997</v>
      </c>
      <c r="G230" s="37"/>
      <c r="H230" s="129"/>
      <c r="I230" s="39">
        <v>255</v>
      </c>
      <c r="J230" s="37"/>
      <c r="K230" s="38"/>
      <c r="L230" s="40">
        <f t="shared" si="20"/>
        <v>0</v>
      </c>
      <c r="M230" s="40">
        <f t="shared" si="16"/>
        <v>0</v>
      </c>
      <c r="N230" s="41">
        <f t="shared" si="17"/>
        <v>0</v>
      </c>
      <c r="O230" s="41">
        <f t="shared" si="18"/>
        <v>0</v>
      </c>
      <c r="P230" s="41">
        <f t="shared" si="19"/>
        <v>0</v>
      </c>
      <c r="Q230" s="42"/>
      <c r="R230" s="42"/>
      <c r="S230" s="42"/>
      <c r="T230" s="42"/>
      <c r="U230" s="42"/>
      <c r="V230" s="42"/>
      <c r="W230" s="42"/>
      <c r="X230" s="42"/>
      <c r="Y230" s="42"/>
    </row>
    <row r="231" spans="1:25" ht="20.100000000000001" customHeight="1" x14ac:dyDescent="0.25">
      <c r="A231" s="32"/>
      <c r="B231" s="54" t="s">
        <v>383</v>
      </c>
      <c r="C231" s="43"/>
      <c r="D231" s="43" t="s">
        <v>185</v>
      </c>
      <c r="E231" s="43" t="s">
        <v>415</v>
      </c>
      <c r="F231" s="46">
        <v>50</v>
      </c>
      <c r="G231" s="37"/>
      <c r="H231" s="129"/>
      <c r="I231" s="39">
        <v>255</v>
      </c>
      <c r="J231" s="37"/>
      <c r="K231" s="38"/>
      <c r="L231" s="40">
        <f t="shared" si="20"/>
        <v>0</v>
      </c>
      <c r="M231" s="40">
        <f t="shared" si="16"/>
        <v>0</v>
      </c>
      <c r="N231" s="41">
        <f t="shared" si="17"/>
        <v>0</v>
      </c>
      <c r="O231" s="41">
        <f t="shared" si="18"/>
        <v>0</v>
      </c>
      <c r="P231" s="41">
        <f t="shared" si="19"/>
        <v>0</v>
      </c>
      <c r="Q231" s="42"/>
      <c r="R231" s="42"/>
      <c r="S231" s="42"/>
      <c r="T231" s="42"/>
      <c r="U231" s="42"/>
      <c r="V231" s="42"/>
      <c r="W231" s="42"/>
      <c r="X231" s="42"/>
      <c r="Y231" s="42"/>
    </row>
    <row r="232" spans="1:25" ht="20.100000000000001" customHeight="1" x14ac:dyDescent="0.25">
      <c r="A232" s="32"/>
      <c r="B232" s="54" t="s">
        <v>384</v>
      </c>
      <c r="C232" s="43"/>
      <c r="D232" s="43" t="s">
        <v>185</v>
      </c>
      <c r="E232" s="43" t="s">
        <v>415</v>
      </c>
      <c r="F232" s="46">
        <v>15</v>
      </c>
      <c r="G232" s="37"/>
      <c r="H232" s="129"/>
      <c r="I232" s="39">
        <v>255</v>
      </c>
      <c r="J232" s="37"/>
      <c r="K232" s="38"/>
      <c r="L232" s="40">
        <f t="shared" si="20"/>
        <v>0</v>
      </c>
      <c r="M232" s="40">
        <f t="shared" si="16"/>
        <v>0</v>
      </c>
      <c r="N232" s="41">
        <f t="shared" si="17"/>
        <v>0</v>
      </c>
      <c r="O232" s="41">
        <f t="shared" si="18"/>
        <v>0</v>
      </c>
      <c r="P232" s="41">
        <f t="shared" si="19"/>
        <v>0</v>
      </c>
      <c r="Q232" s="42"/>
      <c r="R232" s="42"/>
      <c r="S232" s="42"/>
      <c r="T232" s="42"/>
      <c r="U232" s="42"/>
      <c r="V232" s="42"/>
      <c r="W232" s="42"/>
      <c r="X232" s="42"/>
      <c r="Y232" s="42"/>
    </row>
    <row r="233" spans="1:25" ht="20.100000000000001" customHeight="1" x14ac:dyDescent="0.25">
      <c r="A233" s="32"/>
      <c r="B233" s="54" t="s">
        <v>385</v>
      </c>
      <c r="C233" s="43"/>
      <c r="D233" s="43" t="s">
        <v>185</v>
      </c>
      <c r="E233" s="43" t="s">
        <v>415</v>
      </c>
      <c r="F233" s="46">
        <v>3</v>
      </c>
      <c r="G233" s="37"/>
      <c r="H233" s="129"/>
      <c r="I233" s="39">
        <v>255</v>
      </c>
      <c r="J233" s="37"/>
      <c r="K233" s="38"/>
      <c r="L233" s="40">
        <f t="shared" si="20"/>
        <v>0</v>
      </c>
      <c r="M233" s="40">
        <f t="shared" si="16"/>
        <v>0</v>
      </c>
      <c r="N233" s="41">
        <f t="shared" si="17"/>
        <v>0</v>
      </c>
      <c r="O233" s="41">
        <f t="shared" si="18"/>
        <v>0</v>
      </c>
      <c r="P233" s="41">
        <f t="shared" si="19"/>
        <v>0</v>
      </c>
      <c r="Q233" s="42"/>
      <c r="R233" s="42"/>
      <c r="S233" s="42"/>
      <c r="T233" s="42"/>
      <c r="U233" s="42"/>
      <c r="V233" s="42"/>
      <c r="W233" s="42"/>
      <c r="X233" s="42"/>
      <c r="Y233" s="42"/>
    </row>
    <row r="234" spans="1:25" ht="20.100000000000001" customHeight="1" x14ac:dyDescent="0.25">
      <c r="A234" s="32"/>
      <c r="B234" s="54" t="s">
        <v>386</v>
      </c>
      <c r="C234" s="43"/>
      <c r="D234" s="43" t="s">
        <v>185</v>
      </c>
      <c r="E234" s="43" t="s">
        <v>415</v>
      </c>
      <c r="F234" s="46">
        <v>20</v>
      </c>
      <c r="G234" s="37"/>
      <c r="H234" s="129"/>
      <c r="I234" s="39">
        <v>255</v>
      </c>
      <c r="J234" s="37"/>
      <c r="K234" s="38"/>
      <c r="L234" s="40">
        <f t="shared" si="20"/>
        <v>0</v>
      </c>
      <c r="M234" s="40">
        <f t="shared" si="16"/>
        <v>0</v>
      </c>
      <c r="N234" s="41">
        <f t="shared" si="17"/>
        <v>0</v>
      </c>
      <c r="O234" s="41">
        <f t="shared" si="18"/>
        <v>0</v>
      </c>
      <c r="P234" s="41">
        <f t="shared" si="19"/>
        <v>0</v>
      </c>
      <c r="Q234" s="42"/>
      <c r="R234" s="42"/>
      <c r="S234" s="42"/>
      <c r="T234" s="42"/>
      <c r="U234" s="42"/>
      <c r="V234" s="42"/>
      <c r="W234" s="42"/>
      <c r="X234" s="42"/>
      <c r="Y234" s="42"/>
    </row>
    <row r="235" spans="1:25" ht="20.100000000000001" customHeight="1" x14ac:dyDescent="0.25">
      <c r="A235" s="32"/>
      <c r="B235" s="54" t="s">
        <v>387</v>
      </c>
      <c r="C235" s="43"/>
      <c r="D235" s="43" t="s">
        <v>185</v>
      </c>
      <c r="E235" s="43" t="s">
        <v>415</v>
      </c>
      <c r="F235" s="46">
        <v>15</v>
      </c>
      <c r="G235" s="37"/>
      <c r="H235" s="129"/>
      <c r="I235" s="39">
        <v>255</v>
      </c>
      <c r="J235" s="37"/>
      <c r="K235" s="38"/>
      <c r="L235" s="40">
        <f t="shared" si="20"/>
        <v>0</v>
      </c>
      <c r="M235" s="40">
        <f t="shared" si="16"/>
        <v>0</v>
      </c>
      <c r="N235" s="41">
        <f t="shared" si="17"/>
        <v>0</v>
      </c>
      <c r="O235" s="41">
        <f t="shared" si="18"/>
        <v>0</v>
      </c>
      <c r="P235" s="41">
        <f t="shared" si="19"/>
        <v>0</v>
      </c>
      <c r="Q235" s="42"/>
      <c r="R235" s="42"/>
      <c r="S235" s="42"/>
      <c r="T235" s="42"/>
      <c r="U235" s="42"/>
      <c r="V235" s="42"/>
      <c r="W235" s="42"/>
      <c r="X235" s="42"/>
      <c r="Y235" s="42"/>
    </row>
    <row r="236" spans="1:25" ht="20.100000000000001" customHeight="1" x14ac:dyDescent="0.25">
      <c r="A236" s="32"/>
      <c r="B236" s="54" t="s">
        <v>388</v>
      </c>
      <c r="C236" s="43"/>
      <c r="D236" s="43" t="s">
        <v>185</v>
      </c>
      <c r="E236" s="43" t="s">
        <v>415</v>
      </c>
      <c r="F236" s="46">
        <v>3</v>
      </c>
      <c r="G236" s="37"/>
      <c r="H236" s="129"/>
      <c r="I236" s="39">
        <v>255</v>
      </c>
      <c r="J236" s="37"/>
      <c r="K236" s="38"/>
      <c r="L236" s="40">
        <f t="shared" si="20"/>
        <v>0</v>
      </c>
      <c r="M236" s="40">
        <f t="shared" si="16"/>
        <v>0</v>
      </c>
      <c r="N236" s="41">
        <f t="shared" si="17"/>
        <v>0</v>
      </c>
      <c r="O236" s="41">
        <f t="shared" si="18"/>
        <v>0</v>
      </c>
      <c r="P236" s="41">
        <f t="shared" si="19"/>
        <v>0</v>
      </c>
      <c r="Q236" s="42"/>
      <c r="R236" s="42"/>
      <c r="S236" s="42"/>
      <c r="T236" s="42"/>
      <c r="U236" s="42"/>
      <c r="V236" s="42"/>
      <c r="W236" s="42"/>
      <c r="X236" s="42"/>
      <c r="Y236" s="42"/>
    </row>
    <row r="237" spans="1:25" ht="20.100000000000001" customHeight="1" x14ac:dyDescent="0.25">
      <c r="A237" s="32"/>
      <c r="B237" s="54" t="s">
        <v>389</v>
      </c>
      <c r="C237" s="43"/>
      <c r="D237" s="43" t="s">
        <v>185</v>
      </c>
      <c r="E237" s="43" t="s">
        <v>415</v>
      </c>
      <c r="F237" s="46">
        <v>50</v>
      </c>
      <c r="G237" s="37"/>
      <c r="H237" s="129"/>
      <c r="I237" s="39">
        <v>255</v>
      </c>
      <c r="J237" s="37"/>
      <c r="K237" s="38"/>
      <c r="L237" s="40">
        <f t="shared" si="20"/>
        <v>0</v>
      </c>
      <c r="M237" s="40">
        <f t="shared" si="16"/>
        <v>0</v>
      </c>
      <c r="N237" s="41">
        <f t="shared" si="17"/>
        <v>0</v>
      </c>
      <c r="O237" s="41">
        <f t="shared" si="18"/>
        <v>0</v>
      </c>
      <c r="P237" s="41">
        <f t="shared" si="19"/>
        <v>0</v>
      </c>
      <c r="Q237" s="42"/>
      <c r="R237" s="42"/>
      <c r="S237" s="42"/>
      <c r="T237" s="42"/>
      <c r="U237" s="42"/>
      <c r="V237" s="42"/>
      <c r="W237" s="42"/>
      <c r="X237" s="42"/>
      <c r="Y237" s="42"/>
    </row>
    <row r="238" spans="1:25" ht="20.100000000000001" customHeight="1" x14ac:dyDescent="0.25">
      <c r="A238" s="32"/>
      <c r="B238" s="54" t="s">
        <v>390</v>
      </c>
      <c r="C238" s="43"/>
      <c r="D238" s="43" t="s">
        <v>170</v>
      </c>
      <c r="E238" s="43" t="s">
        <v>414</v>
      </c>
      <c r="F238" s="46">
        <v>45.46</v>
      </c>
      <c r="G238" s="37"/>
      <c r="H238" s="129"/>
      <c r="I238" s="39">
        <v>255</v>
      </c>
      <c r="J238" s="37"/>
      <c r="K238" s="38"/>
      <c r="L238" s="40">
        <f t="shared" si="20"/>
        <v>0</v>
      </c>
      <c r="M238" s="40">
        <f t="shared" ref="M238:M263" si="21">K238*L238</f>
        <v>0</v>
      </c>
      <c r="N238" s="41">
        <f t="shared" si="17"/>
        <v>0</v>
      </c>
      <c r="O238" s="41">
        <f t="shared" si="18"/>
        <v>0</v>
      </c>
      <c r="P238" s="41">
        <f t="shared" si="19"/>
        <v>0</v>
      </c>
      <c r="Q238" s="42"/>
      <c r="R238" s="42"/>
      <c r="S238" s="42"/>
      <c r="T238" s="42"/>
      <c r="U238" s="42"/>
      <c r="V238" s="42"/>
      <c r="W238" s="42"/>
      <c r="X238" s="42"/>
      <c r="Y238" s="42"/>
    </row>
    <row r="239" spans="1:25" ht="20.100000000000001" customHeight="1" x14ac:dyDescent="0.25">
      <c r="A239" s="32"/>
      <c r="B239" s="54" t="s">
        <v>391</v>
      </c>
      <c r="C239" s="43"/>
      <c r="D239" s="43" t="s">
        <v>226</v>
      </c>
      <c r="E239" s="43" t="s">
        <v>416</v>
      </c>
      <c r="F239" s="46">
        <v>132.6</v>
      </c>
      <c r="G239" s="37"/>
      <c r="H239" s="129"/>
      <c r="I239" s="39">
        <v>255</v>
      </c>
      <c r="J239" s="37"/>
      <c r="K239" s="38"/>
      <c r="L239" s="40">
        <f t="shared" si="20"/>
        <v>0</v>
      </c>
      <c r="M239" s="40">
        <f t="shared" si="21"/>
        <v>0</v>
      </c>
      <c r="N239" s="41">
        <f t="shared" si="17"/>
        <v>0</v>
      </c>
      <c r="O239" s="41">
        <f t="shared" si="18"/>
        <v>0</v>
      </c>
      <c r="P239" s="41">
        <f t="shared" si="19"/>
        <v>0</v>
      </c>
      <c r="Q239" s="42"/>
      <c r="R239" s="42"/>
      <c r="S239" s="42"/>
      <c r="T239" s="42"/>
      <c r="U239" s="42"/>
      <c r="V239" s="42"/>
      <c r="W239" s="42"/>
      <c r="X239" s="42"/>
      <c r="Y239" s="42"/>
    </row>
    <row r="240" spans="1:25" ht="20.100000000000001" customHeight="1" x14ac:dyDescent="0.25">
      <c r="A240" s="32"/>
      <c r="B240" s="54" t="s">
        <v>392</v>
      </c>
      <c r="C240" s="43"/>
      <c r="D240" s="43" t="s">
        <v>184</v>
      </c>
      <c r="E240" s="43" t="s">
        <v>414</v>
      </c>
      <c r="F240" s="46">
        <v>3.58</v>
      </c>
      <c r="G240" s="37"/>
      <c r="H240" s="129"/>
      <c r="I240" s="39">
        <v>255</v>
      </c>
      <c r="J240" s="37"/>
      <c r="K240" s="38"/>
      <c r="L240" s="40">
        <f t="shared" si="20"/>
        <v>0</v>
      </c>
      <c r="M240" s="40">
        <f t="shared" si="21"/>
        <v>0</v>
      </c>
      <c r="N240" s="41">
        <f t="shared" si="17"/>
        <v>0</v>
      </c>
      <c r="O240" s="41">
        <f t="shared" si="18"/>
        <v>0</v>
      </c>
      <c r="P240" s="41">
        <f t="shared" si="19"/>
        <v>0</v>
      </c>
      <c r="Q240" s="42"/>
      <c r="R240" s="42"/>
      <c r="S240" s="42"/>
      <c r="T240" s="42"/>
      <c r="U240" s="42"/>
      <c r="V240" s="42"/>
      <c r="W240" s="42"/>
      <c r="X240" s="42"/>
      <c r="Y240" s="42"/>
    </row>
    <row r="241" spans="1:25" ht="20.100000000000001" customHeight="1" x14ac:dyDescent="0.25">
      <c r="A241" s="32"/>
      <c r="B241" s="54" t="s">
        <v>393</v>
      </c>
      <c r="C241" s="43"/>
      <c r="D241" s="43" t="s">
        <v>184</v>
      </c>
      <c r="E241" s="43" t="s">
        <v>414</v>
      </c>
      <c r="F241" s="46">
        <v>5.95</v>
      </c>
      <c r="G241" s="37"/>
      <c r="H241" s="129"/>
      <c r="I241" s="39">
        <v>255</v>
      </c>
      <c r="J241" s="37"/>
      <c r="K241" s="38"/>
      <c r="L241" s="40">
        <f t="shared" si="20"/>
        <v>0</v>
      </c>
      <c r="M241" s="40">
        <f t="shared" si="21"/>
        <v>0</v>
      </c>
      <c r="N241" s="41">
        <f t="shared" si="17"/>
        <v>0</v>
      </c>
      <c r="O241" s="41">
        <f t="shared" si="18"/>
        <v>0</v>
      </c>
      <c r="P241" s="41">
        <f t="shared" si="19"/>
        <v>0</v>
      </c>
      <c r="Q241" s="42"/>
      <c r="R241" s="42"/>
      <c r="S241" s="42"/>
      <c r="T241" s="42"/>
      <c r="U241" s="42"/>
      <c r="V241" s="42"/>
      <c r="W241" s="42"/>
      <c r="X241" s="42"/>
      <c r="Y241" s="42"/>
    </row>
    <row r="242" spans="1:25" ht="20.100000000000001" customHeight="1" x14ac:dyDescent="0.25">
      <c r="A242" s="32"/>
      <c r="B242" s="54" t="s">
        <v>394</v>
      </c>
      <c r="C242" s="43"/>
      <c r="D242" s="43" t="s">
        <v>170</v>
      </c>
      <c r="E242" s="43" t="s">
        <v>414</v>
      </c>
      <c r="F242" s="46">
        <v>5.88</v>
      </c>
      <c r="G242" s="37"/>
      <c r="H242" s="129"/>
      <c r="I242" s="39">
        <v>255</v>
      </c>
      <c r="J242" s="37"/>
      <c r="K242" s="38"/>
      <c r="L242" s="40">
        <f t="shared" si="20"/>
        <v>0</v>
      </c>
      <c r="M242" s="40">
        <f t="shared" si="21"/>
        <v>0</v>
      </c>
      <c r="N242" s="41">
        <f t="shared" si="17"/>
        <v>0</v>
      </c>
      <c r="O242" s="41">
        <f t="shared" si="18"/>
        <v>0</v>
      </c>
      <c r="P242" s="41">
        <f t="shared" si="19"/>
        <v>0</v>
      </c>
      <c r="Q242" s="42"/>
      <c r="R242" s="42"/>
      <c r="S242" s="42"/>
      <c r="T242" s="42"/>
      <c r="U242" s="42"/>
      <c r="V242" s="42"/>
      <c r="W242" s="42"/>
      <c r="X242" s="42"/>
      <c r="Y242" s="42"/>
    </row>
    <row r="243" spans="1:25" ht="20.100000000000001" customHeight="1" x14ac:dyDescent="0.25">
      <c r="A243" s="32"/>
      <c r="B243" s="54" t="s">
        <v>395</v>
      </c>
      <c r="C243" s="43"/>
      <c r="D243" s="43" t="s">
        <v>170</v>
      </c>
      <c r="E243" s="43" t="s">
        <v>414</v>
      </c>
      <c r="F243" s="46">
        <v>3.56</v>
      </c>
      <c r="G243" s="37"/>
      <c r="H243" s="129"/>
      <c r="I243" s="39">
        <v>255</v>
      </c>
      <c r="J243" s="37"/>
      <c r="K243" s="38"/>
      <c r="L243" s="40">
        <f t="shared" si="20"/>
        <v>0</v>
      </c>
      <c r="M243" s="40">
        <f t="shared" si="21"/>
        <v>0</v>
      </c>
      <c r="N243" s="41">
        <f t="shared" si="17"/>
        <v>0</v>
      </c>
      <c r="O243" s="41">
        <f t="shared" si="18"/>
        <v>0</v>
      </c>
      <c r="P243" s="41">
        <f t="shared" si="19"/>
        <v>0</v>
      </c>
      <c r="Q243" s="42"/>
      <c r="R243" s="42"/>
      <c r="S243" s="42"/>
      <c r="T243" s="42"/>
      <c r="U243" s="42"/>
      <c r="V243" s="42"/>
      <c r="W243" s="42"/>
      <c r="X243" s="42"/>
      <c r="Y243" s="42"/>
    </row>
    <row r="244" spans="1:25" ht="20.100000000000001" customHeight="1" x14ac:dyDescent="0.25">
      <c r="A244" s="32"/>
      <c r="B244" s="54" t="s">
        <v>396</v>
      </c>
      <c r="C244" s="43"/>
      <c r="D244" s="43" t="s">
        <v>185</v>
      </c>
      <c r="E244" s="43" t="s">
        <v>415</v>
      </c>
      <c r="F244" s="46">
        <v>14.81</v>
      </c>
      <c r="G244" s="37"/>
      <c r="H244" s="129"/>
      <c r="I244" s="39">
        <v>255</v>
      </c>
      <c r="J244" s="37"/>
      <c r="K244" s="38"/>
      <c r="L244" s="40">
        <f t="shared" si="20"/>
        <v>0</v>
      </c>
      <c r="M244" s="40">
        <f t="shared" si="21"/>
        <v>0</v>
      </c>
      <c r="N244" s="41">
        <f t="shared" si="17"/>
        <v>0</v>
      </c>
      <c r="O244" s="41">
        <f t="shared" si="18"/>
        <v>0</v>
      </c>
      <c r="P244" s="41">
        <f t="shared" si="19"/>
        <v>0</v>
      </c>
      <c r="Q244" s="42"/>
      <c r="R244" s="42"/>
      <c r="S244" s="42"/>
      <c r="T244" s="42"/>
      <c r="U244" s="42"/>
      <c r="V244" s="42"/>
      <c r="W244" s="42"/>
      <c r="X244" s="42"/>
      <c r="Y244" s="42"/>
    </row>
    <row r="245" spans="1:25" ht="20.100000000000001" customHeight="1" x14ac:dyDescent="0.25">
      <c r="A245" s="32"/>
      <c r="B245" s="54" t="s">
        <v>397</v>
      </c>
      <c r="C245" s="43"/>
      <c r="D245" s="43" t="s">
        <v>170</v>
      </c>
      <c r="E245" s="43" t="s">
        <v>414</v>
      </c>
      <c r="F245" s="46">
        <v>6.16</v>
      </c>
      <c r="G245" s="37"/>
      <c r="H245" s="129"/>
      <c r="I245" s="39">
        <v>255</v>
      </c>
      <c r="J245" s="37"/>
      <c r="K245" s="38"/>
      <c r="L245" s="40">
        <f t="shared" si="20"/>
        <v>0</v>
      </c>
      <c r="M245" s="40">
        <f t="shared" si="21"/>
        <v>0</v>
      </c>
      <c r="N245" s="41">
        <f t="shared" si="17"/>
        <v>0</v>
      </c>
      <c r="O245" s="41">
        <f t="shared" si="18"/>
        <v>0</v>
      </c>
      <c r="P245" s="41">
        <f t="shared" si="19"/>
        <v>0</v>
      </c>
      <c r="Q245" s="42"/>
      <c r="R245" s="42"/>
      <c r="S245" s="42"/>
      <c r="T245" s="42"/>
      <c r="U245" s="42"/>
      <c r="V245" s="42"/>
      <c r="W245" s="42"/>
      <c r="X245" s="42"/>
      <c r="Y245" s="42"/>
    </row>
    <row r="246" spans="1:25" ht="20.100000000000001" customHeight="1" x14ac:dyDescent="0.25">
      <c r="A246" s="32"/>
      <c r="B246" s="54" t="s">
        <v>398</v>
      </c>
      <c r="C246" s="43"/>
      <c r="D246" s="43" t="s">
        <v>185</v>
      </c>
      <c r="E246" s="43" t="s">
        <v>415</v>
      </c>
      <c r="F246" s="46">
        <v>32.71</v>
      </c>
      <c r="G246" s="37"/>
      <c r="H246" s="129"/>
      <c r="I246" s="39">
        <v>255</v>
      </c>
      <c r="J246" s="37"/>
      <c r="K246" s="38"/>
      <c r="L246" s="40">
        <f t="shared" si="20"/>
        <v>0</v>
      </c>
      <c r="M246" s="40">
        <f t="shared" si="21"/>
        <v>0</v>
      </c>
      <c r="N246" s="41">
        <f t="shared" si="17"/>
        <v>0</v>
      </c>
      <c r="O246" s="41">
        <f t="shared" si="18"/>
        <v>0</v>
      </c>
      <c r="P246" s="41">
        <f t="shared" si="19"/>
        <v>0</v>
      </c>
      <c r="Q246" s="42"/>
      <c r="R246" s="42"/>
      <c r="S246" s="42"/>
      <c r="T246" s="42"/>
      <c r="U246" s="42"/>
      <c r="V246" s="42"/>
      <c r="W246" s="42"/>
      <c r="X246" s="42"/>
      <c r="Y246" s="42"/>
    </row>
    <row r="247" spans="1:25" ht="20.100000000000001" customHeight="1" x14ac:dyDescent="0.25">
      <c r="A247" s="32"/>
      <c r="B247" s="54" t="s">
        <v>399</v>
      </c>
      <c r="C247" s="43"/>
      <c r="D247" s="43" t="s">
        <v>170</v>
      </c>
      <c r="E247" s="43" t="s">
        <v>414</v>
      </c>
      <c r="F247" s="46">
        <v>30.96</v>
      </c>
      <c r="G247" s="37"/>
      <c r="H247" s="129"/>
      <c r="I247" s="39">
        <v>255</v>
      </c>
      <c r="J247" s="37"/>
      <c r="K247" s="38"/>
      <c r="L247" s="40">
        <f t="shared" si="20"/>
        <v>0</v>
      </c>
      <c r="M247" s="40">
        <f t="shared" si="21"/>
        <v>0</v>
      </c>
      <c r="N247" s="41">
        <f t="shared" si="17"/>
        <v>0</v>
      </c>
      <c r="O247" s="41">
        <f t="shared" si="18"/>
        <v>0</v>
      </c>
      <c r="P247" s="41">
        <f t="shared" si="19"/>
        <v>0</v>
      </c>
      <c r="Q247" s="42"/>
      <c r="R247" s="42"/>
      <c r="S247" s="42"/>
      <c r="T247" s="42"/>
      <c r="U247" s="42"/>
      <c r="V247" s="42"/>
      <c r="W247" s="42"/>
      <c r="X247" s="42"/>
      <c r="Y247" s="42"/>
    </row>
    <row r="248" spans="1:25" ht="20.100000000000001" customHeight="1" x14ac:dyDescent="0.25">
      <c r="A248" s="32"/>
      <c r="B248" s="54" t="s">
        <v>400</v>
      </c>
      <c r="C248" s="43"/>
      <c r="D248" s="43" t="s">
        <v>184</v>
      </c>
      <c r="E248" s="43" t="s">
        <v>414</v>
      </c>
      <c r="F248" s="46">
        <v>19.28</v>
      </c>
      <c r="G248" s="37"/>
      <c r="H248" s="129"/>
      <c r="I248" s="39">
        <v>255</v>
      </c>
      <c r="J248" s="37"/>
      <c r="K248" s="38"/>
      <c r="L248" s="40">
        <f t="shared" si="20"/>
        <v>0</v>
      </c>
      <c r="M248" s="40">
        <f t="shared" si="21"/>
        <v>0</v>
      </c>
      <c r="N248" s="41">
        <f t="shared" si="17"/>
        <v>0</v>
      </c>
      <c r="O248" s="41">
        <f t="shared" si="18"/>
        <v>0</v>
      </c>
      <c r="P248" s="41">
        <f t="shared" si="19"/>
        <v>0</v>
      </c>
      <c r="Q248" s="42"/>
      <c r="R248" s="42"/>
      <c r="S248" s="42"/>
      <c r="T248" s="42"/>
      <c r="U248" s="42"/>
      <c r="V248" s="42"/>
      <c r="W248" s="42"/>
      <c r="X248" s="42"/>
      <c r="Y248" s="42"/>
    </row>
    <row r="249" spans="1:25" ht="20.100000000000001" customHeight="1" x14ac:dyDescent="0.25">
      <c r="A249" s="32"/>
      <c r="B249" s="54" t="s">
        <v>401</v>
      </c>
      <c r="C249" s="43"/>
      <c r="D249" s="43" t="s">
        <v>221</v>
      </c>
      <c r="E249" s="43" t="s">
        <v>413</v>
      </c>
      <c r="F249" s="46">
        <v>4.34</v>
      </c>
      <c r="G249" s="37"/>
      <c r="H249" s="129"/>
      <c r="I249" s="39">
        <v>728</v>
      </c>
      <c r="J249" s="37"/>
      <c r="K249" s="38"/>
      <c r="L249" s="40">
        <f t="shared" si="20"/>
        <v>0</v>
      </c>
      <c r="M249" s="40">
        <f t="shared" si="21"/>
        <v>0</v>
      </c>
      <c r="N249" s="41">
        <f t="shared" si="17"/>
        <v>0</v>
      </c>
      <c r="O249" s="41">
        <f t="shared" si="18"/>
        <v>0</v>
      </c>
      <c r="P249" s="41">
        <f t="shared" si="19"/>
        <v>0</v>
      </c>
      <c r="Q249" s="42"/>
      <c r="R249" s="42"/>
      <c r="S249" s="42"/>
      <c r="T249" s="42"/>
      <c r="U249" s="42"/>
      <c r="V249" s="42"/>
      <c r="W249" s="42"/>
      <c r="X249" s="42"/>
      <c r="Y249" s="42"/>
    </row>
    <row r="250" spans="1:25" ht="20.100000000000001" customHeight="1" x14ac:dyDescent="0.25">
      <c r="A250" s="32"/>
      <c r="B250" s="54" t="s">
        <v>402</v>
      </c>
      <c r="C250" s="43"/>
      <c r="D250" s="43" t="s">
        <v>221</v>
      </c>
      <c r="E250" s="43" t="s">
        <v>413</v>
      </c>
      <c r="F250" s="46">
        <v>1.51</v>
      </c>
      <c r="G250" s="37"/>
      <c r="H250" s="129"/>
      <c r="I250" s="39">
        <v>728</v>
      </c>
      <c r="J250" s="37"/>
      <c r="K250" s="38"/>
      <c r="L250" s="40">
        <f t="shared" si="20"/>
        <v>0</v>
      </c>
      <c r="M250" s="40">
        <f t="shared" si="21"/>
        <v>0</v>
      </c>
      <c r="N250" s="41">
        <f t="shared" si="17"/>
        <v>0</v>
      </c>
      <c r="O250" s="41">
        <f t="shared" si="18"/>
        <v>0</v>
      </c>
      <c r="P250" s="41">
        <f t="shared" si="19"/>
        <v>0</v>
      </c>
      <c r="Q250" s="42"/>
      <c r="R250" s="42"/>
      <c r="S250" s="42"/>
      <c r="T250" s="42"/>
      <c r="U250" s="42"/>
      <c r="V250" s="42"/>
      <c r="W250" s="42"/>
      <c r="X250" s="42"/>
      <c r="Y250" s="42"/>
    </row>
    <row r="251" spans="1:25" ht="20.100000000000001" customHeight="1" x14ac:dyDescent="0.25">
      <c r="A251" s="32"/>
      <c r="B251" s="54" t="s">
        <v>403</v>
      </c>
      <c r="C251" s="43"/>
      <c r="D251" s="43" t="s">
        <v>221</v>
      </c>
      <c r="E251" s="43" t="s">
        <v>413</v>
      </c>
      <c r="F251" s="46">
        <v>1.31</v>
      </c>
      <c r="G251" s="37"/>
      <c r="H251" s="129"/>
      <c r="I251" s="39">
        <v>728</v>
      </c>
      <c r="J251" s="37"/>
      <c r="K251" s="38"/>
      <c r="L251" s="40">
        <f t="shared" si="20"/>
        <v>0</v>
      </c>
      <c r="M251" s="40">
        <f t="shared" si="21"/>
        <v>0</v>
      </c>
      <c r="N251" s="41">
        <f t="shared" si="17"/>
        <v>0</v>
      </c>
      <c r="O251" s="41">
        <f t="shared" si="18"/>
        <v>0</v>
      </c>
      <c r="P251" s="41">
        <f t="shared" si="19"/>
        <v>0</v>
      </c>
      <c r="Q251" s="42"/>
      <c r="R251" s="42"/>
      <c r="S251" s="42"/>
      <c r="T251" s="42"/>
      <c r="U251" s="42"/>
      <c r="V251" s="42"/>
      <c r="W251" s="42"/>
      <c r="X251" s="42"/>
      <c r="Y251" s="42"/>
    </row>
    <row r="252" spans="1:25" ht="20.100000000000001" customHeight="1" x14ac:dyDescent="0.25">
      <c r="A252" s="32"/>
      <c r="B252" s="55">
        <v>1100</v>
      </c>
      <c r="C252" s="43"/>
      <c r="D252" s="43" t="s">
        <v>227</v>
      </c>
      <c r="E252" s="43" t="s">
        <v>414</v>
      </c>
      <c r="F252" s="46">
        <v>6.56</v>
      </c>
      <c r="G252" s="37"/>
      <c r="H252" s="129"/>
      <c r="I252" s="39">
        <v>255</v>
      </c>
      <c r="J252" s="37"/>
      <c r="K252" s="38"/>
      <c r="L252" s="40">
        <f t="shared" si="20"/>
        <v>0</v>
      </c>
      <c r="M252" s="40">
        <f t="shared" si="21"/>
        <v>0</v>
      </c>
      <c r="N252" s="41">
        <f t="shared" si="17"/>
        <v>0</v>
      </c>
      <c r="O252" s="41">
        <f t="shared" si="18"/>
        <v>0</v>
      </c>
      <c r="P252" s="41">
        <f t="shared" si="19"/>
        <v>0</v>
      </c>
      <c r="Q252" s="42"/>
      <c r="R252" s="42"/>
      <c r="S252" s="42"/>
      <c r="T252" s="42"/>
      <c r="U252" s="42"/>
      <c r="V252" s="42"/>
      <c r="W252" s="42"/>
      <c r="X252" s="42"/>
      <c r="Y252" s="42"/>
    </row>
    <row r="253" spans="1:25" ht="20.100000000000001" customHeight="1" x14ac:dyDescent="0.25">
      <c r="A253" s="32"/>
      <c r="B253" s="55">
        <v>1101</v>
      </c>
      <c r="C253" s="43"/>
      <c r="D253" s="43" t="s">
        <v>170</v>
      </c>
      <c r="E253" s="43" t="s">
        <v>414</v>
      </c>
      <c r="F253" s="46">
        <v>21.67</v>
      </c>
      <c r="G253" s="37"/>
      <c r="H253" s="129"/>
      <c r="I253" s="39">
        <v>255</v>
      </c>
      <c r="J253" s="37"/>
      <c r="K253" s="38"/>
      <c r="L253" s="40">
        <f t="shared" si="20"/>
        <v>0</v>
      </c>
      <c r="M253" s="40">
        <f t="shared" si="21"/>
        <v>0</v>
      </c>
      <c r="N253" s="41">
        <f t="shared" si="17"/>
        <v>0</v>
      </c>
      <c r="O253" s="41">
        <f t="shared" si="18"/>
        <v>0</v>
      </c>
      <c r="P253" s="41">
        <f t="shared" si="19"/>
        <v>0</v>
      </c>
      <c r="Q253" s="42"/>
      <c r="R253" s="42"/>
      <c r="S253" s="42"/>
      <c r="T253" s="42"/>
      <c r="U253" s="42"/>
      <c r="V253" s="42"/>
      <c r="W253" s="42"/>
      <c r="X253" s="42"/>
      <c r="Y253" s="42"/>
    </row>
    <row r="254" spans="1:25" ht="20.100000000000001" customHeight="1" x14ac:dyDescent="0.25">
      <c r="A254" s="32"/>
      <c r="B254" s="55">
        <v>1102</v>
      </c>
      <c r="C254" s="43"/>
      <c r="D254" s="43" t="s">
        <v>71</v>
      </c>
      <c r="E254" s="43" t="s">
        <v>415</v>
      </c>
      <c r="F254" s="46">
        <v>49.2898</v>
      </c>
      <c r="G254" s="37"/>
      <c r="H254" s="129"/>
      <c r="I254" s="39">
        <v>255</v>
      </c>
      <c r="J254" s="37"/>
      <c r="K254" s="38"/>
      <c r="L254" s="40">
        <f t="shared" si="20"/>
        <v>0</v>
      </c>
      <c r="M254" s="40">
        <f t="shared" si="21"/>
        <v>0</v>
      </c>
      <c r="N254" s="41">
        <f t="shared" si="17"/>
        <v>0</v>
      </c>
      <c r="O254" s="41">
        <f t="shared" si="18"/>
        <v>0</v>
      </c>
      <c r="P254" s="41">
        <f t="shared" si="19"/>
        <v>0</v>
      </c>
      <c r="Q254" s="42"/>
      <c r="R254" s="42"/>
      <c r="S254" s="42"/>
      <c r="T254" s="42"/>
      <c r="U254" s="42"/>
      <c r="V254" s="42"/>
      <c r="W254" s="42"/>
      <c r="X254" s="42"/>
      <c r="Y254" s="42"/>
    </row>
    <row r="255" spans="1:25" ht="20.100000000000001" customHeight="1" x14ac:dyDescent="0.25">
      <c r="A255" s="32"/>
      <c r="B255" s="55">
        <v>1103</v>
      </c>
      <c r="C255" s="43"/>
      <c r="D255" s="43" t="s">
        <v>197</v>
      </c>
      <c r="E255" s="43" t="s">
        <v>414</v>
      </c>
      <c r="F255" s="46">
        <v>4.8</v>
      </c>
      <c r="G255" s="37"/>
      <c r="H255" s="129"/>
      <c r="I255" s="39">
        <v>255</v>
      </c>
      <c r="J255" s="37"/>
      <c r="K255" s="38"/>
      <c r="L255" s="40">
        <f t="shared" si="20"/>
        <v>0</v>
      </c>
      <c r="M255" s="40">
        <f t="shared" si="21"/>
        <v>0</v>
      </c>
      <c r="N255" s="41">
        <f t="shared" si="17"/>
        <v>0</v>
      </c>
      <c r="O255" s="41">
        <f t="shared" si="18"/>
        <v>0</v>
      </c>
      <c r="P255" s="41">
        <f t="shared" si="19"/>
        <v>0</v>
      </c>
      <c r="Q255" s="42"/>
      <c r="R255" s="42"/>
      <c r="S255" s="42"/>
      <c r="T255" s="42"/>
      <c r="U255" s="42"/>
      <c r="V255" s="42"/>
      <c r="W255" s="42"/>
      <c r="X255" s="42"/>
      <c r="Y255" s="42"/>
    </row>
    <row r="256" spans="1:25" ht="20.100000000000001" customHeight="1" x14ac:dyDescent="0.25">
      <c r="A256" s="32"/>
      <c r="B256" s="55">
        <v>1104</v>
      </c>
      <c r="C256" s="43"/>
      <c r="D256" s="43" t="s">
        <v>221</v>
      </c>
      <c r="E256" s="43" t="s">
        <v>413</v>
      </c>
      <c r="F256" s="46">
        <v>2.23</v>
      </c>
      <c r="G256" s="37"/>
      <c r="H256" s="129"/>
      <c r="I256" s="39">
        <v>255</v>
      </c>
      <c r="J256" s="37"/>
      <c r="K256" s="38"/>
      <c r="L256" s="40">
        <f t="shared" si="20"/>
        <v>0</v>
      </c>
      <c r="M256" s="40">
        <f t="shared" si="21"/>
        <v>0</v>
      </c>
      <c r="N256" s="41">
        <f t="shared" si="17"/>
        <v>0</v>
      </c>
      <c r="O256" s="41">
        <f t="shared" si="18"/>
        <v>0</v>
      </c>
      <c r="P256" s="41">
        <f t="shared" si="19"/>
        <v>0</v>
      </c>
      <c r="Q256" s="42"/>
      <c r="R256" s="42"/>
      <c r="S256" s="42"/>
      <c r="T256" s="42"/>
      <c r="U256" s="42"/>
      <c r="V256" s="42"/>
      <c r="W256" s="42"/>
      <c r="X256" s="42"/>
      <c r="Y256" s="42"/>
    </row>
    <row r="257" spans="1:25" ht="20.100000000000001" customHeight="1" x14ac:dyDescent="0.25">
      <c r="A257" s="32"/>
      <c r="B257" s="55">
        <v>1105</v>
      </c>
      <c r="C257" s="43"/>
      <c r="D257" s="43" t="s">
        <v>221</v>
      </c>
      <c r="E257" s="43" t="s">
        <v>413</v>
      </c>
      <c r="F257" s="46">
        <v>1.06</v>
      </c>
      <c r="G257" s="37"/>
      <c r="H257" s="129"/>
      <c r="I257" s="39">
        <v>255</v>
      </c>
      <c r="J257" s="37"/>
      <c r="K257" s="38"/>
      <c r="L257" s="40">
        <f t="shared" si="20"/>
        <v>0</v>
      </c>
      <c r="M257" s="40">
        <f t="shared" si="21"/>
        <v>0</v>
      </c>
      <c r="N257" s="41">
        <f t="shared" si="17"/>
        <v>0</v>
      </c>
      <c r="O257" s="41">
        <f t="shared" si="18"/>
        <v>0</v>
      </c>
      <c r="P257" s="41">
        <f t="shared" si="19"/>
        <v>0</v>
      </c>
      <c r="Q257" s="42"/>
      <c r="R257" s="42"/>
      <c r="S257" s="42"/>
      <c r="T257" s="42"/>
      <c r="U257" s="42"/>
      <c r="V257" s="42"/>
      <c r="W257" s="42"/>
      <c r="X257" s="42"/>
      <c r="Y257" s="42"/>
    </row>
    <row r="258" spans="1:25" ht="20.100000000000001" customHeight="1" x14ac:dyDescent="0.25">
      <c r="A258" s="32"/>
      <c r="B258" s="55">
        <v>1106</v>
      </c>
      <c r="C258" s="43"/>
      <c r="D258" s="43" t="s">
        <v>221</v>
      </c>
      <c r="E258" s="43" t="s">
        <v>413</v>
      </c>
      <c r="F258" s="46">
        <v>1.06</v>
      </c>
      <c r="G258" s="37"/>
      <c r="H258" s="129"/>
      <c r="I258" s="39">
        <v>255</v>
      </c>
      <c r="J258" s="37"/>
      <c r="K258" s="38"/>
      <c r="L258" s="40">
        <f t="shared" si="20"/>
        <v>0</v>
      </c>
      <c r="M258" s="40">
        <f t="shared" si="21"/>
        <v>0</v>
      </c>
      <c r="N258" s="41">
        <f t="shared" si="17"/>
        <v>0</v>
      </c>
      <c r="O258" s="41">
        <f t="shared" si="18"/>
        <v>0</v>
      </c>
      <c r="P258" s="41">
        <f t="shared" si="19"/>
        <v>0</v>
      </c>
      <c r="Q258" s="42"/>
      <c r="R258" s="42"/>
      <c r="S258" s="42"/>
      <c r="T258" s="42"/>
      <c r="U258" s="42"/>
      <c r="V258" s="42"/>
      <c r="W258" s="42"/>
      <c r="X258" s="42"/>
      <c r="Y258" s="42"/>
    </row>
    <row r="259" spans="1:25" ht="20.100000000000001" customHeight="1" x14ac:dyDescent="0.25">
      <c r="A259" s="32"/>
      <c r="B259" s="55">
        <v>1107</v>
      </c>
      <c r="C259" s="43"/>
      <c r="D259" s="43" t="s">
        <v>184</v>
      </c>
      <c r="E259" s="43" t="s">
        <v>414</v>
      </c>
      <c r="F259" s="46">
        <v>13.48</v>
      </c>
      <c r="G259" s="37"/>
      <c r="H259" s="129"/>
      <c r="I259" s="39">
        <v>255</v>
      </c>
      <c r="J259" s="37"/>
      <c r="K259" s="38"/>
      <c r="L259" s="40">
        <f t="shared" si="20"/>
        <v>0</v>
      </c>
      <c r="M259" s="40">
        <f t="shared" si="21"/>
        <v>0</v>
      </c>
      <c r="N259" s="41">
        <f t="shared" si="17"/>
        <v>0</v>
      </c>
      <c r="O259" s="41">
        <f t="shared" si="18"/>
        <v>0</v>
      </c>
      <c r="P259" s="41">
        <f t="shared" si="19"/>
        <v>0</v>
      </c>
      <c r="Q259" s="42"/>
      <c r="R259" s="42"/>
      <c r="S259" s="42"/>
      <c r="T259" s="42"/>
      <c r="U259" s="42"/>
      <c r="V259" s="42"/>
      <c r="W259" s="42"/>
      <c r="X259" s="42"/>
      <c r="Y259" s="42"/>
    </row>
    <row r="260" spans="1:25" ht="20.100000000000001" customHeight="1" x14ac:dyDescent="0.25">
      <c r="A260" s="32"/>
      <c r="B260" s="55">
        <v>1108</v>
      </c>
      <c r="C260" s="43"/>
      <c r="D260" s="43" t="s">
        <v>184</v>
      </c>
      <c r="E260" s="43" t="s">
        <v>414</v>
      </c>
      <c r="F260" s="46">
        <v>10.23</v>
      </c>
      <c r="G260" s="37"/>
      <c r="H260" s="129"/>
      <c r="I260" s="39">
        <v>255</v>
      </c>
      <c r="J260" s="37"/>
      <c r="K260" s="38"/>
      <c r="L260" s="40">
        <f t="shared" si="20"/>
        <v>0</v>
      </c>
      <c r="M260" s="40">
        <f t="shared" si="21"/>
        <v>0</v>
      </c>
      <c r="N260" s="41">
        <f t="shared" si="17"/>
        <v>0</v>
      </c>
      <c r="O260" s="41">
        <f t="shared" si="18"/>
        <v>0</v>
      </c>
      <c r="P260" s="41">
        <f t="shared" si="19"/>
        <v>0</v>
      </c>
      <c r="Q260" s="42"/>
      <c r="R260" s="42"/>
      <c r="S260" s="42"/>
      <c r="T260" s="42"/>
      <c r="U260" s="42"/>
      <c r="V260" s="42"/>
      <c r="W260" s="42"/>
      <c r="X260" s="42"/>
      <c r="Y260" s="42"/>
    </row>
    <row r="261" spans="1:25" ht="20.100000000000001" customHeight="1" x14ac:dyDescent="0.25">
      <c r="A261" s="32"/>
      <c r="B261" s="55">
        <v>1109</v>
      </c>
      <c r="C261" s="43"/>
      <c r="D261" s="43" t="s">
        <v>221</v>
      </c>
      <c r="E261" s="43" t="s">
        <v>413</v>
      </c>
      <c r="F261" s="46">
        <v>1.26</v>
      </c>
      <c r="G261" s="37"/>
      <c r="H261" s="129"/>
      <c r="I261" s="39">
        <v>255</v>
      </c>
      <c r="J261" s="37"/>
      <c r="K261" s="38"/>
      <c r="L261" s="40">
        <f t="shared" si="20"/>
        <v>0</v>
      </c>
      <c r="M261" s="40">
        <f t="shared" si="21"/>
        <v>0</v>
      </c>
      <c r="N261" s="41">
        <f t="shared" si="17"/>
        <v>0</v>
      </c>
      <c r="O261" s="41">
        <f t="shared" si="18"/>
        <v>0</v>
      </c>
      <c r="P261" s="41">
        <f t="shared" si="19"/>
        <v>0</v>
      </c>
      <c r="Q261" s="42"/>
      <c r="R261" s="42"/>
      <c r="S261" s="42"/>
      <c r="T261" s="42"/>
      <c r="U261" s="42"/>
      <c r="V261" s="42"/>
      <c r="W261" s="42"/>
      <c r="X261" s="42"/>
      <c r="Y261" s="42"/>
    </row>
    <row r="262" spans="1:25" ht="20.100000000000001" customHeight="1" x14ac:dyDescent="0.25">
      <c r="A262" s="32"/>
      <c r="B262" s="55">
        <v>1110</v>
      </c>
      <c r="C262" s="43"/>
      <c r="D262" s="43" t="s">
        <v>185</v>
      </c>
      <c r="E262" s="43" t="s">
        <v>415</v>
      </c>
      <c r="F262" s="46">
        <v>20.190000000000001</v>
      </c>
      <c r="G262" s="37"/>
      <c r="H262" s="129"/>
      <c r="I262" s="39">
        <v>255</v>
      </c>
      <c r="J262" s="37"/>
      <c r="K262" s="38"/>
      <c r="L262" s="40">
        <f t="shared" si="20"/>
        <v>0</v>
      </c>
      <c r="M262" s="40">
        <f t="shared" si="21"/>
        <v>0</v>
      </c>
      <c r="N262" s="41">
        <f t="shared" si="17"/>
        <v>0</v>
      </c>
      <c r="O262" s="41">
        <f t="shared" si="18"/>
        <v>0</v>
      </c>
      <c r="P262" s="41">
        <f t="shared" si="19"/>
        <v>0</v>
      </c>
      <c r="Q262" s="42"/>
      <c r="R262" s="42"/>
      <c r="S262" s="42"/>
      <c r="T262" s="42"/>
      <c r="U262" s="42"/>
      <c r="V262" s="42"/>
      <c r="W262" s="42"/>
      <c r="X262" s="42"/>
      <c r="Y262" s="42"/>
    </row>
    <row r="263" spans="1:25" ht="20.100000000000001" customHeight="1" x14ac:dyDescent="0.25">
      <c r="A263" s="32"/>
      <c r="B263" s="55">
        <v>1111</v>
      </c>
      <c r="C263" s="43"/>
      <c r="D263" s="43" t="s">
        <v>185</v>
      </c>
      <c r="E263" s="43" t="s">
        <v>415</v>
      </c>
      <c r="F263" s="46">
        <v>7.58</v>
      </c>
      <c r="G263" s="37"/>
      <c r="H263" s="129"/>
      <c r="I263" s="39">
        <v>255</v>
      </c>
      <c r="J263" s="37"/>
      <c r="K263" s="38"/>
      <c r="L263" s="40">
        <f t="shared" si="20"/>
        <v>0</v>
      </c>
      <c r="M263" s="40">
        <f t="shared" si="21"/>
        <v>0</v>
      </c>
      <c r="N263" s="41">
        <f t="shared" si="17"/>
        <v>0</v>
      </c>
      <c r="O263" s="41">
        <f t="shared" si="18"/>
        <v>0</v>
      </c>
      <c r="P263" s="41">
        <f t="shared" si="19"/>
        <v>0</v>
      </c>
      <c r="Q263" s="42"/>
      <c r="R263" s="42"/>
      <c r="S263" s="42"/>
      <c r="T263" s="42"/>
      <c r="U263" s="42"/>
      <c r="V263" s="42"/>
      <c r="W263" s="42"/>
      <c r="X263" s="42"/>
      <c r="Y263" s="42"/>
    </row>
    <row r="264" spans="1:25" ht="20.100000000000001" customHeight="1" x14ac:dyDescent="0.25">
      <c r="A264" s="32" t="s">
        <v>428</v>
      </c>
      <c r="B264" s="54" t="s">
        <v>64</v>
      </c>
      <c r="C264" s="43"/>
      <c r="D264" s="43" t="s">
        <v>184</v>
      </c>
      <c r="E264" s="43" t="s">
        <v>414</v>
      </c>
      <c r="F264" s="46">
        <v>12.88</v>
      </c>
      <c r="G264" s="37"/>
      <c r="H264" s="129"/>
      <c r="I264" s="39">
        <v>255</v>
      </c>
      <c r="J264" s="37"/>
      <c r="K264" s="38"/>
      <c r="L264" s="40">
        <f>IF(J264&lt;&gt;0,(I264/J264)*F264,0)</f>
        <v>0</v>
      </c>
      <c r="M264" s="40">
        <f>K264*L264</f>
        <v>0</v>
      </c>
      <c r="N264" s="41">
        <f t="shared" si="17"/>
        <v>0</v>
      </c>
      <c r="O264" s="41">
        <f t="shared" si="18"/>
        <v>0</v>
      </c>
      <c r="P264" s="41">
        <f t="shared" si="19"/>
        <v>0</v>
      </c>
      <c r="Q264" s="42"/>
      <c r="R264" s="42"/>
      <c r="S264" s="42"/>
      <c r="T264" s="42"/>
      <c r="U264" s="42"/>
      <c r="V264" s="42"/>
      <c r="W264" s="42"/>
      <c r="X264" s="42"/>
      <c r="Y264" s="42"/>
    </row>
    <row r="265" spans="1:25" ht="20.100000000000001" customHeight="1" x14ac:dyDescent="0.25">
      <c r="A265" s="32"/>
      <c r="B265" s="54" t="s">
        <v>65</v>
      </c>
      <c r="C265" s="43"/>
      <c r="D265" s="43" t="s">
        <v>170</v>
      </c>
      <c r="E265" s="43" t="s">
        <v>414</v>
      </c>
      <c r="F265" s="46">
        <v>5.21</v>
      </c>
      <c r="G265" s="37"/>
      <c r="H265" s="129"/>
      <c r="I265" s="39">
        <v>255</v>
      </c>
      <c r="J265" s="37"/>
      <c r="K265" s="38"/>
      <c r="L265" s="40">
        <f>IF(J265&lt;&gt;0,(I265/J265)*F265,0)</f>
        <v>0</v>
      </c>
      <c r="M265" s="40">
        <f>K265*L265</f>
        <v>0</v>
      </c>
      <c r="N265" s="41">
        <f t="shared" si="17"/>
        <v>0</v>
      </c>
      <c r="O265" s="41">
        <f t="shared" si="18"/>
        <v>0</v>
      </c>
      <c r="P265" s="41">
        <f t="shared" si="19"/>
        <v>0</v>
      </c>
      <c r="Q265" s="42"/>
      <c r="R265" s="42"/>
      <c r="S265" s="42"/>
      <c r="T265" s="42"/>
      <c r="U265" s="42"/>
      <c r="V265" s="42"/>
      <c r="W265" s="42"/>
      <c r="X265" s="42"/>
      <c r="Y265" s="42"/>
    </row>
    <row r="266" spans="1:25" ht="20.100000000000001" customHeight="1" x14ac:dyDescent="0.25">
      <c r="A266" s="32"/>
      <c r="B266" s="54" t="s">
        <v>66</v>
      </c>
      <c r="C266" s="43"/>
      <c r="D266" s="43" t="s">
        <v>231</v>
      </c>
      <c r="E266" s="43" t="s">
        <v>416</v>
      </c>
      <c r="F266" s="46">
        <v>70</v>
      </c>
      <c r="G266" s="37"/>
      <c r="H266" s="129"/>
      <c r="I266" s="39">
        <v>255</v>
      </c>
      <c r="J266" s="37"/>
      <c r="K266" s="38"/>
      <c r="L266" s="40">
        <f>IF(J266&lt;&gt;0,(I266/J266)*F266,0)</f>
        <v>0</v>
      </c>
      <c r="M266" s="40">
        <f>K266*L266</f>
        <v>0</v>
      </c>
      <c r="N266" s="41">
        <f t="shared" si="17"/>
        <v>0</v>
      </c>
      <c r="O266" s="41">
        <f t="shared" si="18"/>
        <v>0</v>
      </c>
      <c r="P266" s="41">
        <f t="shared" si="19"/>
        <v>0</v>
      </c>
      <c r="Q266" s="42"/>
      <c r="R266" s="42"/>
      <c r="S266" s="42"/>
      <c r="T266" s="42"/>
      <c r="U266" s="42"/>
      <c r="V266" s="42"/>
      <c r="W266" s="42"/>
      <c r="X266" s="42"/>
      <c r="Y266" s="42"/>
    </row>
    <row r="267" spans="1:25" ht="20.100000000000001" customHeight="1" x14ac:dyDescent="0.25">
      <c r="A267" s="32"/>
      <c r="B267" s="54" t="s">
        <v>67</v>
      </c>
      <c r="C267" s="43"/>
      <c r="D267" s="43" t="s">
        <v>192</v>
      </c>
      <c r="E267" s="43" t="s">
        <v>414</v>
      </c>
      <c r="F267" s="46">
        <v>8.61</v>
      </c>
      <c r="G267" s="37"/>
      <c r="H267" s="129"/>
      <c r="I267" s="39">
        <v>255</v>
      </c>
      <c r="J267" s="37"/>
      <c r="K267" s="38"/>
      <c r="L267" s="40">
        <f>IF(J267&lt;&gt;0,(I267/J267)*F267,0)</f>
        <v>0</v>
      </c>
      <c r="M267" s="40">
        <f>K267*L267</f>
        <v>0</v>
      </c>
      <c r="N267" s="41">
        <f t="shared" ref="N267" si="22">SUM(H267*M267)</f>
        <v>0</v>
      </c>
      <c r="O267" s="41">
        <f t="shared" ref="O267" si="23">(G267*L267)</f>
        <v>0</v>
      </c>
      <c r="P267" s="41">
        <f t="shared" ref="P267" si="24">SUM(O267+N267)</f>
        <v>0</v>
      </c>
      <c r="Q267" s="42"/>
      <c r="R267" s="42"/>
      <c r="S267" s="42"/>
      <c r="T267" s="42"/>
      <c r="U267" s="42"/>
      <c r="V267" s="42"/>
      <c r="W267" s="42"/>
      <c r="X267" s="42"/>
      <c r="Y267" s="42"/>
    </row>
    <row r="268" spans="1:25" ht="20.100000000000001" customHeight="1" x14ac:dyDescent="0.25">
      <c r="A268" s="145"/>
      <c r="B268" s="145"/>
      <c r="C268" s="145"/>
      <c r="D268" s="146"/>
      <c r="E268" s="145"/>
      <c r="F268" s="147"/>
      <c r="G268" s="148"/>
      <c r="H268" s="149"/>
      <c r="I268" s="150"/>
      <c r="J268" s="151"/>
      <c r="K268" s="152"/>
      <c r="L268" s="151"/>
      <c r="M268" s="151"/>
      <c r="N268" s="153"/>
      <c r="O268" s="151"/>
      <c r="P268" s="151"/>
      <c r="Q268" s="47"/>
      <c r="R268" s="42"/>
      <c r="S268" s="48"/>
      <c r="T268" s="42"/>
      <c r="U268" s="42"/>
      <c r="V268" s="42"/>
      <c r="W268" s="42"/>
      <c r="X268" s="42"/>
      <c r="Y268" s="42"/>
    </row>
    <row r="269" spans="1:25" ht="20.100000000000001" customHeight="1" thickBot="1" x14ac:dyDescent="0.3">
      <c r="A269" s="154"/>
      <c r="B269" s="154"/>
      <c r="C269" s="154"/>
      <c r="D269" s="155"/>
      <c r="E269" s="154"/>
      <c r="F269" s="156">
        <f>SUM(F9:F268)</f>
        <v>11430.919799999991</v>
      </c>
      <c r="G269" s="157"/>
      <c r="H269" s="158"/>
      <c r="I269" s="159"/>
      <c r="J269" s="160"/>
      <c r="K269" s="160"/>
      <c r="L269" s="160">
        <f>SUM(L9:L267)</f>
        <v>0</v>
      </c>
      <c r="M269" s="160">
        <f>SUM(M9:M267)</f>
        <v>0</v>
      </c>
      <c r="N269" s="161">
        <f>SUM(N9:N267)</f>
        <v>0</v>
      </c>
      <c r="O269" s="162">
        <f>SUM(O9:O267)</f>
        <v>0</v>
      </c>
      <c r="P269" s="162">
        <f>SUM(P9:P267)</f>
        <v>0</v>
      </c>
      <c r="Q269" s="42"/>
      <c r="R269" s="42"/>
      <c r="S269" s="42"/>
      <c r="T269" s="42"/>
      <c r="U269" s="42"/>
      <c r="V269" s="42"/>
      <c r="W269" s="42"/>
      <c r="X269" s="42"/>
      <c r="Y269" s="42"/>
    </row>
    <row r="270" spans="1:25" ht="20.100000000000001" customHeight="1" x14ac:dyDescent="0.25">
      <c r="A270" s="56"/>
      <c r="B270" s="57"/>
      <c r="C270" s="42"/>
      <c r="D270" s="42"/>
      <c r="E270" s="42"/>
      <c r="F270" s="42"/>
      <c r="G270" s="42"/>
      <c r="H270" s="130"/>
      <c r="I270" s="58"/>
      <c r="J270" s="42"/>
      <c r="K270" s="42"/>
      <c r="L270" s="42"/>
      <c r="M270" s="42"/>
      <c r="N270" s="136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</row>
  </sheetData>
  <sheetProtection algorithmName="SHA-512" hashValue="9T094SDwzPZ0v19YHV0obRppLQnlumVcnymQD/8VqIFE4Ah+2u1KEOe0yDEg1b5UZHxab31kpUVPro/trculyg==" saltValue="hh3VDoMnQ3Dtx95dji1bEA==" spinCount="100000" sheet="1" objects="1" scenarios="1"/>
  <phoneticPr fontId="25" type="noConversion"/>
  <pageMargins left="0.19685039370078741" right="0.11811023622047245" top="0.19685039370078741" bottom="0.19685039370078741" header="0.11811023622047245" footer="0.15748031496062992"/>
  <pageSetup paperSize="9" scale="5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53"/>
  <sheetViews>
    <sheetView tabSelected="1" topLeftCell="A25" zoomScaleNormal="100" workbookViewId="0">
      <selection activeCell="G40" sqref="G40"/>
    </sheetView>
  </sheetViews>
  <sheetFormatPr defaultColWidth="8" defaultRowHeight="15.75" x14ac:dyDescent="0.25"/>
  <cols>
    <col min="1" max="1" width="44.7109375" style="65" bestFit="1" customWidth="1"/>
    <col min="2" max="2" width="17.85546875" style="65" bestFit="1" customWidth="1"/>
    <col min="3" max="3" width="13.42578125" style="65" bestFit="1" customWidth="1"/>
    <col min="4" max="4" width="18" style="65" bestFit="1" customWidth="1"/>
    <col min="5" max="5" width="8.5703125" style="65" bestFit="1" customWidth="1"/>
    <col min="6" max="6" width="8.140625" style="65" bestFit="1" customWidth="1"/>
    <col min="7" max="7" width="15.140625" style="65" bestFit="1" customWidth="1"/>
    <col min="8" max="8" width="13.7109375" style="82" bestFit="1" customWidth="1"/>
    <col min="9" max="9" width="11.7109375" style="65" bestFit="1" customWidth="1"/>
    <col min="10" max="10" width="8.140625" style="65" bestFit="1" customWidth="1"/>
    <col min="11" max="11" width="12" style="65" bestFit="1" customWidth="1"/>
    <col min="12" max="12" width="15.140625" style="65" bestFit="1" customWidth="1"/>
    <col min="13" max="13" width="12" style="65" bestFit="1" customWidth="1"/>
    <col min="14" max="14" width="18.28515625" style="65" bestFit="1" customWidth="1"/>
    <col min="15" max="15" width="26.42578125" style="65" bestFit="1" customWidth="1"/>
    <col min="16" max="16" width="16.28515625" style="65" bestFit="1" customWidth="1"/>
    <col min="17" max="16384" width="8" style="65"/>
  </cols>
  <sheetData>
    <row r="1" spans="1:24" s="19" customFormat="1" ht="20.100000000000001" customHeight="1" x14ac:dyDescent="0.35">
      <c r="A1" s="120" t="s">
        <v>168</v>
      </c>
      <c r="B1" s="121"/>
      <c r="C1" s="101"/>
      <c r="D1" s="101"/>
      <c r="E1" s="102"/>
      <c r="F1" s="102"/>
      <c r="G1" s="103"/>
      <c r="H1" s="142"/>
      <c r="I1" s="104"/>
      <c r="J1" s="102"/>
      <c r="K1" s="102"/>
      <c r="L1" s="102"/>
      <c r="M1" s="101"/>
      <c r="N1" s="103"/>
      <c r="O1" s="42"/>
      <c r="P1" s="42"/>
      <c r="Q1" s="18"/>
      <c r="R1" s="18"/>
      <c r="S1" s="18"/>
      <c r="T1" s="18"/>
      <c r="U1" s="18"/>
      <c r="V1" s="18"/>
      <c r="W1" s="18"/>
      <c r="X1" s="18"/>
    </row>
    <row r="2" spans="1:24" s="19" customFormat="1" ht="11.25" customHeight="1" thickBot="1" x14ac:dyDescent="0.3">
      <c r="A2" s="20"/>
      <c r="B2" s="21"/>
      <c r="C2" s="22"/>
      <c r="D2" s="23"/>
      <c r="E2" s="22"/>
      <c r="F2" s="22"/>
      <c r="G2" s="23"/>
      <c r="H2" s="126"/>
      <c r="I2" s="24"/>
      <c r="J2" s="22"/>
      <c r="K2" s="22"/>
      <c r="L2" s="22"/>
      <c r="M2" s="22"/>
      <c r="N2" s="22"/>
      <c r="O2" s="42"/>
      <c r="P2" s="42"/>
      <c r="Q2" s="18"/>
      <c r="R2" s="18"/>
      <c r="S2" s="18"/>
      <c r="T2" s="18"/>
      <c r="U2" s="18"/>
      <c r="V2" s="18"/>
      <c r="W2" s="18"/>
      <c r="X2" s="18"/>
    </row>
    <row r="3" spans="1:24" s="114" customFormat="1" ht="24" customHeight="1" thickBot="1" x14ac:dyDescent="0.4">
      <c r="A3" s="105" t="s">
        <v>165</v>
      </c>
      <c r="B3" s="186"/>
      <c r="C3" s="119"/>
      <c r="D3" s="119"/>
      <c r="E3" s="109"/>
      <c r="F3" s="109"/>
      <c r="G3" s="110"/>
      <c r="H3" s="125"/>
      <c r="I3" s="111"/>
      <c r="J3" s="109"/>
      <c r="K3" s="109"/>
      <c r="L3" s="109"/>
      <c r="M3" s="109"/>
      <c r="N3" s="109"/>
      <c r="O3" s="112"/>
      <c r="P3" s="112"/>
      <c r="Q3" s="113"/>
      <c r="R3" s="113"/>
      <c r="S3" s="113"/>
      <c r="T3" s="113"/>
      <c r="U3" s="113"/>
      <c r="V3" s="113"/>
      <c r="W3" s="113"/>
      <c r="X3" s="113"/>
    </row>
    <row r="4" spans="1:24" s="19" customFormat="1" ht="12.75" customHeight="1" x14ac:dyDescent="0.25">
      <c r="A4" s="67"/>
      <c r="B4" s="100"/>
      <c r="C4" s="71"/>
      <c r="D4" s="71"/>
      <c r="E4" s="22"/>
      <c r="F4" s="22"/>
      <c r="G4" s="23"/>
      <c r="H4" s="126"/>
      <c r="I4" s="24"/>
      <c r="J4" s="22"/>
      <c r="K4" s="22"/>
      <c r="L4" s="22"/>
      <c r="M4" s="22"/>
      <c r="N4" s="22"/>
      <c r="O4" s="42"/>
      <c r="P4" s="42"/>
      <c r="Q4" s="18"/>
      <c r="R4" s="18"/>
      <c r="S4" s="18"/>
      <c r="T4" s="18"/>
      <c r="U4" s="18"/>
      <c r="V4" s="18"/>
      <c r="W4" s="18"/>
      <c r="X4" s="18"/>
    </row>
    <row r="5" spans="1:24" s="19" customFormat="1" ht="12.75" customHeight="1" x14ac:dyDescent="0.25">
      <c r="A5" s="67"/>
      <c r="B5" s="100"/>
      <c r="C5" s="71"/>
      <c r="D5" s="71"/>
      <c r="E5" s="22"/>
      <c r="F5" s="22"/>
      <c r="G5" s="23"/>
      <c r="H5" s="126"/>
      <c r="I5" s="24"/>
      <c r="J5" s="22"/>
      <c r="K5" s="22"/>
      <c r="L5" s="22"/>
      <c r="M5" s="22"/>
      <c r="N5" s="22"/>
      <c r="O5" s="42"/>
      <c r="P5" s="42"/>
      <c r="Q5" s="18"/>
      <c r="R5" s="18"/>
      <c r="S5" s="18"/>
      <c r="T5" s="18"/>
      <c r="U5" s="18"/>
      <c r="V5" s="18"/>
      <c r="W5" s="18"/>
      <c r="X5" s="18"/>
    </row>
    <row r="6" spans="1:24" s="19" customFormat="1" ht="12.75" customHeight="1" x14ac:dyDescent="0.25">
      <c r="A6" s="67"/>
      <c r="B6" s="100"/>
      <c r="C6" s="71"/>
      <c r="D6" s="71"/>
      <c r="E6" s="22"/>
      <c r="F6" s="22"/>
      <c r="G6" s="23"/>
      <c r="H6" s="126"/>
      <c r="I6" s="24"/>
      <c r="J6" s="22"/>
      <c r="K6" s="22"/>
      <c r="L6" s="22"/>
      <c r="M6" s="22"/>
      <c r="N6" s="22"/>
      <c r="O6" s="42"/>
      <c r="P6" s="42"/>
      <c r="Q6" s="18"/>
      <c r="R6" s="18"/>
      <c r="S6" s="18"/>
      <c r="T6" s="18"/>
      <c r="U6" s="18"/>
      <c r="V6" s="18"/>
      <c r="W6" s="18"/>
      <c r="X6" s="18"/>
    </row>
    <row r="7" spans="1:24" s="19" customFormat="1" ht="20.100000000000001" customHeight="1" x14ac:dyDescent="0.25">
      <c r="A7" s="25" t="s">
        <v>5</v>
      </c>
      <c r="B7" s="26" t="s">
        <v>6</v>
      </c>
      <c r="C7" s="26" t="s">
        <v>411</v>
      </c>
      <c r="D7" s="26" t="s">
        <v>7</v>
      </c>
      <c r="E7" s="26" t="s">
        <v>8</v>
      </c>
      <c r="F7" s="26" t="s">
        <v>9</v>
      </c>
      <c r="G7" s="26" t="s">
        <v>118</v>
      </c>
      <c r="H7" s="127" t="s">
        <v>118</v>
      </c>
      <c r="I7" s="27" t="s">
        <v>117</v>
      </c>
      <c r="J7" s="26" t="s">
        <v>11</v>
      </c>
      <c r="K7" s="17" t="s">
        <v>150</v>
      </c>
      <c r="L7" s="26" t="s">
        <v>119</v>
      </c>
      <c r="M7" s="26" t="s">
        <v>119</v>
      </c>
      <c r="N7" s="134" t="s">
        <v>441</v>
      </c>
      <c r="O7" s="26" t="s">
        <v>120</v>
      </c>
      <c r="P7" s="26" t="s">
        <v>443</v>
      </c>
      <c r="Q7" s="18"/>
      <c r="R7" s="18"/>
      <c r="S7" s="18"/>
      <c r="T7" s="18"/>
      <c r="U7" s="18"/>
      <c r="V7" s="18"/>
      <c r="W7" s="18"/>
      <c r="X7" s="18"/>
    </row>
    <row r="8" spans="1:24" s="19" customFormat="1" ht="20.100000000000001" customHeight="1" x14ac:dyDescent="0.25">
      <c r="A8" s="28" t="s">
        <v>12</v>
      </c>
      <c r="B8" s="29" t="s">
        <v>13</v>
      </c>
      <c r="C8" s="29" t="s">
        <v>412</v>
      </c>
      <c r="D8" s="29" t="s">
        <v>6</v>
      </c>
      <c r="E8" s="29" t="s">
        <v>14</v>
      </c>
      <c r="F8" s="29" t="s">
        <v>10</v>
      </c>
      <c r="G8" s="29" t="s">
        <v>154</v>
      </c>
      <c r="H8" s="128" t="s">
        <v>151</v>
      </c>
      <c r="I8" s="31" t="s">
        <v>121</v>
      </c>
      <c r="J8" s="29"/>
      <c r="K8" s="30" t="s">
        <v>151</v>
      </c>
      <c r="L8" s="29" t="s">
        <v>447</v>
      </c>
      <c r="M8" s="29" t="s">
        <v>151</v>
      </c>
      <c r="N8" s="135" t="s">
        <v>442</v>
      </c>
      <c r="O8" s="29" t="s">
        <v>440</v>
      </c>
      <c r="P8" s="29" t="s">
        <v>122</v>
      </c>
      <c r="Q8" s="18"/>
      <c r="R8" s="18"/>
      <c r="S8" s="18"/>
      <c r="T8" s="18"/>
      <c r="U8" s="18"/>
      <c r="V8" s="18"/>
      <c r="W8" s="18"/>
      <c r="X8" s="18"/>
    </row>
    <row r="9" spans="1:24" s="19" customFormat="1" ht="20.100000000000001" customHeight="1" x14ac:dyDescent="0.25">
      <c r="A9" s="52" t="s">
        <v>217</v>
      </c>
      <c r="B9" s="62" t="s">
        <v>317</v>
      </c>
      <c r="C9" s="34"/>
      <c r="D9" s="34" t="s">
        <v>188</v>
      </c>
      <c r="E9" s="34" t="s">
        <v>414</v>
      </c>
      <c r="F9" s="62">
        <v>184.36</v>
      </c>
      <c r="G9" s="37"/>
      <c r="H9" s="129"/>
      <c r="I9" s="39">
        <v>364</v>
      </c>
      <c r="J9" s="37"/>
      <c r="K9" s="38"/>
      <c r="L9" s="40">
        <f t="shared" ref="L9:L36" si="0">IF(J9&lt;&gt;0,(I9/J9)*F9,0)</f>
        <v>0</v>
      </c>
      <c r="M9" s="40">
        <f t="shared" ref="M9:M36" si="1">K9*L9</f>
        <v>0</v>
      </c>
      <c r="N9" s="41">
        <f>SUM(H9*M9)</f>
        <v>0</v>
      </c>
      <c r="O9" s="41">
        <f>(G9*L9)</f>
        <v>0</v>
      </c>
      <c r="P9" s="41">
        <f>SUM(O9+N9)</f>
        <v>0</v>
      </c>
      <c r="Q9" s="42"/>
      <c r="R9" s="42"/>
      <c r="S9" s="42"/>
      <c r="T9" s="42"/>
      <c r="U9" s="42"/>
      <c r="V9" s="42"/>
      <c r="W9" s="42"/>
      <c r="X9" s="42"/>
    </row>
    <row r="10" spans="1:24" s="19" customFormat="1" ht="20.100000000000001" customHeight="1" x14ac:dyDescent="0.25">
      <c r="A10" s="52"/>
      <c r="B10" s="62" t="s">
        <v>318</v>
      </c>
      <c r="C10" s="34"/>
      <c r="D10" s="34" t="s">
        <v>218</v>
      </c>
      <c r="E10" s="34" t="s">
        <v>415</v>
      </c>
      <c r="F10" s="62">
        <v>145.62</v>
      </c>
      <c r="G10" s="37"/>
      <c r="H10" s="129"/>
      <c r="I10" s="39">
        <v>364</v>
      </c>
      <c r="J10" s="37"/>
      <c r="K10" s="38"/>
      <c r="L10" s="40">
        <f t="shared" si="0"/>
        <v>0</v>
      </c>
      <c r="M10" s="40">
        <f t="shared" si="1"/>
        <v>0</v>
      </c>
      <c r="N10" s="41">
        <f t="shared" ref="N10:N43" si="2">SUM(H10*M10)</f>
        <v>0</v>
      </c>
      <c r="O10" s="41">
        <f t="shared" ref="O10:O43" si="3">(G10*L10)</f>
        <v>0</v>
      </c>
      <c r="P10" s="41">
        <f t="shared" ref="P10:P43" si="4">SUM(O10+N10)</f>
        <v>0</v>
      </c>
      <c r="Q10" s="42"/>
      <c r="R10" s="42"/>
      <c r="S10" s="42"/>
      <c r="T10" s="42"/>
      <c r="U10" s="42"/>
      <c r="V10" s="42"/>
      <c r="W10" s="42"/>
      <c r="X10" s="42"/>
    </row>
    <row r="11" spans="1:24" s="19" customFormat="1" ht="20.100000000000001" customHeight="1" x14ac:dyDescent="0.25">
      <c r="A11" s="52"/>
      <c r="B11" s="62" t="s">
        <v>319</v>
      </c>
      <c r="C11" s="34"/>
      <c r="D11" s="34" t="s">
        <v>218</v>
      </c>
      <c r="E11" s="34" t="s">
        <v>415</v>
      </c>
      <c r="F11" s="62">
        <v>38.380000000000003</v>
      </c>
      <c r="G11" s="37"/>
      <c r="H11" s="129"/>
      <c r="I11" s="39">
        <v>364</v>
      </c>
      <c r="J11" s="37"/>
      <c r="K11" s="38"/>
      <c r="L11" s="40">
        <f t="shared" si="0"/>
        <v>0</v>
      </c>
      <c r="M11" s="40">
        <f t="shared" si="1"/>
        <v>0</v>
      </c>
      <c r="N11" s="41">
        <f t="shared" si="2"/>
        <v>0</v>
      </c>
      <c r="O11" s="41">
        <f t="shared" si="3"/>
        <v>0</v>
      </c>
      <c r="P11" s="41">
        <f t="shared" si="4"/>
        <v>0</v>
      </c>
      <c r="Q11" s="42"/>
      <c r="R11" s="42"/>
      <c r="S11" s="42"/>
      <c r="T11" s="42"/>
      <c r="U11" s="42"/>
      <c r="V11" s="42"/>
      <c r="W11" s="42"/>
      <c r="X11" s="42"/>
    </row>
    <row r="12" spans="1:24" s="19" customFormat="1" ht="20.100000000000001" customHeight="1" x14ac:dyDescent="0.25">
      <c r="A12" s="52"/>
      <c r="B12" s="62" t="s">
        <v>320</v>
      </c>
      <c r="C12" s="34"/>
      <c r="D12" s="34" t="s">
        <v>218</v>
      </c>
      <c r="E12" s="34" t="s">
        <v>415</v>
      </c>
      <c r="F12" s="62">
        <v>196.28</v>
      </c>
      <c r="G12" s="37"/>
      <c r="H12" s="129"/>
      <c r="I12" s="39">
        <v>364</v>
      </c>
      <c r="J12" s="37"/>
      <c r="K12" s="38"/>
      <c r="L12" s="40">
        <f t="shared" si="0"/>
        <v>0</v>
      </c>
      <c r="M12" s="40">
        <f t="shared" si="1"/>
        <v>0</v>
      </c>
      <c r="N12" s="41">
        <f t="shared" si="2"/>
        <v>0</v>
      </c>
      <c r="O12" s="41">
        <f t="shared" si="3"/>
        <v>0</v>
      </c>
      <c r="P12" s="41">
        <f t="shared" si="4"/>
        <v>0</v>
      </c>
      <c r="Q12" s="42"/>
      <c r="R12" s="42"/>
      <c r="S12" s="42"/>
      <c r="T12" s="42"/>
      <c r="U12" s="42"/>
      <c r="V12" s="42"/>
      <c r="W12" s="42"/>
      <c r="X12" s="42"/>
    </row>
    <row r="13" spans="1:24" s="19" customFormat="1" ht="20.100000000000001" customHeight="1" x14ac:dyDescent="0.25">
      <c r="A13" s="52"/>
      <c r="B13" s="62" t="s">
        <v>321</v>
      </c>
      <c r="C13" s="34"/>
      <c r="D13" s="34" t="s">
        <v>186</v>
      </c>
      <c r="E13" s="34" t="s">
        <v>414</v>
      </c>
      <c r="F13" s="62">
        <v>6.06</v>
      </c>
      <c r="G13" s="37"/>
      <c r="H13" s="129"/>
      <c r="I13" s="39">
        <v>255</v>
      </c>
      <c r="J13" s="37"/>
      <c r="K13" s="38"/>
      <c r="L13" s="40">
        <f t="shared" si="0"/>
        <v>0</v>
      </c>
      <c r="M13" s="40">
        <f t="shared" si="1"/>
        <v>0</v>
      </c>
      <c r="N13" s="41">
        <f t="shared" si="2"/>
        <v>0</v>
      </c>
      <c r="O13" s="41">
        <f t="shared" si="3"/>
        <v>0</v>
      </c>
      <c r="P13" s="41">
        <f t="shared" si="4"/>
        <v>0</v>
      </c>
      <c r="Q13" s="42"/>
      <c r="R13" s="42"/>
      <c r="S13" s="42"/>
      <c r="T13" s="42"/>
      <c r="U13" s="42"/>
      <c r="V13" s="42"/>
      <c r="W13" s="42"/>
      <c r="X13" s="42"/>
    </row>
    <row r="14" spans="1:24" s="19" customFormat="1" ht="20.100000000000001" customHeight="1" x14ac:dyDescent="0.25">
      <c r="A14" s="52"/>
      <c r="B14" s="62" t="s">
        <v>322</v>
      </c>
      <c r="C14" s="34"/>
      <c r="D14" s="34" t="s">
        <v>197</v>
      </c>
      <c r="E14" s="34" t="s">
        <v>414</v>
      </c>
      <c r="F14" s="62">
        <v>5.53</v>
      </c>
      <c r="G14" s="37"/>
      <c r="H14" s="129"/>
      <c r="I14" s="39">
        <v>255</v>
      </c>
      <c r="J14" s="37"/>
      <c r="K14" s="38"/>
      <c r="L14" s="40">
        <f t="shared" si="0"/>
        <v>0</v>
      </c>
      <c r="M14" s="40">
        <f t="shared" si="1"/>
        <v>0</v>
      </c>
      <c r="N14" s="41">
        <f t="shared" si="2"/>
        <v>0</v>
      </c>
      <c r="O14" s="41">
        <f t="shared" si="3"/>
        <v>0</v>
      </c>
      <c r="P14" s="41">
        <f t="shared" si="4"/>
        <v>0</v>
      </c>
      <c r="Q14" s="42"/>
      <c r="R14" s="42"/>
      <c r="S14" s="42"/>
      <c r="T14" s="42"/>
      <c r="U14" s="42"/>
      <c r="V14" s="42"/>
      <c r="W14" s="42"/>
      <c r="X14" s="42"/>
    </row>
    <row r="15" spans="1:24" s="19" customFormat="1" ht="20.100000000000001" customHeight="1" x14ac:dyDescent="0.25">
      <c r="A15" s="52"/>
      <c r="B15" s="62" t="s">
        <v>323</v>
      </c>
      <c r="C15" s="34"/>
      <c r="D15" s="34" t="s">
        <v>219</v>
      </c>
      <c r="E15" s="34" t="s">
        <v>414</v>
      </c>
      <c r="F15" s="62">
        <v>10.14</v>
      </c>
      <c r="G15" s="37"/>
      <c r="H15" s="129"/>
      <c r="I15" s="39">
        <v>255</v>
      </c>
      <c r="J15" s="37"/>
      <c r="K15" s="38"/>
      <c r="L15" s="40">
        <f t="shared" si="0"/>
        <v>0</v>
      </c>
      <c r="M15" s="40">
        <f t="shared" si="1"/>
        <v>0</v>
      </c>
      <c r="N15" s="41">
        <f t="shared" si="2"/>
        <v>0</v>
      </c>
      <c r="O15" s="41">
        <f t="shared" si="3"/>
        <v>0</v>
      </c>
      <c r="P15" s="41">
        <f t="shared" si="4"/>
        <v>0</v>
      </c>
      <c r="Q15" s="42"/>
      <c r="R15" s="42"/>
      <c r="S15" s="42"/>
      <c r="T15" s="42"/>
      <c r="U15" s="42"/>
      <c r="V15" s="42"/>
      <c r="W15" s="42"/>
      <c r="X15" s="42"/>
    </row>
    <row r="16" spans="1:24" s="19" customFormat="1" ht="20.100000000000001" customHeight="1" x14ac:dyDescent="0.25">
      <c r="A16" s="52"/>
      <c r="B16" s="62" t="s">
        <v>324</v>
      </c>
      <c r="C16" s="34"/>
      <c r="D16" s="34" t="s">
        <v>185</v>
      </c>
      <c r="E16" s="34" t="s">
        <v>415</v>
      </c>
      <c r="F16" s="62">
        <v>21.95</v>
      </c>
      <c r="G16" s="37"/>
      <c r="H16" s="129"/>
      <c r="I16" s="39">
        <v>255</v>
      </c>
      <c r="J16" s="37"/>
      <c r="K16" s="38"/>
      <c r="L16" s="40">
        <f t="shared" si="0"/>
        <v>0</v>
      </c>
      <c r="M16" s="40">
        <f t="shared" si="1"/>
        <v>0</v>
      </c>
      <c r="N16" s="41">
        <f t="shared" si="2"/>
        <v>0</v>
      </c>
      <c r="O16" s="41">
        <f t="shared" si="3"/>
        <v>0</v>
      </c>
      <c r="P16" s="41">
        <f t="shared" si="4"/>
        <v>0</v>
      </c>
      <c r="Q16" s="42"/>
      <c r="R16" s="42"/>
      <c r="S16" s="42"/>
      <c r="T16" s="42"/>
      <c r="U16" s="42"/>
      <c r="V16" s="42"/>
      <c r="W16" s="42"/>
      <c r="X16" s="42"/>
    </row>
    <row r="17" spans="1:24" s="19" customFormat="1" ht="20.100000000000001" customHeight="1" x14ac:dyDescent="0.25">
      <c r="A17" s="52"/>
      <c r="B17" s="62" t="s">
        <v>325</v>
      </c>
      <c r="C17" s="34"/>
      <c r="D17" s="34" t="s">
        <v>185</v>
      </c>
      <c r="E17" s="34" t="s">
        <v>415</v>
      </c>
      <c r="F17" s="62">
        <v>22.83</v>
      </c>
      <c r="G17" s="37"/>
      <c r="H17" s="129"/>
      <c r="I17" s="39">
        <v>255</v>
      </c>
      <c r="J17" s="37"/>
      <c r="K17" s="38"/>
      <c r="L17" s="40">
        <f t="shared" si="0"/>
        <v>0</v>
      </c>
      <c r="M17" s="40">
        <f t="shared" si="1"/>
        <v>0</v>
      </c>
      <c r="N17" s="41">
        <f t="shared" si="2"/>
        <v>0</v>
      </c>
      <c r="O17" s="41">
        <f t="shared" si="3"/>
        <v>0</v>
      </c>
      <c r="P17" s="41">
        <f t="shared" si="4"/>
        <v>0</v>
      </c>
      <c r="Q17" s="42"/>
      <c r="R17" s="42"/>
      <c r="S17" s="42"/>
      <c r="T17" s="42"/>
      <c r="U17" s="42"/>
      <c r="V17" s="42"/>
      <c r="W17" s="42"/>
      <c r="X17" s="42"/>
    </row>
    <row r="18" spans="1:24" s="19" customFormat="1" ht="20.100000000000001" customHeight="1" x14ac:dyDescent="0.25">
      <c r="A18" s="52"/>
      <c r="B18" s="62" t="s">
        <v>326</v>
      </c>
      <c r="C18" s="34"/>
      <c r="D18" s="34" t="s">
        <v>185</v>
      </c>
      <c r="E18" s="34" t="s">
        <v>415</v>
      </c>
      <c r="F18" s="62">
        <v>22.83</v>
      </c>
      <c r="G18" s="37"/>
      <c r="H18" s="129"/>
      <c r="I18" s="39">
        <v>255</v>
      </c>
      <c r="J18" s="37"/>
      <c r="K18" s="38"/>
      <c r="L18" s="40">
        <f t="shared" si="0"/>
        <v>0</v>
      </c>
      <c r="M18" s="40">
        <f t="shared" si="1"/>
        <v>0</v>
      </c>
      <c r="N18" s="41">
        <f t="shared" si="2"/>
        <v>0</v>
      </c>
      <c r="O18" s="41">
        <f t="shared" si="3"/>
        <v>0</v>
      </c>
      <c r="P18" s="41">
        <f t="shared" si="4"/>
        <v>0</v>
      </c>
      <c r="Q18" s="42"/>
      <c r="R18" s="42"/>
      <c r="S18" s="42"/>
      <c r="T18" s="42"/>
      <c r="U18" s="42"/>
      <c r="V18" s="42"/>
      <c r="W18" s="42"/>
      <c r="X18" s="42"/>
    </row>
    <row r="19" spans="1:24" s="19" customFormat="1" ht="20.100000000000001" customHeight="1" x14ac:dyDescent="0.25">
      <c r="A19" s="52"/>
      <c r="B19" s="62" t="s">
        <v>327</v>
      </c>
      <c r="C19" s="34"/>
      <c r="D19" s="34" t="s">
        <v>185</v>
      </c>
      <c r="E19" s="34" t="s">
        <v>415</v>
      </c>
      <c r="F19" s="62">
        <v>22.83</v>
      </c>
      <c r="G19" s="37"/>
      <c r="H19" s="129"/>
      <c r="I19" s="39">
        <v>255</v>
      </c>
      <c r="J19" s="37"/>
      <c r="K19" s="38"/>
      <c r="L19" s="40">
        <f t="shared" si="0"/>
        <v>0</v>
      </c>
      <c r="M19" s="40">
        <f t="shared" si="1"/>
        <v>0</v>
      </c>
      <c r="N19" s="41">
        <f t="shared" si="2"/>
        <v>0</v>
      </c>
      <c r="O19" s="41">
        <f t="shared" si="3"/>
        <v>0</v>
      </c>
      <c r="P19" s="41">
        <f t="shared" si="4"/>
        <v>0</v>
      </c>
      <c r="Q19" s="42"/>
      <c r="R19" s="42"/>
      <c r="S19" s="42"/>
      <c r="T19" s="42"/>
      <c r="U19" s="42"/>
      <c r="V19" s="42"/>
      <c r="W19" s="42"/>
      <c r="X19" s="42"/>
    </row>
    <row r="20" spans="1:24" s="19" customFormat="1" ht="20.100000000000001" customHeight="1" x14ac:dyDescent="0.25">
      <c r="A20" s="52"/>
      <c r="B20" s="62" t="s">
        <v>328</v>
      </c>
      <c r="C20" s="34"/>
      <c r="D20" s="34" t="s">
        <v>185</v>
      </c>
      <c r="E20" s="34" t="s">
        <v>415</v>
      </c>
      <c r="F20" s="62">
        <v>23.31</v>
      </c>
      <c r="G20" s="37"/>
      <c r="H20" s="129"/>
      <c r="I20" s="39">
        <v>255</v>
      </c>
      <c r="J20" s="37"/>
      <c r="K20" s="38"/>
      <c r="L20" s="40">
        <f t="shared" si="0"/>
        <v>0</v>
      </c>
      <c r="M20" s="40">
        <f t="shared" si="1"/>
        <v>0</v>
      </c>
      <c r="N20" s="41">
        <f t="shared" si="2"/>
        <v>0</v>
      </c>
      <c r="O20" s="41">
        <f t="shared" si="3"/>
        <v>0</v>
      </c>
      <c r="P20" s="41">
        <f t="shared" si="4"/>
        <v>0</v>
      </c>
      <c r="Q20" s="42"/>
      <c r="R20" s="42"/>
      <c r="S20" s="42"/>
      <c r="T20" s="42"/>
      <c r="U20" s="42"/>
      <c r="V20" s="42"/>
      <c r="W20" s="42"/>
      <c r="X20" s="42"/>
    </row>
    <row r="21" spans="1:24" s="19" customFormat="1" ht="20.100000000000001" customHeight="1" x14ac:dyDescent="0.25">
      <c r="A21" s="52"/>
      <c r="B21" s="62" t="s">
        <v>329</v>
      </c>
      <c r="C21" s="34"/>
      <c r="D21" s="34" t="s">
        <v>185</v>
      </c>
      <c r="E21" s="34" t="s">
        <v>415</v>
      </c>
      <c r="F21" s="62">
        <v>22.2</v>
      </c>
      <c r="G21" s="37"/>
      <c r="H21" s="129"/>
      <c r="I21" s="39">
        <v>255</v>
      </c>
      <c r="J21" s="37"/>
      <c r="K21" s="38"/>
      <c r="L21" s="40">
        <f t="shared" si="0"/>
        <v>0</v>
      </c>
      <c r="M21" s="40">
        <f t="shared" si="1"/>
        <v>0</v>
      </c>
      <c r="N21" s="41">
        <f t="shared" si="2"/>
        <v>0</v>
      </c>
      <c r="O21" s="41">
        <f t="shared" si="3"/>
        <v>0</v>
      </c>
      <c r="P21" s="41">
        <f t="shared" si="4"/>
        <v>0</v>
      </c>
      <c r="Q21" s="42"/>
      <c r="R21" s="42"/>
      <c r="S21" s="42"/>
      <c r="T21" s="42"/>
      <c r="U21" s="42"/>
      <c r="V21" s="42"/>
      <c r="W21" s="42"/>
      <c r="X21" s="42"/>
    </row>
    <row r="22" spans="1:24" s="19" customFormat="1" ht="20.100000000000001" customHeight="1" x14ac:dyDescent="0.25">
      <c r="A22" s="52"/>
      <c r="B22" s="62" t="s">
        <v>330</v>
      </c>
      <c r="C22" s="34"/>
      <c r="D22" s="34" t="s">
        <v>220</v>
      </c>
      <c r="E22" s="34" t="s">
        <v>417</v>
      </c>
      <c r="F22" s="62">
        <v>73.14</v>
      </c>
      <c r="G22" s="37"/>
      <c r="H22" s="129"/>
      <c r="I22" s="39">
        <v>255</v>
      </c>
      <c r="J22" s="37"/>
      <c r="K22" s="38"/>
      <c r="L22" s="40">
        <f t="shared" si="0"/>
        <v>0</v>
      </c>
      <c r="M22" s="40">
        <f t="shared" si="1"/>
        <v>0</v>
      </c>
      <c r="N22" s="41">
        <f t="shared" si="2"/>
        <v>0</v>
      </c>
      <c r="O22" s="41">
        <f t="shared" si="3"/>
        <v>0</v>
      </c>
      <c r="P22" s="41">
        <f t="shared" si="4"/>
        <v>0</v>
      </c>
      <c r="Q22" s="42"/>
      <c r="R22" s="42"/>
      <c r="S22" s="42"/>
      <c r="T22" s="42"/>
      <c r="U22" s="42"/>
      <c r="V22" s="42"/>
      <c r="W22" s="42"/>
      <c r="X22" s="42"/>
    </row>
    <row r="23" spans="1:24" s="19" customFormat="1" ht="20.100000000000001" customHeight="1" x14ac:dyDescent="0.25">
      <c r="A23" s="52"/>
      <c r="B23" s="62" t="s">
        <v>331</v>
      </c>
      <c r="C23" s="34"/>
      <c r="D23" s="34" t="s">
        <v>221</v>
      </c>
      <c r="E23" s="34" t="s">
        <v>418</v>
      </c>
      <c r="F23" s="62">
        <v>12.41</v>
      </c>
      <c r="G23" s="37"/>
      <c r="H23" s="129"/>
      <c r="I23" s="39">
        <v>728</v>
      </c>
      <c r="J23" s="37"/>
      <c r="K23" s="38"/>
      <c r="L23" s="40">
        <f t="shared" si="0"/>
        <v>0</v>
      </c>
      <c r="M23" s="40">
        <f t="shared" si="1"/>
        <v>0</v>
      </c>
      <c r="N23" s="41">
        <f t="shared" si="2"/>
        <v>0</v>
      </c>
      <c r="O23" s="41">
        <f t="shared" si="3"/>
        <v>0</v>
      </c>
      <c r="P23" s="41">
        <f t="shared" si="4"/>
        <v>0</v>
      </c>
      <c r="Q23" s="42"/>
      <c r="R23" s="42"/>
      <c r="S23" s="42"/>
      <c r="T23" s="42"/>
      <c r="U23" s="42"/>
      <c r="V23" s="42"/>
      <c r="W23" s="42"/>
      <c r="X23" s="42"/>
    </row>
    <row r="24" spans="1:24" s="19" customFormat="1" ht="20.100000000000001" customHeight="1" x14ac:dyDescent="0.25">
      <c r="A24" s="52"/>
      <c r="B24" s="62" t="s">
        <v>332</v>
      </c>
      <c r="C24" s="34"/>
      <c r="D24" s="34" t="s">
        <v>221</v>
      </c>
      <c r="E24" s="34" t="s">
        <v>418</v>
      </c>
      <c r="F24" s="62">
        <v>1.19</v>
      </c>
      <c r="G24" s="37"/>
      <c r="H24" s="129"/>
      <c r="I24" s="39">
        <v>728</v>
      </c>
      <c r="J24" s="37"/>
      <c r="K24" s="38"/>
      <c r="L24" s="40">
        <f t="shared" si="0"/>
        <v>0</v>
      </c>
      <c r="M24" s="40">
        <f t="shared" si="1"/>
        <v>0</v>
      </c>
      <c r="N24" s="41">
        <f t="shared" si="2"/>
        <v>0</v>
      </c>
      <c r="O24" s="41">
        <f t="shared" si="3"/>
        <v>0</v>
      </c>
      <c r="P24" s="41">
        <f t="shared" si="4"/>
        <v>0</v>
      </c>
      <c r="Q24" s="42"/>
      <c r="R24" s="42"/>
      <c r="S24" s="42"/>
      <c r="T24" s="42"/>
      <c r="U24" s="42"/>
      <c r="V24" s="42"/>
      <c r="W24" s="42"/>
      <c r="X24" s="42"/>
    </row>
    <row r="25" spans="1:24" s="19" customFormat="1" ht="20.100000000000001" customHeight="1" x14ac:dyDescent="0.25">
      <c r="A25" s="52"/>
      <c r="B25" s="62" t="s">
        <v>333</v>
      </c>
      <c r="C25" s="34"/>
      <c r="D25" s="34" t="s">
        <v>221</v>
      </c>
      <c r="E25" s="34" t="s">
        <v>418</v>
      </c>
      <c r="F25" s="62">
        <v>1.21</v>
      </c>
      <c r="G25" s="37"/>
      <c r="H25" s="129"/>
      <c r="I25" s="39">
        <v>728</v>
      </c>
      <c r="J25" s="37"/>
      <c r="K25" s="38"/>
      <c r="L25" s="40">
        <f t="shared" si="0"/>
        <v>0</v>
      </c>
      <c r="M25" s="40">
        <f t="shared" si="1"/>
        <v>0</v>
      </c>
      <c r="N25" s="41">
        <f t="shared" si="2"/>
        <v>0</v>
      </c>
      <c r="O25" s="41">
        <f t="shared" si="3"/>
        <v>0</v>
      </c>
      <c r="P25" s="41">
        <f t="shared" si="4"/>
        <v>0</v>
      </c>
      <c r="Q25" s="42"/>
      <c r="R25" s="42"/>
      <c r="S25" s="42"/>
      <c r="T25" s="42"/>
      <c r="U25" s="42"/>
      <c r="V25" s="42"/>
      <c r="W25" s="42"/>
      <c r="X25" s="42"/>
    </row>
    <row r="26" spans="1:24" s="19" customFormat="1" ht="20.100000000000001" customHeight="1" x14ac:dyDescent="0.25">
      <c r="A26" s="52"/>
      <c r="B26" s="62" t="s">
        <v>334</v>
      </c>
      <c r="C26" s="34"/>
      <c r="D26" s="34" t="s">
        <v>222</v>
      </c>
      <c r="E26" s="34" t="s">
        <v>418</v>
      </c>
      <c r="F26" s="62">
        <v>14.61</v>
      </c>
      <c r="G26" s="37"/>
      <c r="H26" s="129"/>
      <c r="I26" s="39">
        <v>364</v>
      </c>
      <c r="J26" s="37"/>
      <c r="K26" s="38"/>
      <c r="L26" s="40">
        <f t="shared" si="0"/>
        <v>0</v>
      </c>
      <c r="M26" s="40">
        <f t="shared" si="1"/>
        <v>0</v>
      </c>
      <c r="N26" s="41">
        <f t="shared" si="2"/>
        <v>0</v>
      </c>
      <c r="O26" s="41">
        <f t="shared" si="3"/>
        <v>0</v>
      </c>
      <c r="P26" s="41">
        <f t="shared" si="4"/>
        <v>0</v>
      </c>
      <c r="Q26" s="42"/>
      <c r="R26" s="42"/>
      <c r="S26" s="42"/>
      <c r="T26" s="42"/>
      <c r="U26" s="42"/>
      <c r="V26" s="42"/>
      <c r="W26" s="42"/>
      <c r="X26" s="42"/>
    </row>
    <row r="27" spans="1:24" s="19" customFormat="1" ht="20.100000000000001" customHeight="1" x14ac:dyDescent="0.25">
      <c r="A27" s="52"/>
      <c r="B27" s="62" t="s">
        <v>335</v>
      </c>
      <c r="C27" s="34"/>
      <c r="D27" s="34" t="s">
        <v>199</v>
      </c>
      <c r="E27" s="34" t="s">
        <v>418</v>
      </c>
      <c r="F27" s="62">
        <v>5.52</v>
      </c>
      <c r="G27" s="37"/>
      <c r="H27" s="129"/>
      <c r="I27" s="39">
        <v>728</v>
      </c>
      <c r="J27" s="37"/>
      <c r="K27" s="38"/>
      <c r="L27" s="40">
        <f t="shared" si="0"/>
        <v>0</v>
      </c>
      <c r="M27" s="40">
        <f t="shared" si="1"/>
        <v>0</v>
      </c>
      <c r="N27" s="41">
        <f t="shared" si="2"/>
        <v>0</v>
      </c>
      <c r="O27" s="41">
        <f t="shared" si="3"/>
        <v>0</v>
      </c>
      <c r="P27" s="41">
        <f t="shared" si="4"/>
        <v>0</v>
      </c>
      <c r="Q27" s="42"/>
      <c r="R27" s="42"/>
      <c r="S27" s="42"/>
      <c r="T27" s="42"/>
      <c r="U27" s="42"/>
      <c r="V27" s="42"/>
      <c r="W27" s="42"/>
      <c r="X27" s="42"/>
    </row>
    <row r="28" spans="1:24" s="19" customFormat="1" ht="20.100000000000001" customHeight="1" x14ac:dyDescent="0.25">
      <c r="A28" s="52"/>
      <c r="B28" s="62" t="s">
        <v>336</v>
      </c>
      <c r="C28" s="34"/>
      <c r="D28" s="34" t="s">
        <v>221</v>
      </c>
      <c r="E28" s="34" t="s">
        <v>418</v>
      </c>
      <c r="F28" s="62">
        <v>15.42</v>
      </c>
      <c r="G28" s="37"/>
      <c r="H28" s="129"/>
      <c r="I28" s="39">
        <v>728</v>
      </c>
      <c r="J28" s="37"/>
      <c r="K28" s="38"/>
      <c r="L28" s="40">
        <f t="shared" si="0"/>
        <v>0</v>
      </c>
      <c r="M28" s="40">
        <f t="shared" si="1"/>
        <v>0</v>
      </c>
      <c r="N28" s="41">
        <f t="shared" si="2"/>
        <v>0</v>
      </c>
      <c r="O28" s="41">
        <f t="shared" si="3"/>
        <v>0</v>
      </c>
      <c r="P28" s="41">
        <f t="shared" si="4"/>
        <v>0</v>
      </c>
      <c r="Q28" s="42"/>
      <c r="R28" s="42"/>
      <c r="S28" s="42"/>
      <c r="T28" s="42"/>
      <c r="U28" s="42"/>
      <c r="V28" s="42"/>
      <c r="W28" s="42"/>
      <c r="X28" s="42"/>
    </row>
    <row r="29" spans="1:24" s="19" customFormat="1" ht="20.100000000000001" customHeight="1" x14ac:dyDescent="0.25">
      <c r="A29" s="52"/>
      <c r="B29" s="62" t="s">
        <v>337</v>
      </c>
      <c r="C29" s="34"/>
      <c r="D29" s="34" t="s">
        <v>221</v>
      </c>
      <c r="E29" s="34" t="s">
        <v>418</v>
      </c>
      <c r="F29" s="63">
        <v>1.05</v>
      </c>
      <c r="G29" s="37"/>
      <c r="H29" s="129"/>
      <c r="I29" s="39">
        <v>728</v>
      </c>
      <c r="J29" s="37"/>
      <c r="K29" s="38"/>
      <c r="L29" s="40">
        <f t="shared" si="0"/>
        <v>0</v>
      </c>
      <c r="M29" s="40">
        <f t="shared" si="1"/>
        <v>0</v>
      </c>
      <c r="N29" s="41">
        <f t="shared" si="2"/>
        <v>0</v>
      </c>
      <c r="O29" s="41">
        <f t="shared" si="3"/>
        <v>0</v>
      </c>
      <c r="P29" s="41">
        <f t="shared" si="4"/>
        <v>0</v>
      </c>
      <c r="Q29" s="42"/>
      <c r="R29" s="42"/>
      <c r="S29" s="42"/>
      <c r="T29" s="42"/>
      <c r="U29" s="42"/>
      <c r="V29" s="42"/>
      <c r="W29" s="42"/>
      <c r="X29" s="42"/>
    </row>
    <row r="30" spans="1:24" s="19" customFormat="1" ht="20.100000000000001" customHeight="1" x14ac:dyDescent="0.25">
      <c r="A30" s="52"/>
      <c r="B30" s="62" t="s">
        <v>338</v>
      </c>
      <c r="C30" s="34"/>
      <c r="D30" s="34" t="s">
        <v>221</v>
      </c>
      <c r="E30" s="34" t="s">
        <v>418</v>
      </c>
      <c r="F30" s="63">
        <v>1.05</v>
      </c>
      <c r="G30" s="37"/>
      <c r="H30" s="129"/>
      <c r="I30" s="39">
        <v>728</v>
      </c>
      <c r="J30" s="37"/>
      <c r="K30" s="38"/>
      <c r="L30" s="40">
        <f t="shared" si="0"/>
        <v>0</v>
      </c>
      <c r="M30" s="40">
        <f t="shared" si="1"/>
        <v>0</v>
      </c>
      <c r="N30" s="41">
        <f t="shared" si="2"/>
        <v>0</v>
      </c>
      <c r="O30" s="41">
        <f t="shared" si="3"/>
        <v>0</v>
      </c>
      <c r="P30" s="41">
        <f t="shared" si="4"/>
        <v>0</v>
      </c>
      <c r="Q30" s="42"/>
      <c r="R30" s="42"/>
      <c r="S30" s="42"/>
      <c r="T30" s="42"/>
      <c r="U30" s="42"/>
      <c r="V30" s="42"/>
      <c r="W30" s="42"/>
      <c r="X30" s="42"/>
    </row>
    <row r="31" spans="1:24" s="19" customFormat="1" ht="20.100000000000001" customHeight="1" x14ac:dyDescent="0.25">
      <c r="A31" s="52"/>
      <c r="B31" s="62" t="s">
        <v>339</v>
      </c>
      <c r="C31" s="34"/>
      <c r="D31" s="34" t="s">
        <v>221</v>
      </c>
      <c r="E31" s="34" t="s">
        <v>418</v>
      </c>
      <c r="F31" s="62">
        <v>1.05</v>
      </c>
      <c r="G31" s="37"/>
      <c r="H31" s="129"/>
      <c r="I31" s="39">
        <v>728</v>
      </c>
      <c r="J31" s="37"/>
      <c r="K31" s="38"/>
      <c r="L31" s="40">
        <f t="shared" si="0"/>
        <v>0</v>
      </c>
      <c r="M31" s="40">
        <f t="shared" si="1"/>
        <v>0</v>
      </c>
      <c r="N31" s="41">
        <f t="shared" si="2"/>
        <v>0</v>
      </c>
      <c r="O31" s="41">
        <f t="shared" si="3"/>
        <v>0</v>
      </c>
      <c r="P31" s="41">
        <f t="shared" si="4"/>
        <v>0</v>
      </c>
      <c r="Q31" s="42"/>
      <c r="R31" s="42"/>
      <c r="S31" s="42"/>
      <c r="T31" s="42"/>
      <c r="U31" s="42"/>
      <c r="V31" s="42"/>
      <c r="W31" s="42"/>
      <c r="X31" s="42"/>
    </row>
    <row r="32" spans="1:24" s="19" customFormat="1" ht="20.100000000000001" customHeight="1" x14ac:dyDescent="0.25">
      <c r="A32" s="52"/>
      <c r="B32" s="62" t="s">
        <v>340</v>
      </c>
      <c r="C32" s="34"/>
      <c r="D32" s="34" t="s">
        <v>221</v>
      </c>
      <c r="E32" s="34" t="s">
        <v>418</v>
      </c>
      <c r="F32" s="62">
        <v>1.05</v>
      </c>
      <c r="G32" s="37"/>
      <c r="H32" s="129"/>
      <c r="I32" s="39">
        <v>728</v>
      </c>
      <c r="J32" s="37"/>
      <c r="K32" s="38"/>
      <c r="L32" s="40">
        <f t="shared" si="0"/>
        <v>0</v>
      </c>
      <c r="M32" s="40">
        <f t="shared" si="1"/>
        <v>0</v>
      </c>
      <c r="N32" s="41">
        <f t="shared" si="2"/>
        <v>0</v>
      </c>
      <c r="O32" s="41">
        <f t="shared" si="3"/>
        <v>0</v>
      </c>
      <c r="P32" s="41">
        <f t="shared" si="4"/>
        <v>0</v>
      </c>
      <c r="Q32" s="42"/>
      <c r="R32" s="42"/>
      <c r="S32" s="42"/>
      <c r="T32" s="42"/>
      <c r="U32" s="42"/>
      <c r="V32" s="42"/>
      <c r="W32" s="42"/>
      <c r="X32" s="42"/>
    </row>
    <row r="33" spans="1:24" s="19" customFormat="1" ht="20.100000000000001" customHeight="1" x14ac:dyDescent="0.25">
      <c r="A33" s="52"/>
      <c r="B33" s="62" t="s">
        <v>341</v>
      </c>
      <c r="C33" s="34"/>
      <c r="D33" s="34" t="s">
        <v>221</v>
      </c>
      <c r="E33" s="34" t="s">
        <v>418</v>
      </c>
      <c r="F33" s="62">
        <v>1.05</v>
      </c>
      <c r="G33" s="37"/>
      <c r="H33" s="129"/>
      <c r="I33" s="39">
        <v>728</v>
      </c>
      <c r="J33" s="37"/>
      <c r="K33" s="38"/>
      <c r="L33" s="40">
        <f t="shared" si="0"/>
        <v>0</v>
      </c>
      <c r="M33" s="40">
        <f t="shared" si="1"/>
        <v>0</v>
      </c>
      <c r="N33" s="41">
        <f t="shared" si="2"/>
        <v>0</v>
      </c>
      <c r="O33" s="41">
        <f t="shared" si="3"/>
        <v>0</v>
      </c>
      <c r="P33" s="41">
        <f t="shared" si="4"/>
        <v>0</v>
      </c>
      <c r="Q33" s="42"/>
      <c r="R33" s="42"/>
      <c r="S33" s="42"/>
      <c r="T33" s="42"/>
      <c r="U33" s="42"/>
      <c r="V33" s="42"/>
      <c r="W33" s="42"/>
      <c r="X33" s="42"/>
    </row>
    <row r="34" spans="1:24" s="19" customFormat="1" ht="20.100000000000001" customHeight="1" x14ac:dyDescent="0.25">
      <c r="A34" s="52"/>
      <c r="B34" s="62" t="s">
        <v>342</v>
      </c>
      <c r="C34" s="34"/>
      <c r="D34" s="34" t="s">
        <v>221</v>
      </c>
      <c r="E34" s="34" t="s">
        <v>418</v>
      </c>
      <c r="F34" s="62">
        <v>1.05</v>
      </c>
      <c r="G34" s="37"/>
      <c r="H34" s="129"/>
      <c r="I34" s="39">
        <v>728</v>
      </c>
      <c r="J34" s="37"/>
      <c r="K34" s="38"/>
      <c r="L34" s="40">
        <f t="shared" si="0"/>
        <v>0</v>
      </c>
      <c r="M34" s="40">
        <f t="shared" si="1"/>
        <v>0</v>
      </c>
      <c r="N34" s="41">
        <f t="shared" si="2"/>
        <v>0</v>
      </c>
      <c r="O34" s="41">
        <f t="shared" si="3"/>
        <v>0</v>
      </c>
      <c r="P34" s="41">
        <f t="shared" si="4"/>
        <v>0</v>
      </c>
      <c r="Q34" s="42"/>
      <c r="R34" s="42"/>
      <c r="S34" s="42"/>
      <c r="T34" s="42"/>
      <c r="U34" s="42"/>
      <c r="V34" s="42"/>
      <c r="W34" s="42"/>
      <c r="X34" s="42"/>
    </row>
    <row r="35" spans="1:24" s="19" customFormat="1" ht="20.100000000000001" customHeight="1" x14ac:dyDescent="0.25">
      <c r="A35" s="52"/>
      <c r="B35" s="62" t="s">
        <v>343</v>
      </c>
      <c r="C35" s="34"/>
      <c r="D35" s="34" t="s">
        <v>223</v>
      </c>
      <c r="E35" s="34" t="s">
        <v>417</v>
      </c>
      <c r="F35" s="62">
        <v>1.5</v>
      </c>
      <c r="G35" s="37"/>
      <c r="H35" s="129"/>
      <c r="I35" s="39">
        <v>364</v>
      </c>
      <c r="J35" s="37"/>
      <c r="K35" s="38"/>
      <c r="L35" s="40">
        <f t="shared" si="0"/>
        <v>0</v>
      </c>
      <c r="M35" s="40">
        <f t="shared" si="1"/>
        <v>0</v>
      </c>
      <c r="N35" s="41">
        <f t="shared" si="2"/>
        <v>0</v>
      </c>
      <c r="O35" s="41">
        <f t="shared" si="3"/>
        <v>0</v>
      </c>
      <c r="P35" s="41">
        <f t="shared" si="4"/>
        <v>0</v>
      </c>
      <c r="Q35" s="42"/>
      <c r="R35" s="42"/>
      <c r="S35" s="42"/>
      <c r="T35" s="42"/>
      <c r="U35" s="42"/>
      <c r="V35" s="42"/>
      <c r="W35" s="42"/>
      <c r="X35" s="42"/>
    </row>
    <row r="36" spans="1:24" s="19" customFormat="1" ht="19.5" customHeight="1" x14ac:dyDescent="0.25">
      <c r="A36" s="52"/>
      <c r="B36" s="62" t="s">
        <v>344</v>
      </c>
      <c r="C36" s="34"/>
      <c r="D36" s="34" t="s">
        <v>223</v>
      </c>
      <c r="E36" s="34" t="s">
        <v>417</v>
      </c>
      <c r="F36" s="62">
        <v>2</v>
      </c>
      <c r="G36" s="37"/>
      <c r="H36" s="129"/>
      <c r="I36" s="39">
        <v>364</v>
      </c>
      <c r="J36" s="37"/>
      <c r="K36" s="38"/>
      <c r="L36" s="40">
        <f t="shared" si="0"/>
        <v>0</v>
      </c>
      <c r="M36" s="40">
        <f t="shared" si="1"/>
        <v>0</v>
      </c>
      <c r="N36" s="41">
        <f t="shared" si="2"/>
        <v>0</v>
      </c>
      <c r="O36" s="41">
        <f t="shared" si="3"/>
        <v>0</v>
      </c>
      <c r="P36" s="41">
        <f t="shared" si="4"/>
        <v>0</v>
      </c>
      <c r="Q36" s="42"/>
      <c r="R36" s="42"/>
      <c r="S36" s="42"/>
      <c r="T36" s="42"/>
      <c r="U36" s="42"/>
      <c r="V36" s="42"/>
      <c r="W36" s="42"/>
      <c r="X36" s="42"/>
    </row>
    <row r="37" spans="1:24" s="19" customFormat="1" ht="20.100000000000001" customHeight="1" x14ac:dyDescent="0.25">
      <c r="A37" s="32" t="s">
        <v>230</v>
      </c>
      <c r="B37" s="62" t="s">
        <v>404</v>
      </c>
      <c r="C37" s="43"/>
      <c r="D37" s="34" t="s">
        <v>228</v>
      </c>
      <c r="E37" s="43" t="s">
        <v>414</v>
      </c>
      <c r="F37" s="62">
        <v>102.17</v>
      </c>
      <c r="G37" s="37"/>
      <c r="H37" s="129"/>
      <c r="I37" s="39">
        <v>255</v>
      </c>
      <c r="J37" s="37"/>
      <c r="K37" s="38"/>
      <c r="L37" s="40">
        <f t="shared" ref="L37:L43" si="5">IF(J37&lt;&gt;0,(I37/J37)*F37,0)</f>
        <v>0</v>
      </c>
      <c r="M37" s="40">
        <f t="shared" ref="M37:M43" si="6">K37*L37</f>
        <v>0</v>
      </c>
      <c r="N37" s="41">
        <f t="shared" si="2"/>
        <v>0</v>
      </c>
      <c r="O37" s="41">
        <f t="shared" si="3"/>
        <v>0</v>
      </c>
      <c r="P37" s="41">
        <f t="shared" si="4"/>
        <v>0</v>
      </c>
      <c r="Q37" s="42"/>
      <c r="R37" s="42"/>
      <c r="S37" s="42"/>
      <c r="T37" s="42"/>
      <c r="U37" s="42"/>
      <c r="V37" s="42"/>
      <c r="W37" s="42"/>
      <c r="X37" s="42"/>
    </row>
    <row r="38" spans="1:24" s="19" customFormat="1" ht="20.100000000000001" customHeight="1" x14ac:dyDescent="0.25">
      <c r="A38" s="32"/>
      <c r="B38" s="62" t="s">
        <v>405</v>
      </c>
      <c r="C38" s="43"/>
      <c r="D38" s="34" t="s">
        <v>218</v>
      </c>
      <c r="E38" s="43" t="s">
        <v>415</v>
      </c>
      <c r="F38" s="62">
        <v>291.5</v>
      </c>
      <c r="G38" s="37"/>
      <c r="H38" s="129"/>
      <c r="I38" s="39">
        <v>364</v>
      </c>
      <c r="J38" s="37"/>
      <c r="K38" s="38"/>
      <c r="L38" s="40">
        <f t="shared" si="5"/>
        <v>0</v>
      </c>
      <c r="M38" s="40">
        <f t="shared" si="6"/>
        <v>0</v>
      </c>
      <c r="N38" s="41">
        <f t="shared" si="2"/>
        <v>0</v>
      </c>
      <c r="O38" s="41">
        <f t="shared" si="3"/>
        <v>0</v>
      </c>
      <c r="P38" s="41">
        <f t="shared" si="4"/>
        <v>0</v>
      </c>
      <c r="Q38" s="42"/>
      <c r="R38" s="42"/>
      <c r="S38" s="42"/>
      <c r="T38" s="42"/>
      <c r="U38" s="42"/>
      <c r="V38" s="42"/>
      <c r="W38" s="42"/>
      <c r="X38" s="42"/>
    </row>
    <row r="39" spans="1:24" s="19" customFormat="1" ht="20.100000000000001" customHeight="1" x14ac:dyDescent="0.25">
      <c r="A39" s="32"/>
      <c r="B39" s="62" t="s">
        <v>406</v>
      </c>
      <c r="C39" s="43"/>
      <c r="D39" s="34" t="s">
        <v>218</v>
      </c>
      <c r="E39" s="43" t="s">
        <v>415</v>
      </c>
      <c r="F39" s="62">
        <v>99.07</v>
      </c>
      <c r="G39" s="37"/>
      <c r="H39" s="129"/>
      <c r="I39" s="39">
        <v>364</v>
      </c>
      <c r="J39" s="37"/>
      <c r="K39" s="38"/>
      <c r="L39" s="40">
        <f t="shared" si="5"/>
        <v>0</v>
      </c>
      <c r="M39" s="40">
        <f t="shared" si="6"/>
        <v>0</v>
      </c>
      <c r="N39" s="41">
        <f t="shared" si="2"/>
        <v>0</v>
      </c>
      <c r="O39" s="41">
        <f t="shared" si="3"/>
        <v>0</v>
      </c>
      <c r="P39" s="41">
        <f t="shared" si="4"/>
        <v>0</v>
      </c>
      <c r="Q39" s="42"/>
      <c r="R39" s="42"/>
      <c r="S39" s="42"/>
      <c r="T39" s="42"/>
      <c r="U39" s="42"/>
      <c r="V39" s="42"/>
      <c r="W39" s="42"/>
      <c r="X39" s="42"/>
    </row>
    <row r="40" spans="1:24" s="19" customFormat="1" ht="20.100000000000001" customHeight="1" x14ac:dyDescent="0.25">
      <c r="A40" s="32"/>
      <c r="B40" s="62" t="s">
        <v>407</v>
      </c>
      <c r="C40" s="43"/>
      <c r="D40" s="34" t="s">
        <v>218</v>
      </c>
      <c r="E40" s="43" t="s">
        <v>415</v>
      </c>
      <c r="F40" s="62">
        <v>218.55</v>
      </c>
      <c r="G40" s="37"/>
      <c r="H40" s="129"/>
      <c r="I40" s="39">
        <v>364</v>
      </c>
      <c r="J40" s="37"/>
      <c r="K40" s="38"/>
      <c r="L40" s="40">
        <f t="shared" si="5"/>
        <v>0</v>
      </c>
      <c r="M40" s="40">
        <f t="shared" si="6"/>
        <v>0</v>
      </c>
      <c r="N40" s="41">
        <f t="shared" si="2"/>
        <v>0</v>
      </c>
      <c r="O40" s="41">
        <f t="shared" si="3"/>
        <v>0</v>
      </c>
      <c r="P40" s="41">
        <f t="shared" si="4"/>
        <v>0</v>
      </c>
      <c r="Q40" s="42"/>
      <c r="R40" s="42"/>
      <c r="S40" s="42"/>
      <c r="T40" s="42"/>
      <c r="U40" s="42"/>
      <c r="V40" s="42"/>
      <c r="W40" s="42"/>
      <c r="X40" s="42"/>
    </row>
    <row r="41" spans="1:24" s="19" customFormat="1" ht="20.100000000000001" customHeight="1" x14ac:dyDescent="0.25">
      <c r="A41" s="32"/>
      <c r="B41" s="62" t="s">
        <v>408</v>
      </c>
      <c r="C41" s="43"/>
      <c r="D41" s="34" t="s">
        <v>218</v>
      </c>
      <c r="E41" s="43" t="s">
        <v>415</v>
      </c>
      <c r="F41" s="62">
        <v>67.63</v>
      </c>
      <c r="G41" s="37"/>
      <c r="H41" s="129"/>
      <c r="I41" s="39">
        <v>364</v>
      </c>
      <c r="J41" s="37"/>
      <c r="K41" s="38"/>
      <c r="L41" s="40">
        <f t="shared" si="5"/>
        <v>0</v>
      </c>
      <c r="M41" s="40">
        <f t="shared" si="6"/>
        <v>0</v>
      </c>
      <c r="N41" s="41">
        <f t="shared" si="2"/>
        <v>0</v>
      </c>
      <c r="O41" s="41">
        <f t="shared" si="3"/>
        <v>0</v>
      </c>
      <c r="P41" s="41">
        <f t="shared" si="4"/>
        <v>0</v>
      </c>
      <c r="Q41" s="42"/>
      <c r="R41" s="42"/>
      <c r="S41" s="42"/>
      <c r="T41" s="42"/>
      <c r="U41" s="42"/>
      <c r="V41" s="42"/>
      <c r="W41" s="42"/>
      <c r="X41" s="42"/>
    </row>
    <row r="42" spans="1:24" s="19" customFormat="1" ht="20.100000000000001" customHeight="1" x14ac:dyDescent="0.25">
      <c r="A42" s="32"/>
      <c r="B42" s="62" t="s">
        <v>409</v>
      </c>
      <c r="C42" s="43"/>
      <c r="D42" s="34" t="s">
        <v>218</v>
      </c>
      <c r="E42" s="43" t="s">
        <v>415</v>
      </c>
      <c r="F42" s="62">
        <v>241.32</v>
      </c>
      <c r="G42" s="37"/>
      <c r="H42" s="129"/>
      <c r="I42" s="39">
        <v>364</v>
      </c>
      <c r="J42" s="37"/>
      <c r="K42" s="38"/>
      <c r="L42" s="40">
        <f t="shared" si="5"/>
        <v>0</v>
      </c>
      <c r="M42" s="40">
        <f t="shared" si="6"/>
        <v>0</v>
      </c>
      <c r="N42" s="41">
        <f t="shared" si="2"/>
        <v>0</v>
      </c>
      <c r="O42" s="41">
        <f t="shared" si="3"/>
        <v>0</v>
      </c>
      <c r="P42" s="41">
        <f t="shared" si="4"/>
        <v>0</v>
      </c>
      <c r="Q42" s="42"/>
      <c r="R42" s="42"/>
      <c r="S42" s="42"/>
      <c r="T42" s="42"/>
      <c r="U42" s="42"/>
      <c r="V42" s="42"/>
      <c r="W42" s="42"/>
      <c r="X42" s="42"/>
    </row>
    <row r="43" spans="1:24" s="19" customFormat="1" ht="20.100000000000001" customHeight="1" x14ac:dyDescent="0.25">
      <c r="A43" s="32"/>
      <c r="B43" s="62" t="s">
        <v>410</v>
      </c>
      <c r="C43" s="43"/>
      <c r="D43" s="34" t="s">
        <v>229</v>
      </c>
      <c r="E43" s="43" t="s">
        <v>416</v>
      </c>
      <c r="F43" s="62">
        <v>27.07</v>
      </c>
      <c r="G43" s="37"/>
      <c r="H43" s="129"/>
      <c r="I43" s="39">
        <v>255</v>
      </c>
      <c r="J43" s="37"/>
      <c r="K43" s="38"/>
      <c r="L43" s="40">
        <f t="shared" si="5"/>
        <v>0</v>
      </c>
      <c r="M43" s="40">
        <f t="shared" si="6"/>
        <v>0</v>
      </c>
      <c r="N43" s="41">
        <f t="shared" si="2"/>
        <v>0</v>
      </c>
      <c r="O43" s="41">
        <f t="shared" si="3"/>
        <v>0</v>
      </c>
      <c r="P43" s="41">
        <f t="shared" si="4"/>
        <v>0</v>
      </c>
      <c r="Q43" s="42"/>
      <c r="R43" s="42"/>
      <c r="S43" s="42"/>
      <c r="T43" s="42"/>
      <c r="U43" s="42"/>
      <c r="V43" s="42"/>
      <c r="W43" s="42"/>
      <c r="X43" s="42"/>
    </row>
    <row r="44" spans="1:24" s="19" customFormat="1" ht="20.100000000000001" customHeight="1" x14ac:dyDescent="0.25">
      <c r="A44" s="145"/>
      <c r="B44" s="145"/>
      <c r="C44" s="145"/>
      <c r="D44" s="146"/>
      <c r="E44" s="145"/>
      <c r="F44" s="147"/>
      <c r="G44" s="148"/>
      <c r="H44" s="149"/>
      <c r="I44" s="150"/>
      <c r="J44" s="151"/>
      <c r="K44" s="152"/>
      <c r="L44" s="151"/>
      <c r="M44" s="151"/>
      <c r="N44" s="151"/>
      <c r="O44" s="151"/>
      <c r="P44" s="151"/>
      <c r="Q44" s="42"/>
      <c r="R44" s="48"/>
      <c r="S44" s="42"/>
      <c r="T44" s="42"/>
      <c r="U44" s="42"/>
      <c r="V44" s="42"/>
      <c r="W44" s="42"/>
      <c r="X44" s="42"/>
    </row>
    <row r="45" spans="1:24" s="19" customFormat="1" ht="20.100000000000001" customHeight="1" thickBot="1" x14ac:dyDescent="0.3">
      <c r="A45" s="154"/>
      <c r="B45" s="154"/>
      <c r="C45" s="154"/>
      <c r="D45" s="155"/>
      <c r="E45" s="154"/>
      <c r="F45" s="156">
        <f>SUM(F9:F43)</f>
        <v>1902.9299999999994</v>
      </c>
      <c r="G45" s="157"/>
      <c r="H45" s="158"/>
      <c r="I45" s="159"/>
      <c r="J45" s="160"/>
      <c r="K45" s="160"/>
      <c r="L45" s="160">
        <f>SUM(L9:L43)</f>
        <v>0</v>
      </c>
      <c r="M45" s="160">
        <f>SUM(M9:M43)</f>
        <v>0</v>
      </c>
      <c r="N45" s="162">
        <f>SUM(N9:N43)</f>
        <v>0</v>
      </c>
      <c r="O45" s="162">
        <f>SUM(O9:O43)</f>
        <v>0</v>
      </c>
      <c r="P45" s="162">
        <f>SUM(P9:P43)</f>
        <v>0</v>
      </c>
      <c r="Q45" s="42"/>
      <c r="R45" s="42"/>
      <c r="S45" s="42"/>
      <c r="T45" s="42"/>
      <c r="U45" s="42"/>
      <c r="V45" s="42"/>
      <c r="W45" s="42"/>
      <c r="X45" s="42"/>
    </row>
    <row r="46" spans="1:24" x14ac:dyDescent="0.25">
      <c r="A46" s="64"/>
      <c r="B46" s="64"/>
      <c r="C46" s="64"/>
      <c r="D46" s="64"/>
      <c r="E46" s="64"/>
      <c r="F46" s="64"/>
      <c r="G46" s="64"/>
      <c r="H46" s="143"/>
      <c r="I46" s="64"/>
      <c r="J46" s="64"/>
      <c r="K46" s="64"/>
      <c r="L46" s="64"/>
      <c r="M46" s="64"/>
      <c r="N46" s="64"/>
      <c r="O46" s="64"/>
      <c r="P46" s="64"/>
    </row>
    <row r="47" spans="1:24" x14ac:dyDescent="0.25">
      <c r="A47" s="64"/>
      <c r="B47" s="64"/>
      <c r="C47" s="64"/>
      <c r="D47" s="64"/>
      <c r="E47" s="64"/>
      <c r="F47" s="64"/>
      <c r="G47" s="64"/>
      <c r="H47" s="143"/>
      <c r="I47" s="64"/>
      <c r="J47" s="64"/>
      <c r="K47" s="64"/>
      <c r="L47" s="64"/>
      <c r="M47" s="64"/>
      <c r="N47" s="64"/>
      <c r="O47" s="64"/>
      <c r="P47" s="64"/>
    </row>
    <row r="48" spans="1:24" x14ac:dyDescent="0.25">
      <c r="A48" s="64"/>
      <c r="B48" s="64"/>
      <c r="C48" s="64"/>
      <c r="D48" s="64"/>
      <c r="E48" s="64"/>
      <c r="F48" s="64"/>
      <c r="G48" s="64"/>
      <c r="H48" s="143"/>
      <c r="I48" s="64"/>
      <c r="J48" s="64"/>
      <c r="K48" s="64"/>
      <c r="L48" s="64"/>
      <c r="M48" s="64"/>
      <c r="N48" s="64"/>
      <c r="O48" s="64"/>
      <c r="P48" s="64"/>
    </row>
    <row r="49" spans="1:16" x14ac:dyDescent="0.25">
      <c r="A49" s="64"/>
      <c r="B49" s="64"/>
      <c r="C49" s="64"/>
      <c r="D49" s="64"/>
      <c r="E49" s="64"/>
      <c r="F49" s="64"/>
      <c r="G49" s="64"/>
      <c r="H49" s="143"/>
      <c r="I49" s="64"/>
      <c r="J49" s="64"/>
      <c r="K49" s="64"/>
      <c r="L49" s="64"/>
      <c r="M49" s="64"/>
      <c r="N49" s="64"/>
      <c r="O49" s="64"/>
      <c r="P49" s="64"/>
    </row>
    <row r="50" spans="1:16" x14ac:dyDescent="0.25">
      <c r="A50" s="64"/>
      <c r="B50" s="64"/>
      <c r="C50" s="64"/>
      <c r="D50" s="64"/>
      <c r="E50" s="64"/>
      <c r="F50" s="64"/>
      <c r="G50" s="64"/>
      <c r="H50" s="143"/>
      <c r="I50" s="64"/>
      <c r="J50" s="64"/>
      <c r="K50" s="64"/>
      <c r="L50" s="64"/>
      <c r="M50" s="64"/>
      <c r="N50" s="64"/>
      <c r="O50" s="64"/>
      <c r="P50" s="64"/>
    </row>
    <row r="51" spans="1:16" x14ac:dyDescent="0.25">
      <c r="A51" s="64"/>
      <c r="B51" s="64"/>
      <c r="C51" s="64"/>
      <c r="D51" s="64"/>
      <c r="E51" s="64"/>
      <c r="F51" s="64"/>
      <c r="G51" s="64"/>
      <c r="H51" s="143"/>
      <c r="I51" s="64"/>
      <c r="J51" s="64"/>
      <c r="K51" s="64"/>
      <c r="L51" s="64"/>
      <c r="M51" s="64"/>
      <c r="N51" s="64"/>
      <c r="O51" s="64"/>
      <c r="P51" s="64"/>
    </row>
    <row r="52" spans="1:16" x14ac:dyDescent="0.25">
      <c r="A52" s="64"/>
      <c r="B52" s="64"/>
      <c r="C52" s="64"/>
      <c r="D52" s="64"/>
      <c r="E52" s="64"/>
      <c r="F52" s="64"/>
      <c r="G52" s="64"/>
      <c r="H52" s="143"/>
      <c r="I52" s="64"/>
      <c r="J52" s="64"/>
      <c r="K52" s="64"/>
      <c r="L52" s="64"/>
      <c r="M52" s="64"/>
      <c r="N52" s="64"/>
      <c r="O52" s="64"/>
      <c r="P52" s="64"/>
    </row>
    <row r="53" spans="1:16" x14ac:dyDescent="0.25">
      <c r="A53" s="66"/>
      <c r="B53" s="66"/>
      <c r="C53" s="66"/>
      <c r="D53" s="66"/>
      <c r="E53" s="66"/>
      <c r="F53" s="66"/>
      <c r="G53" s="66"/>
      <c r="H53" s="144"/>
      <c r="I53" s="66"/>
      <c r="J53" s="66"/>
      <c r="K53" s="66"/>
      <c r="L53" s="66"/>
      <c r="M53" s="66"/>
      <c r="N53" s="66"/>
      <c r="O53" s="66"/>
      <c r="P53" s="66"/>
    </row>
  </sheetData>
  <sheetProtection algorithmName="SHA-512" hashValue="m4FFEWTcfqmyCoNWpTt7Bf2qBOLOYkay19TSO21419tawh8/P5DWMKfzLgnZ8A1hTJJDa3BgtcBWWI3UWZpajA==" saltValue="uCdhnn1MECNuVP58/8MIgQ==" spinCount="100000" sheet="1" objects="1" scenarios="1"/>
  <phoneticPr fontId="3" type="noConversion"/>
  <pageMargins left="0.74803149606299213" right="0.74803149606299213" top="0.98425196850393704" bottom="0.98425196850393704" header="0.51181102362204722" footer="0.51181102362204722"/>
  <pageSetup paperSize="9" scale="5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99E2FC12FCE94E8016D9F15143869F" ma:contentTypeVersion="6" ma:contentTypeDescription="Een nieuw document maken." ma:contentTypeScope="" ma:versionID="e6d4d4412e54fa529aba220e5995c158">
  <xsd:schema xmlns:xsd="http://www.w3.org/2001/XMLSchema" xmlns:xs="http://www.w3.org/2001/XMLSchema" xmlns:p="http://schemas.microsoft.com/office/2006/metadata/properties" xmlns:ns2="91ff7e1f-25c0-49b7-b5f8-223776c1b1e8" xmlns:ns3="4364a039-09f6-49fb-9a8b-f84d78f06f59" targetNamespace="http://schemas.microsoft.com/office/2006/metadata/properties" ma:root="true" ma:fieldsID="18f4f595137046df6022725e16c5363e" ns2:_="" ns3:_="">
    <xsd:import namespace="91ff7e1f-25c0-49b7-b5f8-223776c1b1e8"/>
    <xsd:import namespace="4364a039-09f6-49fb-9a8b-f84d78f06f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f7e1f-25c0-49b7-b5f8-223776c1b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4a039-09f6-49fb-9a8b-f84d78f06f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12DB9F-3527-40AD-A0D8-6C0548BE19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ff7e1f-25c0-49b7-b5f8-223776c1b1e8"/>
    <ds:schemaRef ds:uri="4364a039-09f6-49fb-9a8b-f84d78f06f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9661B7-240A-49AA-9A15-B5CF2CD01B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0A27AA-05BE-482E-8DB3-371DC469997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2</vt:i4>
      </vt:variant>
    </vt:vector>
  </HeadingPairs>
  <TitlesOfParts>
    <vt:vector size="8" baseType="lpstr">
      <vt:lpstr>Inhoudsopgave</vt:lpstr>
      <vt:lpstr>Invulblad 1 Jaarkosten</vt:lpstr>
      <vt:lpstr>invulblad 2 Uurtarieven</vt:lpstr>
      <vt:lpstr>invulblad 3 Afroepprijzen </vt:lpstr>
      <vt:lpstr>invulblad 4 inventarisatie KM</vt:lpstr>
      <vt:lpstr>invulblad 5 inventarisatie FM</vt:lpstr>
      <vt:lpstr>Inhoudsopgave!Afdrukbereik</vt:lpstr>
      <vt:lpstr>'invulblad 4 inventarisatie KM'!Afdrukbereik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 van Leen</dc:creator>
  <cp:lastModifiedBy>Marcel van Leen</cp:lastModifiedBy>
  <cp:lastPrinted>2013-11-15T09:54:31Z</cp:lastPrinted>
  <dcterms:created xsi:type="dcterms:W3CDTF">2007-06-19T18:56:37Z</dcterms:created>
  <dcterms:modified xsi:type="dcterms:W3CDTF">2022-06-22T11:01:48Z</dcterms:modified>
</cp:coreProperties>
</file>