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V\Inkoop\Aanbestedingen\1-EA\EA Afvalmanagement\2022 Aanbesteding opnieuw in de markt ivm klacht\2. Inschrijvingsfase\c. Nota van Inlichtingen\NVI 2 definitief (indien van toepassing)\Gepubliceerd\"/>
    </mc:Choice>
  </mc:AlternateContent>
  <xr:revisionPtr revIDLastSave="0" documentId="13_ncr:1_{C35D63E1-A7C3-417B-A8A8-AEF48F36E65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. Toelichting" sheetId="1" r:id="rId1"/>
    <sheet name="2. G.1.1 Totale vaste kosten" sheetId="2" r:id="rId2"/>
    <sheet name="3. Optionele+variabele kosten" sheetId="3" r:id="rId3"/>
  </sheets>
  <definedNames>
    <definedName name="_xlnm._FilterDatabase" localSheetId="1" hidden="1">'2. G.1.1 Totale vaste kosten'!$F$1:$F$53</definedName>
    <definedName name="_xlnm.Print_Area" localSheetId="0">'1. Toelichting'!$B$1:$D$13</definedName>
    <definedName name="_xlnm.Print_Area" localSheetId="1">'2. G.1.1 Totale vaste kosten'!$A$1:$O$53</definedName>
    <definedName name="_xlnm.Print_Area" localSheetId="2">'3. Optionele+variabele kosten'!$A$1:$K$118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2" l="1"/>
  <c r="N50" i="2"/>
  <c r="N23" i="2"/>
  <c r="O23" i="2"/>
  <c r="N2" i="2"/>
  <c r="O2" i="2" s="1"/>
  <c r="N3" i="2"/>
  <c r="M16" i="2"/>
  <c r="N16" i="2" s="1"/>
  <c r="N9" i="2"/>
  <c r="N5" i="2"/>
  <c r="M7" i="2"/>
  <c r="N7" i="2" s="1"/>
  <c r="M6" i="2"/>
  <c r="N6" i="2"/>
  <c r="N4" i="2"/>
  <c r="N30" i="2"/>
  <c r="N13" i="2"/>
  <c r="N12" i="2"/>
  <c r="N11" i="2"/>
  <c r="N14" i="2"/>
  <c r="N15" i="2"/>
  <c r="M26" i="2"/>
  <c r="M25" i="2"/>
  <c r="M24" i="2"/>
  <c r="M18" i="2"/>
  <c r="N18" i="2" s="1"/>
  <c r="M17" i="2"/>
  <c r="N17" i="2" s="1"/>
  <c r="M8" i="2"/>
  <c r="N8" i="2" s="1"/>
  <c r="C52" i="2" l="1"/>
  <c r="O50" i="2"/>
  <c r="N49" i="2"/>
  <c r="O49" i="2" s="1"/>
  <c r="N48" i="2"/>
  <c r="O48" i="2" s="1"/>
  <c r="N46" i="2"/>
  <c r="O46" i="2" s="1"/>
  <c r="N45" i="2"/>
  <c r="O45" i="2" s="1"/>
  <c r="N43" i="2"/>
  <c r="O43" i="2" s="1"/>
  <c r="N42" i="2"/>
  <c r="O42" i="2" s="1"/>
  <c r="N41" i="2"/>
  <c r="O41" i="2" s="1"/>
  <c r="N40" i="2"/>
  <c r="O40" i="2" s="1"/>
  <c r="N39" i="2"/>
  <c r="O39" i="2" s="1"/>
  <c r="N38" i="2"/>
  <c r="O38" i="2" s="1"/>
  <c r="N37" i="2"/>
  <c r="O37" i="2" s="1"/>
  <c r="N36" i="2"/>
  <c r="O36" i="2" s="1"/>
  <c r="N34" i="2"/>
  <c r="O34" i="2" s="1"/>
  <c r="N33" i="2"/>
  <c r="O33" i="2" s="1"/>
  <c r="N32" i="2"/>
  <c r="O32" i="2" s="1"/>
  <c r="O30" i="2"/>
  <c r="N29" i="2"/>
  <c r="O29" i="2" s="1"/>
  <c r="N28" i="2"/>
  <c r="O28" i="2" s="1"/>
  <c r="N27" i="2"/>
  <c r="O27" i="2" s="1"/>
  <c r="N26" i="2"/>
  <c r="O26" i="2" s="1"/>
  <c r="N25" i="2"/>
  <c r="O25" i="2" s="1"/>
  <c r="N24" i="2"/>
  <c r="O24" i="2" s="1"/>
  <c r="N22" i="2"/>
  <c r="O22" i="2" s="1"/>
  <c r="N20" i="2"/>
  <c r="O20" i="2" s="1"/>
  <c r="O18" i="2"/>
  <c r="O17" i="2"/>
  <c r="O16" i="2"/>
  <c r="O15" i="2"/>
  <c r="O14" i="2"/>
  <c r="O13" i="2"/>
  <c r="O12" i="2"/>
  <c r="O11" i="2"/>
  <c r="G10" i="2"/>
  <c r="O10" i="2" s="1"/>
  <c r="O9" i="2"/>
  <c r="O8" i="2"/>
  <c r="O7" i="2"/>
  <c r="O6" i="2"/>
  <c r="O5" i="2"/>
  <c r="O4" i="2"/>
  <c r="O3" i="2"/>
  <c r="O52" i="2" l="1"/>
  <c r="N53" i="2" s="1"/>
  <c r="N52" i="2"/>
</calcChain>
</file>

<file path=xl/sharedStrings.xml><?xml version="1.0" encoding="utf-8"?>
<sst xmlns="http://schemas.openxmlformats.org/spreadsheetml/2006/main" count="429" uniqueCount="108">
  <si>
    <t>Bijlage 9.</t>
  </si>
  <si>
    <t xml:space="preserve">Prijsopgaveformulier EA Afvalmanagement </t>
  </si>
  <si>
    <t>Aanwijzingen gebruik:</t>
  </si>
  <si>
    <t>* Velden met een andere kleur zijn beveiligd en mogen niet worden ingevuld of gewijzigd.</t>
  </si>
  <si>
    <t>* Indien u negatieve kosten opgeeft gelden deze bedragen als opbrengsten.</t>
  </si>
  <si>
    <t>* Indien u een veld niet heeft ingevuld dan betekent dit automatisch dat hier € 0,00 zal staan en u geen kosten in rekening brengt.</t>
  </si>
  <si>
    <t>Dit geldt niet als middels een noot een andere instructie is gegeven.</t>
  </si>
  <si>
    <t>* Manipulatief inschrijven en/of aanpassen van het prijzenblad leidt tot uitsluiting.</t>
  </si>
  <si>
    <t>Afvalsoort</t>
  </si>
  <si>
    <t>Soort Container</t>
  </si>
  <si>
    <t>Aantal Containers</t>
  </si>
  <si>
    <t>Inhoud Containers 
(in liters)</t>
  </si>
  <si>
    <t>Locatie</t>
  </si>
  <si>
    <t xml:space="preserve">Frequentie ontzorging </t>
  </si>
  <si>
    <t>Aantal ledigingen per jaar
per Container</t>
  </si>
  <si>
    <t>Huurprijs
per Container
per maand</t>
  </si>
  <si>
    <t>Aanschafprijs per Container</t>
  </si>
  <si>
    <t>Transportkosten per lediging</t>
  </si>
  <si>
    <t>Verwerkingskosten per Container</t>
  </si>
  <si>
    <t>Verwerkingskosten
per kilogram</t>
  </si>
  <si>
    <t>Totaal kosten
per jaar</t>
  </si>
  <si>
    <t>Totaal kosten
periode 10 jaren</t>
  </si>
  <si>
    <t xml:space="preserve">Swill   </t>
  </si>
  <si>
    <t>Rolcontainer</t>
  </si>
  <si>
    <t>Milieustraat Campus-West</t>
  </si>
  <si>
    <t>Wekelijks</t>
  </si>
  <si>
    <t>Biologische vetten</t>
  </si>
  <si>
    <t>Metalen</t>
  </si>
  <si>
    <t>Op afroep</t>
  </si>
  <si>
    <t>Electrische apparatuur en kabels</t>
  </si>
  <si>
    <t>Papier en karton</t>
  </si>
  <si>
    <t>Perscontainer</t>
  </si>
  <si>
    <t>Automatische volmelding</t>
  </si>
  <si>
    <t xml:space="preserve">Restafval                </t>
  </si>
  <si>
    <t>PMD</t>
  </si>
  <si>
    <t>Glas bont</t>
  </si>
  <si>
    <t>Glascontainer</t>
  </si>
  <si>
    <t>Vertrouwelijk papier</t>
  </si>
  <si>
    <t>Vetten</t>
  </si>
  <si>
    <t>Vetput</t>
  </si>
  <si>
    <t>Bouwafval (plaatwerk - hout)</t>
  </si>
  <si>
    <t>Bouwcontainer Open afzet</t>
  </si>
  <si>
    <t>Bouwafval (puin - steen/beton)</t>
  </si>
  <si>
    <t>Bouwcontainer</t>
  </si>
  <si>
    <t>Verfrestanten</t>
  </si>
  <si>
    <t>Vat afsluitbaar</t>
  </si>
  <si>
    <t>Vervuilde thinner</t>
  </si>
  <si>
    <t>Accu's en batterijen</t>
  </si>
  <si>
    <t>Bak afsluitbaar</t>
  </si>
  <si>
    <t xml:space="preserve">Restafval                 </t>
  </si>
  <si>
    <t>Gebouw Oranje</t>
  </si>
  <si>
    <t xml:space="preserve">Swill </t>
  </si>
  <si>
    <t>Milieustraat Campus-Oost</t>
  </si>
  <si>
    <t>Sprint Lycecum</t>
  </si>
  <si>
    <t xml:space="preserve">Papier/karton              </t>
  </si>
  <si>
    <t>Restafval</t>
  </si>
  <si>
    <t>Gebouw Grijs</t>
  </si>
  <si>
    <t>maandelijks</t>
  </si>
  <si>
    <t>Swill</t>
  </si>
  <si>
    <t>Bouw en sloop afval</t>
  </si>
  <si>
    <t>Praktijkhal Opleiding Transport en Logistiek</t>
  </si>
  <si>
    <t>Werkplaats Opleiding Motorvoertuigentechniek</t>
  </si>
  <si>
    <t>Totalen</t>
  </si>
  <si>
    <t>G.1.1 Totaalprijs periode 10 jaren</t>
  </si>
  <si>
    <t>Inhoud Container
(in liters)</t>
  </si>
  <si>
    <t>Inhoud Container indien afwijkend
(in liters)</t>
  </si>
  <si>
    <t>Huurprijs
per Container
per week</t>
  </si>
  <si>
    <t>Aanschafprijs
per Container</t>
  </si>
  <si>
    <t>Transportkosten
per lediging</t>
  </si>
  <si>
    <t>Verwerkingskosten
per Container</t>
  </si>
  <si>
    <t>Noot</t>
  </si>
  <si>
    <t>Papier/karton, PMD, restafval</t>
  </si>
  <si>
    <t>1+2</t>
  </si>
  <si>
    <t>Folie Kunstoffen</t>
  </si>
  <si>
    <t>Zak</t>
  </si>
  <si>
    <t>Schoon puin</t>
  </si>
  <si>
    <t>Big bag</t>
  </si>
  <si>
    <t>Open afzet (portaal container)</t>
  </si>
  <si>
    <t>Gesloten kleppen (puinhuisje)</t>
  </si>
  <si>
    <t>Bouw- &amp; sloopafval sorteerbaar</t>
  </si>
  <si>
    <t>Behandeld hout</t>
  </si>
  <si>
    <t>Hout A/B-kwaliteit</t>
  </si>
  <si>
    <t>Oplosmiddelen, halogeenarm</t>
  </si>
  <si>
    <t>3+4</t>
  </si>
  <si>
    <t>Ongesorteerd verfafval</t>
  </si>
  <si>
    <t>Ongesorteerd lijmafval</t>
  </si>
  <si>
    <t>Olie, water, slib</t>
  </si>
  <si>
    <t>Batterijen, ongesorteerd</t>
  </si>
  <si>
    <t>ICT materiaal, computers, printers</t>
  </si>
  <si>
    <t>Wit- en bruingoed</t>
  </si>
  <si>
    <t xml:space="preserve">Specifiek ziekehuisafval </t>
  </si>
  <si>
    <t xml:space="preserve">Koelvloeistof </t>
  </si>
  <si>
    <t>Boor- en snijolie, koelemulsie</t>
  </si>
  <si>
    <t>Afgewerkte olie</t>
  </si>
  <si>
    <t>Composteermachine</t>
  </si>
  <si>
    <t>Noten</t>
  </si>
  <si>
    <t>1: U kunt zowel een huurprijs of een aanschafprijs opgeven. Indien u geen prijs invult, betekent dit dat u dit onderdeel niet aanbiedt.</t>
  </si>
  <si>
    <t>2: Indien de inhoud van de door u ingezette Container afwijkt van onze opgave (kolom C), dan vult u in kolom D het volume in van de door u aangeboden Container. Dit volume moet zo dicht mogelijk bij onze opgave (kolom C ) liggen.  Indien u kolom D niet invult, dan geldt het volume van kolom C.</t>
  </si>
  <si>
    <t xml:space="preserve">3: Indien u "Huurprijs per Container per maand" niet invult, zijn de deze kosten opgenomen in de transportkosten per lediging. </t>
  </si>
  <si>
    <t>4: U dient kolommen B ("Soort Container" en C ("Inhoud Container (in liters)") volledig in te vullen. U maakt zelf een inschatting welke soort Container met welke inhoud geschikt is voor het Deltion College.</t>
  </si>
  <si>
    <t xml:space="preserve">5: U kunt hier prijzen opnemen van optionele diensten, die u in de beantwoording van de kwalitatieve gunningscriteria benoemt. Deze orijzen zijn geen onderdeel van het gunningscriterium "Prijs". </t>
  </si>
  <si>
    <t>Gemiddelde massa (in kg) per Container per lediging</t>
  </si>
  <si>
    <t>onbekend</t>
  </si>
  <si>
    <t>n.v.t.</t>
  </si>
  <si>
    <t>* U kunt in dit Prijsopgaveformulier alleen de geel gekleurde velden invullen.</t>
  </si>
  <si>
    <t>* Het tekenblok onderaan dient u in te vullen en na afdrukken (alle tabbladen als 1 gezamenlijk document) te ondertekenen.</t>
  </si>
  <si>
    <t>Versie: 31 mei 2022</t>
  </si>
  <si>
    <t>Dit document gaarne in Excel indienen bij uw inschrijving. PDF is niet nodig.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</si>
</sst>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&quot; &quot;;&quot; &quot;* &quot;-&quot;#,##0&quot; &quot;;&quot; &quot;* &quot;-&quot;#&quot; &quot;;&quot; &quot;@&quot; &quot;"/>
    <numFmt numFmtId="165" formatCode="&quot; &quot;[$€]&quot; &quot;* #,##0.00&quot; &quot;;&quot; &quot;[$€]&quot; &quot;* &quot;-&quot;#,##0.00&quot; &quot;;&quot; &quot;[$€]&quot; &quot;* &quot;-&quot;#&quot; &quot;;&quot; &quot;@&quot; &quot;"/>
    <numFmt numFmtId="166" formatCode="&quot; &quot;* #,##0.00&quot; &quot;;&quot; &quot;* &quot;-&quot;#,##0.00&quot; &quot;;&quot; &quot;* &quot;-&quot;#&quot; &quot;;&quot; &quot;@&quot; &quot;"/>
    <numFmt numFmtId="167" formatCode="#,###"/>
  </numFmts>
  <fonts count="1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FF7A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name val="Calibri"/>
      <family val="2"/>
    </font>
    <font>
      <sz val="11"/>
      <color rgb="FF0563C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6DCE4"/>
        <bgColor rgb="FFD6DCE4"/>
      </patternFill>
    </fill>
    <fill>
      <patternFill patternType="solid">
        <fgColor rgb="FFFF7A00"/>
        <bgColor rgb="FFFF7A00"/>
      </patternFill>
    </fill>
    <fill>
      <patternFill patternType="solid">
        <fgColor rgb="FFE7E6E6"/>
        <bgColor rgb="FFE7E6E6"/>
      </patternFill>
    </fill>
    <fill>
      <patternFill patternType="solid">
        <fgColor rgb="FFD9E1F2"/>
        <bgColor rgb="FFD9E1F2"/>
      </patternFill>
    </fill>
    <fill>
      <patternFill patternType="solid">
        <fgColor rgb="FF808080"/>
        <bgColor rgb="FF808080"/>
      </patternFill>
    </fill>
    <fill>
      <patternFill patternType="solid">
        <fgColor rgb="FFFF7A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0" xfId="0" applyFont="1" applyFill="1"/>
    <xf numFmtId="0" fontId="3" fillId="3" borderId="5" xfId="0" applyFont="1" applyFill="1" applyBorder="1"/>
    <xf numFmtId="0" fontId="3" fillId="3" borderId="4" xfId="0" applyFont="1" applyFill="1" applyBorder="1" applyAlignment="1">
      <alignment horizontal="left" indent="1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/>
    <xf numFmtId="0" fontId="3" fillId="2" borderId="0" xfId="0" applyFont="1" applyFill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3" fillId="6" borderId="9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164" fontId="3" fillId="6" borderId="9" xfId="1" applyNumberFormat="1" applyFont="1" applyFill="1" applyBorder="1" applyAlignment="1">
      <alignment vertical="center"/>
    </xf>
    <xf numFmtId="165" fontId="3" fillId="7" borderId="9" xfId="2" applyFont="1" applyFill="1" applyBorder="1" applyAlignment="1">
      <alignment vertical="center"/>
    </xf>
    <xf numFmtId="165" fontId="3" fillId="6" borderId="9" xfId="2" applyFont="1" applyFill="1" applyBorder="1" applyAlignment="1">
      <alignment vertical="center"/>
    </xf>
    <xf numFmtId="0" fontId="3" fillId="6" borderId="10" xfId="0" applyFont="1" applyFill="1" applyBorder="1" applyAlignment="1">
      <alignment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vertical="center" wrapText="1"/>
    </xf>
    <xf numFmtId="165" fontId="3" fillId="4" borderId="11" xfId="2" applyFont="1" applyFill="1" applyBorder="1" applyAlignment="1">
      <alignment vertical="center"/>
    </xf>
    <xf numFmtId="165" fontId="3" fillId="4" borderId="12" xfId="2" applyFont="1" applyFill="1" applyBorder="1" applyAlignment="1">
      <alignment vertical="center"/>
    </xf>
    <xf numFmtId="165" fontId="3" fillId="4" borderId="12" xfId="2" applyFont="1" applyFill="1" applyBorder="1" applyAlignment="1">
      <alignment horizontal="center" vertical="center"/>
    </xf>
    <xf numFmtId="165" fontId="3" fillId="4" borderId="13" xfId="2" applyFont="1" applyFill="1" applyBorder="1" applyAlignment="1">
      <alignment vertical="center"/>
    </xf>
    <xf numFmtId="0" fontId="3" fillId="6" borderId="14" xfId="0" applyFont="1" applyFill="1" applyBorder="1" applyAlignment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vertical="center"/>
    </xf>
    <xf numFmtId="0" fontId="6" fillId="6" borderId="10" xfId="0" applyFont="1" applyFill="1" applyBorder="1" applyAlignment="1">
      <alignment vertical="center"/>
    </xf>
    <xf numFmtId="165" fontId="6" fillId="7" borderId="10" xfId="2" applyFont="1" applyFill="1" applyBorder="1" applyAlignment="1">
      <alignment vertical="center"/>
    </xf>
    <xf numFmtId="0" fontId="6" fillId="6" borderId="10" xfId="0" applyFont="1" applyFill="1" applyBorder="1" applyAlignment="1">
      <alignment horizontal="center" vertical="center"/>
    </xf>
    <xf numFmtId="165" fontId="3" fillId="7" borderId="10" xfId="2" applyFont="1" applyFill="1" applyBorder="1" applyAlignment="1">
      <alignment vertical="center"/>
    </xf>
    <xf numFmtId="165" fontId="6" fillId="6" borderId="10" xfId="2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12" xfId="0" applyFont="1" applyFill="1" applyBorder="1" applyAlignment="1">
      <alignment vertical="center"/>
    </xf>
    <xf numFmtId="0" fontId="10" fillId="4" borderId="1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164" fontId="3" fillId="6" borderId="10" xfId="1" applyNumberFormat="1" applyFont="1" applyFill="1" applyBorder="1" applyAlignment="1">
      <alignment vertical="center"/>
    </xf>
    <xf numFmtId="165" fontId="2" fillId="4" borderId="13" xfId="3" applyNumberFormat="1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vertical="center"/>
    </xf>
    <xf numFmtId="164" fontId="3" fillId="6" borderId="15" xfId="1" applyNumberFormat="1" applyFont="1" applyFill="1" applyBorder="1" applyAlignment="1">
      <alignment vertical="center"/>
    </xf>
    <xf numFmtId="165" fontId="3" fillId="7" borderId="15" xfId="2" applyFont="1" applyFill="1" applyBorder="1" applyAlignment="1">
      <alignment vertical="center"/>
    </xf>
    <xf numFmtId="165" fontId="3" fillId="4" borderId="16" xfId="2" applyFont="1" applyFill="1" applyBorder="1" applyAlignment="1">
      <alignment vertical="center"/>
    </xf>
    <xf numFmtId="165" fontId="3" fillId="4" borderId="17" xfId="2" applyFont="1" applyFill="1" applyBorder="1" applyAlignment="1">
      <alignment vertical="center"/>
    </xf>
    <xf numFmtId="165" fontId="2" fillId="4" borderId="18" xfId="3" applyNumberFormat="1" applyFont="1" applyFill="1" applyBorder="1" applyAlignment="1">
      <alignment horizontal="center" vertical="center"/>
    </xf>
    <xf numFmtId="0" fontId="3" fillId="6" borderId="9" xfId="0" applyFont="1" applyFill="1" applyBorder="1" applyAlignment="1" applyProtection="1">
      <alignment vertical="center"/>
      <protection locked="0"/>
    </xf>
    <xf numFmtId="164" fontId="3" fillId="6" borderId="9" xfId="1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11" fillId="8" borderId="20" xfId="0" applyFont="1" applyFill="1" applyBorder="1" applyAlignment="1">
      <alignment horizontal="center" vertical="center" wrapText="1"/>
    </xf>
    <xf numFmtId="167" fontId="12" fillId="9" borderId="20" xfId="1" applyNumberFormat="1" applyFont="1" applyFill="1" applyBorder="1" applyAlignment="1">
      <alignment horizontal="center" vertical="center"/>
    </xf>
    <xf numFmtId="165" fontId="13" fillId="7" borderId="9" xfId="2" applyFont="1" applyFill="1" applyBorder="1" applyAlignment="1">
      <alignment horizontal="center" vertical="center"/>
    </xf>
    <xf numFmtId="165" fontId="6" fillId="7" borderId="11" xfId="2" applyFont="1" applyFill="1" applyBorder="1" applyAlignment="1">
      <alignment vertical="center"/>
    </xf>
    <xf numFmtId="165" fontId="6" fillId="7" borderId="12" xfId="2" applyFont="1" applyFill="1" applyBorder="1" applyAlignment="1">
      <alignment vertical="center"/>
    </xf>
    <xf numFmtId="165" fontId="3" fillId="7" borderId="12" xfId="2" applyFont="1" applyFill="1" applyBorder="1" applyAlignment="1">
      <alignment horizontal="center" vertical="center"/>
    </xf>
    <xf numFmtId="165" fontId="3" fillId="7" borderId="12" xfId="2" applyFont="1" applyFill="1" applyBorder="1" applyAlignment="1">
      <alignment vertical="center"/>
    </xf>
    <xf numFmtId="165" fontId="3" fillId="7" borderId="13" xfId="2" applyFont="1" applyFill="1" applyBorder="1" applyAlignment="1">
      <alignment vertical="center"/>
    </xf>
    <xf numFmtId="165" fontId="12" fillId="9" borderId="20" xfId="2" applyFont="1" applyFill="1" applyBorder="1" applyAlignment="1">
      <alignment vertical="center"/>
    </xf>
    <xf numFmtId="165" fontId="3" fillId="10" borderId="9" xfId="2" applyFont="1" applyFill="1" applyBorder="1" applyAlignment="1" applyProtection="1">
      <alignment vertical="center"/>
      <protection locked="0"/>
    </xf>
    <xf numFmtId="164" fontId="3" fillId="10" borderId="9" xfId="1" applyNumberFormat="1" applyFont="1" applyFill="1" applyBorder="1" applyAlignment="1" applyProtection="1">
      <alignment vertical="center"/>
      <protection locked="0"/>
    </xf>
    <xf numFmtId="0" fontId="3" fillId="10" borderId="9" xfId="0" applyFont="1" applyFill="1" applyBorder="1" applyAlignment="1" applyProtection="1">
      <alignment vertical="center"/>
      <protection locked="0"/>
    </xf>
    <xf numFmtId="0" fontId="15" fillId="6" borderId="9" xfId="3" applyFont="1" applyFill="1" applyBorder="1" applyAlignment="1">
      <alignment horizontal="center" vertical="center"/>
    </xf>
    <xf numFmtId="0" fontId="2" fillId="4" borderId="9" xfId="3" applyFill="1" applyBorder="1" applyAlignment="1">
      <alignment horizontal="center" vertical="center" wrapText="1"/>
    </xf>
    <xf numFmtId="165" fontId="10" fillId="4" borderId="13" xfId="0" applyNumberFormat="1" applyFont="1" applyFill="1" applyBorder="1" applyAlignment="1">
      <alignment horizontal="center" vertical="center"/>
    </xf>
  </cellXfs>
  <cellStyles count="4">
    <cellStyle name="Hyperlink" xfId="3" xr:uid="{00000000-0005-0000-0000-000000000000}"/>
    <cellStyle name="Komma" xfId="1" builtinId="3" customBuiltin="1"/>
    <cellStyle name="Standaard" xfId="0" builtinId="0" customBuiltin="1"/>
    <cellStyle name="Valuta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5495925</xdr:colOff>
      <xdr:row>0</xdr:row>
      <xdr:rowOff>180975</xdr:rowOff>
    </xdr:from>
    <xdr:to>
      <xdr:col>3</xdr:col>
      <xdr:colOff>1018021</xdr:colOff>
      <xdr:row>2</xdr:row>
      <xdr:rowOff>180975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A4C9342-8A72-4BE8-8046-C49E2B099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80975"/>
          <a:ext cx="1322821" cy="447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23"/>
  <sheetViews>
    <sheetView workbookViewId="0">
      <selection activeCell="C9" sqref="C9"/>
    </sheetView>
  </sheetViews>
  <sheetFormatPr defaultRowHeight="15" x14ac:dyDescent="0.2"/>
  <cols>
    <col min="1" max="1" width="3.5703125" style="1" customWidth="1"/>
    <col min="2" max="2" width="24.140625" style="1" customWidth="1"/>
    <col min="3" max="3" width="87" style="1" customWidth="1"/>
    <col min="4" max="4" width="16" style="1" bestFit="1" customWidth="1"/>
    <col min="5" max="5" width="9.140625" style="2" customWidth="1"/>
    <col min="6" max="6" width="9.140625" style="1" customWidth="1"/>
    <col min="7" max="16384" width="9.140625" style="1"/>
  </cols>
  <sheetData>
    <row r="2" spans="2:5" ht="20.25" x14ac:dyDescent="0.3">
      <c r="B2" s="3" t="s">
        <v>0</v>
      </c>
      <c r="C2" s="3" t="s">
        <v>1</v>
      </c>
    </row>
    <row r="3" spans="2:5" x14ac:dyDescent="0.2">
      <c r="B3" s="4" t="s">
        <v>106</v>
      </c>
    </row>
    <row r="4" spans="2:5" ht="15.75" thickBot="1" x14ac:dyDescent="0.25"/>
    <row r="5" spans="2:5" x14ac:dyDescent="0.2">
      <c r="B5" s="5" t="s">
        <v>2</v>
      </c>
      <c r="C5" s="6"/>
      <c r="D5" s="7"/>
    </row>
    <row r="6" spans="2:5" x14ac:dyDescent="0.2">
      <c r="B6" s="8" t="s">
        <v>105</v>
      </c>
      <c r="C6" s="9"/>
      <c r="D6" s="10"/>
    </row>
    <row r="7" spans="2:5" x14ac:dyDescent="0.2">
      <c r="B7" s="8" t="s">
        <v>104</v>
      </c>
      <c r="C7" s="9"/>
      <c r="D7" s="10"/>
    </row>
    <row r="8" spans="2:5" x14ac:dyDescent="0.2">
      <c r="B8" s="8" t="s">
        <v>3</v>
      </c>
      <c r="C8" s="9"/>
      <c r="D8" s="10"/>
    </row>
    <row r="9" spans="2:5" x14ac:dyDescent="0.2">
      <c r="B9" s="8" t="s">
        <v>4</v>
      </c>
      <c r="C9" s="9"/>
      <c r="D9" s="10"/>
    </row>
    <row r="10" spans="2:5" x14ac:dyDescent="0.2">
      <c r="B10" s="8" t="s">
        <v>5</v>
      </c>
      <c r="C10" s="9"/>
      <c r="D10" s="10"/>
    </row>
    <row r="11" spans="2:5" x14ac:dyDescent="0.2">
      <c r="B11" s="11" t="s">
        <v>6</v>
      </c>
      <c r="C11" s="9"/>
      <c r="D11" s="10"/>
    </row>
    <row r="12" spans="2:5" ht="15.75" thickBot="1" x14ac:dyDescent="0.25">
      <c r="B12" s="12" t="s">
        <v>7</v>
      </c>
      <c r="C12" s="13"/>
      <c r="D12" s="14"/>
    </row>
    <row r="14" spans="2:5" s="15" customFormat="1" ht="68.25" customHeight="1" x14ac:dyDescent="0.2">
      <c r="B14" s="4" t="s">
        <v>107</v>
      </c>
      <c r="C14" s="4"/>
    </row>
    <row r="15" spans="2:5" x14ac:dyDescent="0.2">
      <c r="B15" s="2"/>
      <c r="E15" s="1"/>
    </row>
    <row r="16" spans="2:5" x14ac:dyDescent="0.2">
      <c r="B16" s="2"/>
      <c r="E16" s="1"/>
    </row>
    <row r="17" spans="2:5" ht="18.75" customHeight="1" x14ac:dyDescent="0.2">
      <c r="B17" s="2"/>
      <c r="E17" s="1"/>
    </row>
    <row r="18" spans="2:5" ht="18.75" customHeight="1" x14ac:dyDescent="0.2">
      <c r="B18" s="2"/>
      <c r="E18" s="1"/>
    </row>
    <row r="19" spans="2:5" ht="87" customHeight="1" x14ac:dyDescent="0.2">
      <c r="B19" s="2"/>
      <c r="E19" s="1"/>
    </row>
    <row r="20" spans="2:5" ht="18.75" customHeight="1" x14ac:dyDescent="0.2">
      <c r="B20" s="2"/>
      <c r="E20" s="1"/>
    </row>
    <row r="21" spans="2:5" x14ac:dyDescent="0.2">
      <c r="B21" s="2"/>
      <c r="E21" s="1"/>
    </row>
    <row r="22" spans="2:5" x14ac:dyDescent="0.2">
      <c r="B22" s="2"/>
      <c r="E22" s="1"/>
    </row>
    <row r="23" spans="2:5" x14ac:dyDescent="0.2">
      <c r="B23" s="2"/>
      <c r="E23" s="1"/>
    </row>
  </sheetData>
  <sheetProtection algorithmName="SHA-512" hashValue="iNA1EOwFtsil0CJIWh7YL7dntFW0WTAKRI207REsz05hY17a6u5mMBem2vXqYfYpPhPRWw1vpDwzCc0JO/+Y8g==" saltValue="Xj6FSQYBCHi4jGlyVb2w6Q==" spinCount="100000" sheet="1" objects="1" scenarios="1"/>
  <pageMargins left="0.70866141732283516" right="0.70866141732283516" top="0.74803149606299213" bottom="0.74803149606299213" header="0.31496062992126012" footer="0.31496062992126012"/>
  <pageSetup paperSize="0" orientation="portrait" horizontalDpi="0" verticalDpi="0" copies="0"/>
  <headerFooter>
    <oddFooter>&amp;L&amp;F - tabblad  &amp;A&amp;Rpagina &amp;P van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Normal="100" workbookViewId="0">
      <selection activeCell="G2" sqref="G2"/>
    </sheetView>
  </sheetViews>
  <sheetFormatPr defaultRowHeight="18" x14ac:dyDescent="0.25"/>
  <cols>
    <col min="1" max="1" width="30.7109375" style="18" bestFit="1" customWidth="1"/>
    <col min="2" max="2" width="24.5703125" style="18" bestFit="1" customWidth="1"/>
    <col min="3" max="3" width="10.42578125" style="44" customWidth="1"/>
    <col min="4" max="4" width="17.5703125" style="18" bestFit="1" customWidth="1"/>
    <col min="5" max="5" width="40.28515625" style="18" bestFit="1" customWidth="1"/>
    <col min="6" max="6" width="22" style="18" bestFit="1" customWidth="1"/>
    <col min="7" max="7" width="18" style="18" customWidth="1"/>
    <col min="8" max="8" width="18" style="44" customWidth="1"/>
    <col min="9" max="15" width="18" style="18" customWidth="1"/>
    <col min="16" max="16" width="9.140625" style="17" customWidth="1"/>
    <col min="17" max="17" width="9.140625" style="18" customWidth="1"/>
    <col min="18" max="16384" width="9.140625" style="18"/>
  </cols>
  <sheetData>
    <row r="1" spans="1:15" ht="57.75" customHeight="1" x14ac:dyDescent="0.25">
      <c r="A1" s="16" t="s">
        <v>8</v>
      </c>
      <c r="B1" s="16" t="s">
        <v>9</v>
      </c>
      <c r="C1" s="16" t="s">
        <v>10</v>
      </c>
      <c r="D1" s="16" t="s">
        <v>11</v>
      </c>
      <c r="E1" s="16" t="s">
        <v>12</v>
      </c>
      <c r="F1" s="16" t="s">
        <v>13</v>
      </c>
      <c r="G1" s="16" t="s">
        <v>14</v>
      </c>
      <c r="H1" s="60" t="s">
        <v>101</v>
      </c>
      <c r="I1" s="16" t="s">
        <v>15</v>
      </c>
      <c r="J1" s="16" t="s">
        <v>16</v>
      </c>
      <c r="K1" s="16" t="s">
        <v>17</v>
      </c>
      <c r="L1" s="16" t="s">
        <v>19</v>
      </c>
      <c r="M1" s="16" t="s">
        <v>18</v>
      </c>
      <c r="N1" s="16" t="s">
        <v>20</v>
      </c>
      <c r="O1" s="16" t="s">
        <v>21</v>
      </c>
    </row>
    <row r="2" spans="1:15" x14ac:dyDescent="0.25">
      <c r="A2" s="19" t="s">
        <v>22</v>
      </c>
      <c r="B2" s="19" t="s">
        <v>23</v>
      </c>
      <c r="C2" s="20">
        <v>11</v>
      </c>
      <c r="D2" s="21">
        <v>140</v>
      </c>
      <c r="E2" s="19" t="s">
        <v>24</v>
      </c>
      <c r="F2" s="19" t="s">
        <v>25</v>
      </c>
      <c r="G2" s="20">
        <v>52</v>
      </c>
      <c r="H2" s="62" t="s">
        <v>102</v>
      </c>
      <c r="I2" s="69">
        <v>0</v>
      </c>
      <c r="J2" s="62" t="s">
        <v>103</v>
      </c>
      <c r="K2" s="69">
        <v>0</v>
      </c>
      <c r="L2" s="62" t="s">
        <v>103</v>
      </c>
      <c r="M2" s="69">
        <v>0</v>
      </c>
      <c r="N2" s="23">
        <f t="shared" ref="N2:N3" si="0">(12*C2*I2)+(G2*K2)+(C2*G2*M2)</f>
        <v>0</v>
      </c>
      <c r="O2" s="23">
        <f>10*N2</f>
        <v>0</v>
      </c>
    </row>
    <row r="3" spans="1:15" x14ac:dyDescent="0.25">
      <c r="A3" s="19" t="s">
        <v>26</v>
      </c>
      <c r="B3" s="19" t="s">
        <v>23</v>
      </c>
      <c r="C3" s="20">
        <v>4</v>
      </c>
      <c r="D3" s="21">
        <v>90</v>
      </c>
      <c r="E3" s="19" t="s">
        <v>24</v>
      </c>
      <c r="F3" s="19" t="s">
        <v>25</v>
      </c>
      <c r="G3" s="20">
        <v>52</v>
      </c>
      <c r="H3" s="62" t="s">
        <v>102</v>
      </c>
      <c r="I3" s="69">
        <v>0</v>
      </c>
      <c r="J3" s="62" t="s">
        <v>103</v>
      </c>
      <c r="K3" s="69">
        <v>0</v>
      </c>
      <c r="L3" s="62" t="s">
        <v>103</v>
      </c>
      <c r="M3" s="69">
        <v>0</v>
      </c>
      <c r="N3" s="23">
        <f t="shared" si="0"/>
        <v>0</v>
      </c>
      <c r="O3" s="23">
        <f t="shared" ref="O3:O18" si="1">10*N3</f>
        <v>0</v>
      </c>
    </row>
    <row r="4" spans="1:15" x14ac:dyDescent="0.25">
      <c r="A4" s="19" t="s">
        <v>27</v>
      </c>
      <c r="B4" s="19" t="s">
        <v>23</v>
      </c>
      <c r="C4" s="20">
        <v>1</v>
      </c>
      <c r="D4" s="21">
        <v>1300</v>
      </c>
      <c r="E4" s="19" t="s">
        <v>24</v>
      </c>
      <c r="F4" s="19" t="s">
        <v>28</v>
      </c>
      <c r="G4" s="20">
        <v>3</v>
      </c>
      <c r="H4" s="62" t="s">
        <v>102</v>
      </c>
      <c r="I4" s="69">
        <v>0</v>
      </c>
      <c r="J4" s="62" t="s">
        <v>103</v>
      </c>
      <c r="K4" s="69">
        <v>0</v>
      </c>
      <c r="L4" s="62" t="s">
        <v>103</v>
      </c>
      <c r="M4" s="69">
        <v>0</v>
      </c>
      <c r="N4" s="23">
        <f t="shared" ref="N4:N9" si="2">(12*C4*I4)+(G4*K4)+(C4*G4*M4)</f>
        <v>0</v>
      </c>
      <c r="O4" s="23">
        <f t="shared" si="1"/>
        <v>0</v>
      </c>
    </row>
    <row r="5" spans="1:15" x14ac:dyDescent="0.25">
      <c r="A5" s="19" t="s">
        <v>29</v>
      </c>
      <c r="B5" s="19" t="s">
        <v>23</v>
      </c>
      <c r="C5" s="20">
        <v>1</v>
      </c>
      <c r="D5" s="21">
        <v>770</v>
      </c>
      <c r="E5" s="19" t="s">
        <v>24</v>
      </c>
      <c r="F5" s="19" t="s">
        <v>28</v>
      </c>
      <c r="G5" s="20">
        <v>1</v>
      </c>
      <c r="H5" s="62" t="s">
        <v>102</v>
      </c>
      <c r="I5" s="69">
        <v>0</v>
      </c>
      <c r="J5" s="62" t="s">
        <v>103</v>
      </c>
      <c r="K5" s="69">
        <v>0</v>
      </c>
      <c r="L5" s="62" t="s">
        <v>103</v>
      </c>
      <c r="M5" s="69">
        <v>0</v>
      </c>
      <c r="N5" s="23">
        <f t="shared" si="2"/>
        <v>0</v>
      </c>
      <c r="O5" s="23">
        <f t="shared" si="1"/>
        <v>0</v>
      </c>
    </row>
    <row r="6" spans="1:15" x14ac:dyDescent="0.25">
      <c r="A6" s="19" t="s">
        <v>30</v>
      </c>
      <c r="B6" s="19" t="s">
        <v>31</v>
      </c>
      <c r="C6" s="20">
        <v>1</v>
      </c>
      <c r="D6" s="21">
        <v>20000</v>
      </c>
      <c r="E6" s="19" t="s">
        <v>24</v>
      </c>
      <c r="F6" s="19" t="s">
        <v>32</v>
      </c>
      <c r="G6" s="20">
        <v>7</v>
      </c>
      <c r="H6" s="61">
        <v>3672</v>
      </c>
      <c r="I6" s="69">
        <v>0</v>
      </c>
      <c r="J6" s="62" t="s">
        <v>103</v>
      </c>
      <c r="K6" s="69">
        <v>0</v>
      </c>
      <c r="L6" s="69">
        <v>0</v>
      </c>
      <c r="M6" s="68">
        <f>H6*L6</f>
        <v>0</v>
      </c>
      <c r="N6" s="23">
        <f t="shared" si="2"/>
        <v>0</v>
      </c>
      <c r="O6" s="23">
        <f t="shared" si="1"/>
        <v>0</v>
      </c>
    </row>
    <row r="7" spans="1:15" x14ac:dyDescent="0.25">
      <c r="A7" s="19" t="s">
        <v>33</v>
      </c>
      <c r="B7" s="19" t="s">
        <v>31</v>
      </c>
      <c r="C7" s="20">
        <v>1</v>
      </c>
      <c r="D7" s="21">
        <v>20000</v>
      </c>
      <c r="E7" s="19" t="s">
        <v>24</v>
      </c>
      <c r="F7" s="19" t="s">
        <v>32</v>
      </c>
      <c r="G7" s="20">
        <v>21</v>
      </c>
      <c r="H7" s="61">
        <v>4943</v>
      </c>
      <c r="I7" s="69">
        <v>0</v>
      </c>
      <c r="J7" s="62" t="s">
        <v>103</v>
      </c>
      <c r="K7" s="69">
        <v>0</v>
      </c>
      <c r="L7" s="69">
        <v>0</v>
      </c>
      <c r="M7" s="68">
        <f>H7*L7</f>
        <v>0</v>
      </c>
      <c r="N7" s="23">
        <f t="shared" si="2"/>
        <v>0</v>
      </c>
      <c r="O7" s="23">
        <f t="shared" si="1"/>
        <v>0</v>
      </c>
    </row>
    <row r="8" spans="1:15" x14ac:dyDescent="0.25">
      <c r="A8" s="19" t="s">
        <v>34</v>
      </c>
      <c r="B8" s="19" t="s">
        <v>31</v>
      </c>
      <c r="C8" s="20">
        <v>1</v>
      </c>
      <c r="D8" s="21">
        <v>10000</v>
      </c>
      <c r="E8" s="19" t="s">
        <v>24</v>
      </c>
      <c r="F8" s="19" t="s">
        <v>32</v>
      </c>
      <c r="G8" s="20">
        <v>3</v>
      </c>
      <c r="H8" s="61">
        <v>1690</v>
      </c>
      <c r="I8" s="69">
        <v>0</v>
      </c>
      <c r="J8" s="62" t="s">
        <v>103</v>
      </c>
      <c r="K8" s="69">
        <v>0</v>
      </c>
      <c r="L8" s="69">
        <v>0</v>
      </c>
      <c r="M8" s="68">
        <f t="shared" ref="M8" si="3">H8*L8</f>
        <v>0</v>
      </c>
      <c r="N8" s="23">
        <f>(12*C8*I8)+(G8*K8)+(C8*G8*M8)</f>
        <v>0</v>
      </c>
      <c r="O8" s="23">
        <f t="shared" si="1"/>
        <v>0</v>
      </c>
    </row>
    <row r="9" spans="1:15" x14ac:dyDescent="0.25">
      <c r="A9" s="19" t="s">
        <v>35</v>
      </c>
      <c r="B9" s="19" t="s">
        <v>36</v>
      </c>
      <c r="C9" s="20">
        <v>1</v>
      </c>
      <c r="D9" s="21">
        <v>770</v>
      </c>
      <c r="E9" s="19" t="s">
        <v>24</v>
      </c>
      <c r="F9" s="19" t="s">
        <v>28</v>
      </c>
      <c r="G9" s="20">
        <v>10</v>
      </c>
      <c r="H9" s="62" t="s">
        <v>102</v>
      </c>
      <c r="I9" s="69">
        <v>0</v>
      </c>
      <c r="J9" s="62" t="s">
        <v>103</v>
      </c>
      <c r="K9" s="69">
        <v>0</v>
      </c>
      <c r="L9" s="62" t="s">
        <v>103</v>
      </c>
      <c r="M9" s="69">
        <v>0</v>
      </c>
      <c r="N9" s="23">
        <f t="shared" si="2"/>
        <v>0</v>
      </c>
      <c r="O9" s="23">
        <f t="shared" si="1"/>
        <v>0</v>
      </c>
    </row>
    <row r="10" spans="1:15" x14ac:dyDescent="0.25">
      <c r="A10" s="19" t="s">
        <v>37</v>
      </c>
      <c r="B10" s="19" t="s">
        <v>23</v>
      </c>
      <c r="C10" s="20">
        <v>7</v>
      </c>
      <c r="D10" s="21">
        <v>240</v>
      </c>
      <c r="E10" s="19" t="s">
        <v>24</v>
      </c>
      <c r="F10" s="19" t="s">
        <v>28</v>
      </c>
      <c r="G10" s="20">
        <f>0.5*52</f>
        <v>26</v>
      </c>
      <c r="H10" s="62" t="s">
        <v>102</v>
      </c>
      <c r="I10" s="69">
        <v>0</v>
      </c>
      <c r="J10" s="62" t="s">
        <v>103</v>
      </c>
      <c r="K10" s="69">
        <v>0</v>
      </c>
      <c r="L10" s="62" t="s">
        <v>103</v>
      </c>
      <c r="M10" s="69">
        <v>0</v>
      </c>
      <c r="N10" s="23">
        <f>(12*C10*I10)+(G10*K10)+(C10*G10*M10)</f>
        <v>0</v>
      </c>
      <c r="O10" s="23">
        <f t="shared" si="1"/>
        <v>0</v>
      </c>
    </row>
    <row r="11" spans="1:15" x14ac:dyDescent="0.25">
      <c r="A11" s="19" t="s">
        <v>37</v>
      </c>
      <c r="B11" s="19" t="s">
        <v>23</v>
      </c>
      <c r="C11" s="20">
        <v>1</v>
      </c>
      <c r="D11" s="21">
        <v>500</v>
      </c>
      <c r="E11" s="19" t="s">
        <v>24</v>
      </c>
      <c r="F11" s="19" t="s">
        <v>28</v>
      </c>
      <c r="G11" s="20">
        <v>6</v>
      </c>
      <c r="H11" s="62" t="s">
        <v>102</v>
      </c>
      <c r="I11" s="69">
        <v>0</v>
      </c>
      <c r="J11" s="62" t="s">
        <v>103</v>
      </c>
      <c r="K11" s="69">
        <v>0</v>
      </c>
      <c r="L11" s="62" t="s">
        <v>103</v>
      </c>
      <c r="M11" s="69">
        <v>0</v>
      </c>
      <c r="N11" s="23">
        <f t="shared" ref="N11:N15" si="4">(12*C11*I11)+(G11*K11)+(C11*G11*M11)</f>
        <v>0</v>
      </c>
      <c r="O11" s="23">
        <f t="shared" si="1"/>
        <v>0</v>
      </c>
    </row>
    <row r="12" spans="1:15" x14ac:dyDescent="0.25">
      <c r="A12" s="24" t="s">
        <v>38</v>
      </c>
      <c r="B12" s="19" t="s">
        <v>39</v>
      </c>
      <c r="C12" s="25">
        <v>3</v>
      </c>
      <c r="D12" s="21">
        <v>4000</v>
      </c>
      <c r="E12" s="19" t="s">
        <v>24</v>
      </c>
      <c r="F12" s="19" t="s">
        <v>28</v>
      </c>
      <c r="G12" s="20">
        <v>1</v>
      </c>
      <c r="H12" s="62" t="s">
        <v>102</v>
      </c>
      <c r="I12" s="62" t="s">
        <v>103</v>
      </c>
      <c r="J12" s="62" t="s">
        <v>103</v>
      </c>
      <c r="K12" s="69">
        <v>0</v>
      </c>
      <c r="L12" s="62" t="s">
        <v>103</v>
      </c>
      <c r="M12" s="69">
        <v>0</v>
      </c>
      <c r="N12" s="23">
        <f>(G12*K12)+(C12*G12*M12)</f>
        <v>0</v>
      </c>
      <c r="O12" s="23">
        <f t="shared" si="1"/>
        <v>0</v>
      </c>
    </row>
    <row r="13" spans="1:15" x14ac:dyDescent="0.25">
      <c r="A13" s="24" t="s">
        <v>38</v>
      </c>
      <c r="B13" s="19" t="s">
        <v>39</v>
      </c>
      <c r="C13" s="25">
        <v>3</v>
      </c>
      <c r="D13" s="21">
        <v>1000</v>
      </c>
      <c r="E13" s="19" t="s">
        <v>24</v>
      </c>
      <c r="F13" s="19" t="s">
        <v>28</v>
      </c>
      <c r="G13" s="20">
        <v>1</v>
      </c>
      <c r="H13" s="62" t="s">
        <v>102</v>
      </c>
      <c r="I13" s="62" t="s">
        <v>103</v>
      </c>
      <c r="J13" s="62" t="s">
        <v>103</v>
      </c>
      <c r="K13" s="69">
        <v>0</v>
      </c>
      <c r="L13" s="62" t="s">
        <v>103</v>
      </c>
      <c r="M13" s="69">
        <v>0</v>
      </c>
      <c r="N13" s="23">
        <f>(G13*K13)+(C13*G13*M13)</f>
        <v>0</v>
      </c>
      <c r="O13" s="23">
        <f t="shared" si="1"/>
        <v>0</v>
      </c>
    </row>
    <row r="14" spans="1:15" x14ac:dyDescent="0.25">
      <c r="A14" s="24" t="s">
        <v>40</v>
      </c>
      <c r="B14" s="26" t="s">
        <v>41</v>
      </c>
      <c r="C14" s="25">
        <v>1</v>
      </c>
      <c r="D14" s="21">
        <v>6000</v>
      </c>
      <c r="E14" s="19" t="s">
        <v>24</v>
      </c>
      <c r="F14" s="24" t="s">
        <v>28</v>
      </c>
      <c r="G14" s="20">
        <v>12</v>
      </c>
      <c r="H14" s="62" t="s">
        <v>102</v>
      </c>
      <c r="I14" s="69">
        <v>0</v>
      </c>
      <c r="J14" s="62" t="s">
        <v>103</v>
      </c>
      <c r="K14" s="69">
        <v>0</v>
      </c>
      <c r="L14" s="62" t="s">
        <v>103</v>
      </c>
      <c r="M14" s="69">
        <v>0</v>
      </c>
      <c r="N14" s="23">
        <f t="shared" si="4"/>
        <v>0</v>
      </c>
      <c r="O14" s="23">
        <f t="shared" si="1"/>
        <v>0</v>
      </c>
    </row>
    <row r="15" spans="1:15" x14ac:dyDescent="0.25">
      <c r="A15" s="24" t="s">
        <v>42</v>
      </c>
      <c r="B15" s="26" t="s">
        <v>43</v>
      </c>
      <c r="C15" s="25">
        <v>1</v>
      </c>
      <c r="D15" s="21">
        <v>6000</v>
      </c>
      <c r="E15" s="19" t="s">
        <v>24</v>
      </c>
      <c r="F15" s="24" t="s">
        <v>28</v>
      </c>
      <c r="G15" s="20">
        <v>12</v>
      </c>
      <c r="H15" s="62" t="s">
        <v>102</v>
      </c>
      <c r="I15" s="69">
        <v>0</v>
      </c>
      <c r="J15" s="62" t="s">
        <v>103</v>
      </c>
      <c r="K15" s="69">
        <v>0</v>
      </c>
      <c r="L15" s="62" t="s">
        <v>103</v>
      </c>
      <c r="M15" s="69">
        <v>0</v>
      </c>
      <c r="N15" s="23">
        <f t="shared" si="4"/>
        <v>0</v>
      </c>
      <c r="O15" s="23">
        <f t="shared" si="1"/>
        <v>0</v>
      </c>
    </row>
    <row r="16" spans="1:15" x14ac:dyDescent="0.25">
      <c r="A16" s="19" t="s">
        <v>44</v>
      </c>
      <c r="B16" s="19" t="s">
        <v>45</v>
      </c>
      <c r="C16" s="25">
        <v>1</v>
      </c>
      <c r="D16" s="21">
        <v>200</v>
      </c>
      <c r="E16" s="19" t="s">
        <v>24</v>
      </c>
      <c r="F16" s="24" t="s">
        <v>28</v>
      </c>
      <c r="G16" s="20">
        <v>3</v>
      </c>
      <c r="H16" s="20">
        <v>60</v>
      </c>
      <c r="I16" s="62" t="s">
        <v>103</v>
      </c>
      <c r="J16" s="69">
        <v>0</v>
      </c>
      <c r="K16" s="69">
        <v>0</v>
      </c>
      <c r="L16" s="69">
        <v>0</v>
      </c>
      <c r="M16" s="68">
        <f>H16*L16</f>
        <v>0</v>
      </c>
      <c r="N16" s="23">
        <f>(12*C16*J16)+(G16*K16)+(C16*G16*M16)</f>
        <v>0</v>
      </c>
      <c r="O16" s="23">
        <f t="shared" si="1"/>
        <v>0</v>
      </c>
    </row>
    <row r="17" spans="1:15" x14ac:dyDescent="0.25">
      <c r="A17" s="19" t="s">
        <v>46</v>
      </c>
      <c r="B17" s="19" t="s">
        <v>45</v>
      </c>
      <c r="C17" s="25">
        <v>1</v>
      </c>
      <c r="D17" s="21">
        <v>60</v>
      </c>
      <c r="E17" s="19" t="s">
        <v>24</v>
      </c>
      <c r="F17" s="24" t="s">
        <v>28</v>
      </c>
      <c r="G17" s="20">
        <v>3</v>
      </c>
      <c r="H17" s="20">
        <v>60</v>
      </c>
      <c r="I17" s="62" t="s">
        <v>103</v>
      </c>
      <c r="J17" s="69">
        <v>0</v>
      </c>
      <c r="K17" s="69">
        <v>0</v>
      </c>
      <c r="L17" s="69">
        <v>0</v>
      </c>
      <c r="M17" s="68">
        <f t="shared" ref="M17:M18" si="5">H17*L17</f>
        <v>0</v>
      </c>
      <c r="N17" s="23">
        <f>(12*C17*J17)+(G17*K17)+(C17*G17*M17)</f>
        <v>0</v>
      </c>
      <c r="O17" s="23">
        <f t="shared" si="1"/>
        <v>0</v>
      </c>
    </row>
    <row r="18" spans="1:15" x14ac:dyDescent="0.25">
      <c r="A18" s="19" t="s">
        <v>47</v>
      </c>
      <c r="B18" s="19" t="s">
        <v>48</v>
      </c>
      <c r="C18" s="25">
        <v>1</v>
      </c>
      <c r="D18" s="21">
        <v>20</v>
      </c>
      <c r="E18" s="19" t="s">
        <v>24</v>
      </c>
      <c r="F18" s="24" t="s">
        <v>28</v>
      </c>
      <c r="G18" s="20">
        <v>3</v>
      </c>
      <c r="H18" s="20">
        <v>50</v>
      </c>
      <c r="I18" s="62" t="s">
        <v>103</v>
      </c>
      <c r="J18" s="69">
        <v>0</v>
      </c>
      <c r="K18" s="69">
        <v>0</v>
      </c>
      <c r="L18" s="69">
        <v>0</v>
      </c>
      <c r="M18" s="68">
        <f t="shared" si="5"/>
        <v>0</v>
      </c>
      <c r="N18" s="23">
        <f t="shared" ref="N18" si="6">(12*C18*J18)+(G18*K18)+(C18*G18*M18)</f>
        <v>0</v>
      </c>
      <c r="O18" s="23">
        <f t="shared" si="1"/>
        <v>0</v>
      </c>
    </row>
    <row r="19" spans="1:15" ht="7.5" customHeight="1" x14ac:dyDescent="0.25">
      <c r="A19" s="27"/>
      <c r="B19" s="28"/>
      <c r="C19" s="28"/>
      <c r="D19" s="28"/>
      <c r="E19" s="28"/>
      <c r="F19" s="28"/>
      <c r="G19" s="29"/>
      <c r="H19" s="29"/>
      <c r="I19" s="28"/>
      <c r="J19" s="28"/>
      <c r="K19" s="28"/>
      <c r="L19" s="28"/>
      <c r="M19" s="28"/>
      <c r="N19" s="28"/>
      <c r="O19" s="30"/>
    </row>
    <row r="20" spans="1:15" x14ac:dyDescent="0.25">
      <c r="A20" s="31" t="s">
        <v>49</v>
      </c>
      <c r="B20" s="19" t="s">
        <v>23</v>
      </c>
      <c r="C20" s="32">
        <v>1</v>
      </c>
      <c r="D20" s="21">
        <v>1100</v>
      </c>
      <c r="E20" s="19" t="s">
        <v>50</v>
      </c>
      <c r="F20" s="19" t="s">
        <v>25</v>
      </c>
      <c r="G20" s="20">
        <v>52</v>
      </c>
      <c r="H20" s="62" t="s">
        <v>102</v>
      </c>
      <c r="I20" s="69">
        <v>0</v>
      </c>
      <c r="J20" s="62" t="s">
        <v>103</v>
      </c>
      <c r="K20" s="69">
        <v>0</v>
      </c>
      <c r="L20" s="62" t="s">
        <v>103</v>
      </c>
      <c r="M20" s="69">
        <v>0</v>
      </c>
      <c r="N20" s="23">
        <f>12*C20*I20+G20*(K20+C20*M20)</f>
        <v>0</v>
      </c>
      <c r="O20" s="23">
        <f>10*N20</f>
        <v>0</v>
      </c>
    </row>
    <row r="21" spans="1:15" ht="7.5" customHeight="1" x14ac:dyDescent="0.25">
      <c r="A21" s="27"/>
      <c r="B21" s="28"/>
      <c r="C21" s="28"/>
      <c r="D21" s="28"/>
      <c r="E21" s="28"/>
      <c r="F21" s="28"/>
      <c r="G21" s="29"/>
      <c r="H21" s="29"/>
      <c r="I21" s="28"/>
      <c r="J21" s="28"/>
      <c r="K21" s="28"/>
      <c r="L21" s="28"/>
      <c r="M21" s="28"/>
      <c r="N21" s="28"/>
      <c r="O21" s="30"/>
    </row>
    <row r="22" spans="1:15" x14ac:dyDescent="0.25">
      <c r="A22" s="33" t="s">
        <v>51</v>
      </c>
      <c r="B22" s="19" t="s">
        <v>23</v>
      </c>
      <c r="C22" s="34">
        <v>13</v>
      </c>
      <c r="D22" s="21">
        <v>140</v>
      </c>
      <c r="E22" s="19" t="s">
        <v>52</v>
      </c>
      <c r="F22" s="19" t="s">
        <v>25</v>
      </c>
      <c r="G22" s="20">
        <v>52</v>
      </c>
      <c r="H22" s="62" t="s">
        <v>102</v>
      </c>
      <c r="I22" s="69">
        <v>0</v>
      </c>
      <c r="J22" s="62" t="s">
        <v>103</v>
      </c>
      <c r="K22" s="69">
        <v>0</v>
      </c>
      <c r="L22" s="62" t="s">
        <v>103</v>
      </c>
      <c r="M22" s="69">
        <v>0</v>
      </c>
      <c r="N22" s="23">
        <f t="shared" ref="N22:N29" si="7">12*C22*I22+G22*(K22+C22*M22)</f>
        <v>0</v>
      </c>
      <c r="O22" s="23">
        <f t="shared" ref="O22:O30" si="8">10*N22</f>
        <v>0</v>
      </c>
    </row>
    <row r="23" spans="1:15" x14ac:dyDescent="0.25">
      <c r="A23" s="19" t="s">
        <v>26</v>
      </c>
      <c r="B23" s="19" t="s">
        <v>23</v>
      </c>
      <c r="C23" s="20">
        <v>4</v>
      </c>
      <c r="D23" s="21">
        <v>90</v>
      </c>
      <c r="E23" s="19" t="s">
        <v>52</v>
      </c>
      <c r="F23" s="19" t="s">
        <v>25</v>
      </c>
      <c r="G23" s="20">
        <v>52</v>
      </c>
      <c r="H23" s="62" t="s">
        <v>102</v>
      </c>
      <c r="I23" s="69">
        <v>0</v>
      </c>
      <c r="J23" s="62" t="s">
        <v>103</v>
      </c>
      <c r="K23" s="69">
        <v>0</v>
      </c>
      <c r="L23" s="62" t="s">
        <v>103</v>
      </c>
      <c r="M23" s="69">
        <v>0</v>
      </c>
      <c r="N23" s="23">
        <f t="shared" si="7"/>
        <v>0</v>
      </c>
      <c r="O23" s="23">
        <f t="shared" si="8"/>
        <v>0</v>
      </c>
    </row>
    <row r="24" spans="1:15" x14ac:dyDescent="0.25">
      <c r="A24" s="19" t="s">
        <v>30</v>
      </c>
      <c r="B24" s="19" t="s">
        <v>31</v>
      </c>
      <c r="C24" s="20">
        <v>1</v>
      </c>
      <c r="D24" s="21">
        <v>20000</v>
      </c>
      <c r="E24" s="19" t="s">
        <v>52</v>
      </c>
      <c r="F24" s="19" t="s">
        <v>32</v>
      </c>
      <c r="G24" s="20">
        <v>7</v>
      </c>
      <c r="H24" s="61">
        <v>3692</v>
      </c>
      <c r="I24" s="69">
        <v>0</v>
      </c>
      <c r="J24" s="62" t="s">
        <v>103</v>
      </c>
      <c r="K24" s="69">
        <v>0</v>
      </c>
      <c r="L24" s="69">
        <v>0</v>
      </c>
      <c r="M24" s="68">
        <f t="shared" ref="M24:M26" si="9">H24*L24</f>
        <v>0</v>
      </c>
      <c r="N24" s="23">
        <f t="shared" si="7"/>
        <v>0</v>
      </c>
      <c r="O24" s="23">
        <f t="shared" si="8"/>
        <v>0</v>
      </c>
    </row>
    <row r="25" spans="1:15" x14ac:dyDescent="0.25">
      <c r="A25" s="19" t="s">
        <v>33</v>
      </c>
      <c r="B25" s="19" t="s">
        <v>31</v>
      </c>
      <c r="C25" s="20">
        <v>1</v>
      </c>
      <c r="D25" s="21">
        <v>20000</v>
      </c>
      <c r="E25" s="19" t="s">
        <v>52</v>
      </c>
      <c r="F25" s="19" t="s">
        <v>32</v>
      </c>
      <c r="G25" s="20">
        <v>13</v>
      </c>
      <c r="H25" s="61">
        <v>5298</v>
      </c>
      <c r="I25" s="69">
        <v>0</v>
      </c>
      <c r="J25" s="62" t="s">
        <v>103</v>
      </c>
      <c r="K25" s="69">
        <v>0</v>
      </c>
      <c r="L25" s="69">
        <v>0</v>
      </c>
      <c r="M25" s="68">
        <f t="shared" si="9"/>
        <v>0</v>
      </c>
      <c r="N25" s="23">
        <f t="shared" si="7"/>
        <v>0</v>
      </c>
      <c r="O25" s="23">
        <f t="shared" si="8"/>
        <v>0</v>
      </c>
    </row>
    <row r="26" spans="1:15" x14ac:dyDescent="0.25">
      <c r="A26" s="19" t="s">
        <v>34</v>
      </c>
      <c r="B26" s="19" t="s">
        <v>31</v>
      </c>
      <c r="C26" s="20">
        <v>1</v>
      </c>
      <c r="D26" s="21">
        <v>10000</v>
      </c>
      <c r="E26" s="19" t="s">
        <v>52</v>
      </c>
      <c r="F26" s="19" t="s">
        <v>32</v>
      </c>
      <c r="G26" s="20">
        <v>3</v>
      </c>
      <c r="H26" s="61">
        <v>1427</v>
      </c>
      <c r="I26" s="69">
        <v>0</v>
      </c>
      <c r="J26" s="62" t="s">
        <v>103</v>
      </c>
      <c r="K26" s="69">
        <v>0</v>
      </c>
      <c r="L26" s="69">
        <v>0</v>
      </c>
      <c r="M26" s="68">
        <f t="shared" si="9"/>
        <v>0</v>
      </c>
      <c r="N26" s="23">
        <f t="shared" si="7"/>
        <v>0</v>
      </c>
      <c r="O26" s="23">
        <f t="shared" si="8"/>
        <v>0</v>
      </c>
    </row>
    <row r="27" spans="1:15" x14ac:dyDescent="0.25">
      <c r="A27" s="19" t="s">
        <v>35</v>
      </c>
      <c r="B27" s="19" t="s">
        <v>36</v>
      </c>
      <c r="C27" s="20">
        <v>1</v>
      </c>
      <c r="D27" s="21">
        <v>770</v>
      </c>
      <c r="E27" s="19" t="s">
        <v>52</v>
      </c>
      <c r="F27" s="19" t="s">
        <v>28</v>
      </c>
      <c r="G27" s="20">
        <v>10</v>
      </c>
      <c r="H27" s="62" t="s">
        <v>102</v>
      </c>
      <c r="I27" s="69">
        <v>0</v>
      </c>
      <c r="J27" s="62" t="s">
        <v>103</v>
      </c>
      <c r="K27" s="69">
        <v>0</v>
      </c>
      <c r="L27" s="62" t="s">
        <v>103</v>
      </c>
      <c r="M27" s="69">
        <v>0</v>
      </c>
      <c r="N27" s="23">
        <f t="shared" si="7"/>
        <v>0</v>
      </c>
      <c r="O27" s="23">
        <f t="shared" si="8"/>
        <v>0</v>
      </c>
    </row>
    <row r="28" spans="1:15" x14ac:dyDescent="0.25">
      <c r="A28" s="19" t="s">
        <v>37</v>
      </c>
      <c r="B28" s="19" t="s">
        <v>23</v>
      </c>
      <c r="C28" s="20">
        <v>4</v>
      </c>
      <c r="D28" s="21">
        <v>240</v>
      </c>
      <c r="E28" s="19" t="s">
        <v>52</v>
      </c>
      <c r="F28" s="19" t="s">
        <v>28</v>
      </c>
      <c r="G28" s="20">
        <v>14</v>
      </c>
      <c r="H28" s="62" t="s">
        <v>102</v>
      </c>
      <c r="I28" s="69">
        <v>0</v>
      </c>
      <c r="J28" s="62" t="s">
        <v>103</v>
      </c>
      <c r="K28" s="69">
        <v>0</v>
      </c>
      <c r="L28" s="62" t="s">
        <v>103</v>
      </c>
      <c r="M28" s="69">
        <v>0</v>
      </c>
      <c r="N28" s="23">
        <f t="shared" si="7"/>
        <v>0</v>
      </c>
      <c r="O28" s="23">
        <f t="shared" si="8"/>
        <v>0</v>
      </c>
    </row>
    <row r="29" spans="1:15" x14ac:dyDescent="0.25">
      <c r="A29" s="19" t="s">
        <v>37</v>
      </c>
      <c r="B29" s="19" t="s">
        <v>23</v>
      </c>
      <c r="C29" s="20">
        <v>2</v>
      </c>
      <c r="D29" s="21">
        <v>500</v>
      </c>
      <c r="E29" s="19" t="s">
        <v>52</v>
      </c>
      <c r="F29" s="19" t="s">
        <v>28</v>
      </c>
      <c r="G29" s="20">
        <v>14</v>
      </c>
      <c r="H29" s="62" t="s">
        <v>102</v>
      </c>
      <c r="I29" s="69">
        <v>0</v>
      </c>
      <c r="J29" s="62" t="s">
        <v>103</v>
      </c>
      <c r="K29" s="69">
        <v>0</v>
      </c>
      <c r="L29" s="62" t="s">
        <v>103</v>
      </c>
      <c r="M29" s="69">
        <v>0</v>
      </c>
      <c r="N29" s="23">
        <f t="shared" si="7"/>
        <v>0</v>
      </c>
      <c r="O29" s="23">
        <f t="shared" si="8"/>
        <v>0</v>
      </c>
    </row>
    <row r="30" spans="1:15" x14ac:dyDescent="0.25">
      <c r="A30" s="19" t="s">
        <v>38</v>
      </c>
      <c r="B30" s="35" t="s">
        <v>39</v>
      </c>
      <c r="C30" s="20">
        <v>1</v>
      </c>
      <c r="D30" s="21">
        <v>1000</v>
      </c>
      <c r="E30" s="19" t="s">
        <v>52</v>
      </c>
      <c r="F30" s="19" t="s">
        <v>28</v>
      </c>
      <c r="G30" s="20">
        <v>1</v>
      </c>
      <c r="H30" s="62" t="s">
        <v>102</v>
      </c>
      <c r="I30" s="62" t="s">
        <v>103</v>
      </c>
      <c r="J30" s="62" t="s">
        <v>103</v>
      </c>
      <c r="K30" s="69">
        <v>0</v>
      </c>
      <c r="L30" s="62" t="s">
        <v>103</v>
      </c>
      <c r="M30" s="69">
        <v>0</v>
      </c>
      <c r="N30" s="23">
        <f>(G30*K30)+(C30*G30*M30)</f>
        <v>0</v>
      </c>
      <c r="O30" s="23">
        <f t="shared" si="8"/>
        <v>0</v>
      </c>
    </row>
    <row r="31" spans="1:15" ht="7.5" customHeight="1" x14ac:dyDescent="0.25">
      <c r="A31" s="27"/>
      <c r="B31" s="28"/>
      <c r="C31" s="28"/>
      <c r="D31" s="28"/>
      <c r="E31" s="28"/>
      <c r="F31" s="28"/>
      <c r="G31" s="29"/>
      <c r="H31" s="29"/>
      <c r="I31" s="28"/>
      <c r="J31" s="28"/>
      <c r="K31" s="28"/>
      <c r="L31" s="28"/>
      <c r="M31" s="28"/>
      <c r="N31" s="28"/>
      <c r="O31" s="30"/>
    </row>
    <row r="32" spans="1:15" x14ac:dyDescent="0.25">
      <c r="A32" s="33" t="s">
        <v>49</v>
      </c>
      <c r="B32" s="19" t="s">
        <v>23</v>
      </c>
      <c r="C32" s="34">
        <v>2</v>
      </c>
      <c r="D32" s="21">
        <v>1100</v>
      </c>
      <c r="E32" s="19" t="s">
        <v>53</v>
      </c>
      <c r="F32" s="19" t="s">
        <v>25</v>
      </c>
      <c r="G32" s="20">
        <v>52</v>
      </c>
      <c r="H32" s="62" t="s">
        <v>102</v>
      </c>
      <c r="I32" s="69">
        <v>0</v>
      </c>
      <c r="J32" s="62" t="s">
        <v>103</v>
      </c>
      <c r="K32" s="69">
        <v>0</v>
      </c>
      <c r="L32" s="62" t="s">
        <v>103</v>
      </c>
      <c r="M32" s="69">
        <v>0</v>
      </c>
      <c r="N32" s="23">
        <f>12*C32*I32+G32*(K32+C32*M32)</f>
        <v>0</v>
      </c>
      <c r="O32" s="23">
        <f>10*N32</f>
        <v>0</v>
      </c>
    </row>
    <row r="33" spans="1:15" x14ac:dyDescent="0.25">
      <c r="A33" s="31" t="s">
        <v>35</v>
      </c>
      <c r="B33" s="19" t="s">
        <v>23</v>
      </c>
      <c r="C33" s="32">
        <v>1</v>
      </c>
      <c r="D33" s="21">
        <v>240</v>
      </c>
      <c r="E33" s="19" t="s">
        <v>53</v>
      </c>
      <c r="F33" s="19" t="s">
        <v>28</v>
      </c>
      <c r="G33" s="20">
        <v>2</v>
      </c>
      <c r="H33" s="62" t="s">
        <v>102</v>
      </c>
      <c r="I33" s="69">
        <v>0</v>
      </c>
      <c r="J33" s="62" t="s">
        <v>103</v>
      </c>
      <c r="K33" s="69">
        <v>0</v>
      </c>
      <c r="L33" s="62" t="s">
        <v>103</v>
      </c>
      <c r="M33" s="69">
        <v>0</v>
      </c>
      <c r="N33" s="23">
        <f>12*C33*I33+G33*(K33+C33*M33)</f>
        <v>0</v>
      </c>
      <c r="O33" s="23">
        <f>10*N33</f>
        <v>0</v>
      </c>
    </row>
    <row r="34" spans="1:15" x14ac:dyDescent="0.25">
      <c r="A34" s="24" t="s">
        <v>54</v>
      </c>
      <c r="B34" s="24" t="s">
        <v>23</v>
      </c>
      <c r="C34" s="25">
        <v>1</v>
      </c>
      <c r="D34" s="21">
        <v>1100</v>
      </c>
      <c r="E34" s="19" t="s">
        <v>53</v>
      </c>
      <c r="F34" s="19" t="s">
        <v>25</v>
      </c>
      <c r="G34" s="20">
        <v>52</v>
      </c>
      <c r="H34" s="62" t="s">
        <v>102</v>
      </c>
      <c r="I34" s="69">
        <v>0</v>
      </c>
      <c r="J34" s="62" t="s">
        <v>103</v>
      </c>
      <c r="K34" s="69">
        <v>0</v>
      </c>
      <c r="L34" s="62" t="s">
        <v>103</v>
      </c>
      <c r="M34" s="69">
        <v>0</v>
      </c>
      <c r="N34" s="23">
        <f>12*C34*I34+G34*(K34+C34*M34)</f>
        <v>0</v>
      </c>
      <c r="O34" s="23">
        <f>10*N34</f>
        <v>0</v>
      </c>
    </row>
    <row r="35" spans="1:15" ht="7.5" customHeight="1" x14ac:dyDescent="0.25">
      <c r="A35" s="27"/>
      <c r="B35" s="28"/>
      <c r="C35" s="28"/>
      <c r="D35" s="28"/>
      <c r="E35" s="28"/>
      <c r="F35" s="28"/>
      <c r="G35" s="29"/>
      <c r="H35" s="29"/>
      <c r="I35" s="28"/>
      <c r="J35" s="28"/>
      <c r="K35" s="28"/>
      <c r="L35" s="28"/>
      <c r="M35" s="28"/>
      <c r="N35" s="28"/>
      <c r="O35" s="30"/>
    </row>
    <row r="36" spans="1:15" x14ac:dyDescent="0.25">
      <c r="A36" s="33" t="s">
        <v>55</v>
      </c>
      <c r="B36" s="24" t="s">
        <v>23</v>
      </c>
      <c r="C36" s="34">
        <v>3</v>
      </c>
      <c r="D36" s="21">
        <v>770</v>
      </c>
      <c r="E36" s="19" t="s">
        <v>56</v>
      </c>
      <c r="F36" s="19" t="s">
        <v>25</v>
      </c>
      <c r="G36" s="20">
        <v>52</v>
      </c>
      <c r="H36" s="62" t="s">
        <v>102</v>
      </c>
      <c r="I36" s="69">
        <v>0</v>
      </c>
      <c r="J36" s="62" t="s">
        <v>103</v>
      </c>
      <c r="K36" s="69">
        <v>0</v>
      </c>
      <c r="L36" s="62" t="s">
        <v>103</v>
      </c>
      <c r="M36" s="69">
        <v>0</v>
      </c>
      <c r="N36" s="23">
        <f t="shared" ref="N36:N43" si="10">12*C36*I36+G36*(K36+C36*M36)</f>
        <v>0</v>
      </c>
      <c r="O36" s="23">
        <f t="shared" ref="O36:O43" si="11">10*N36</f>
        <v>0</v>
      </c>
    </row>
    <row r="37" spans="1:15" x14ac:dyDescent="0.25">
      <c r="A37" s="19" t="s">
        <v>26</v>
      </c>
      <c r="B37" s="24" t="s">
        <v>23</v>
      </c>
      <c r="C37" s="20">
        <v>1</v>
      </c>
      <c r="D37" s="21">
        <v>90</v>
      </c>
      <c r="E37" s="19" t="s">
        <v>56</v>
      </c>
      <c r="F37" s="19" t="s">
        <v>57</v>
      </c>
      <c r="G37" s="20">
        <v>12</v>
      </c>
      <c r="H37" s="62" t="s">
        <v>102</v>
      </c>
      <c r="I37" s="69">
        <v>0</v>
      </c>
      <c r="J37" s="62" t="s">
        <v>103</v>
      </c>
      <c r="K37" s="69">
        <v>0</v>
      </c>
      <c r="L37" s="62" t="s">
        <v>103</v>
      </c>
      <c r="M37" s="69">
        <v>0</v>
      </c>
      <c r="N37" s="23">
        <f t="shared" si="10"/>
        <v>0</v>
      </c>
      <c r="O37" s="23">
        <f t="shared" si="11"/>
        <v>0</v>
      </c>
    </row>
    <row r="38" spans="1:15" x14ac:dyDescent="0.25">
      <c r="A38" s="19" t="s">
        <v>30</v>
      </c>
      <c r="B38" s="24" t="s">
        <v>23</v>
      </c>
      <c r="C38" s="20">
        <v>2</v>
      </c>
      <c r="D38" s="21">
        <v>770</v>
      </c>
      <c r="E38" s="19" t="s">
        <v>56</v>
      </c>
      <c r="F38" s="19" t="s">
        <v>25</v>
      </c>
      <c r="G38" s="20">
        <v>52</v>
      </c>
      <c r="H38" s="62" t="s">
        <v>102</v>
      </c>
      <c r="I38" s="69">
        <v>0</v>
      </c>
      <c r="J38" s="62" t="s">
        <v>103</v>
      </c>
      <c r="K38" s="69">
        <v>0</v>
      </c>
      <c r="L38" s="62" t="s">
        <v>103</v>
      </c>
      <c r="M38" s="69">
        <v>0</v>
      </c>
      <c r="N38" s="23">
        <f t="shared" si="10"/>
        <v>0</v>
      </c>
      <c r="O38" s="23">
        <f t="shared" si="11"/>
        <v>0</v>
      </c>
    </row>
    <row r="39" spans="1:15" x14ac:dyDescent="0.25">
      <c r="A39" s="19" t="s">
        <v>58</v>
      </c>
      <c r="B39" s="24" t="s">
        <v>23</v>
      </c>
      <c r="C39" s="20">
        <v>2</v>
      </c>
      <c r="D39" s="21">
        <v>140</v>
      </c>
      <c r="E39" s="19" t="s">
        <v>56</v>
      </c>
      <c r="F39" s="19" t="s">
        <v>25</v>
      </c>
      <c r="G39" s="20">
        <v>52</v>
      </c>
      <c r="H39" s="62" t="s">
        <v>102</v>
      </c>
      <c r="I39" s="69">
        <v>0</v>
      </c>
      <c r="J39" s="62" t="s">
        <v>103</v>
      </c>
      <c r="K39" s="69">
        <v>0</v>
      </c>
      <c r="L39" s="62" t="s">
        <v>103</v>
      </c>
      <c r="M39" s="69">
        <v>0</v>
      </c>
      <c r="N39" s="23">
        <f t="shared" si="10"/>
        <v>0</v>
      </c>
      <c r="O39" s="23">
        <f t="shared" si="11"/>
        <v>0</v>
      </c>
    </row>
    <row r="40" spans="1:15" x14ac:dyDescent="0.25">
      <c r="A40" s="19" t="s">
        <v>37</v>
      </c>
      <c r="B40" s="24" t="s">
        <v>23</v>
      </c>
      <c r="C40" s="20">
        <v>1</v>
      </c>
      <c r="D40" s="21">
        <v>240</v>
      </c>
      <c r="E40" s="19" t="s">
        <v>56</v>
      </c>
      <c r="F40" s="19" t="s">
        <v>28</v>
      </c>
      <c r="G40" s="20">
        <v>10</v>
      </c>
      <c r="H40" s="62" t="s">
        <v>102</v>
      </c>
      <c r="I40" s="69">
        <v>0</v>
      </c>
      <c r="J40" s="62" t="s">
        <v>103</v>
      </c>
      <c r="K40" s="69">
        <v>0</v>
      </c>
      <c r="L40" s="62" t="s">
        <v>103</v>
      </c>
      <c r="M40" s="69">
        <v>0</v>
      </c>
      <c r="N40" s="23">
        <f t="shared" si="10"/>
        <v>0</v>
      </c>
      <c r="O40" s="23">
        <f t="shared" si="11"/>
        <v>0</v>
      </c>
    </row>
    <row r="41" spans="1:15" x14ac:dyDescent="0.25">
      <c r="A41" s="19" t="s">
        <v>59</v>
      </c>
      <c r="B41" s="26" t="s">
        <v>43</v>
      </c>
      <c r="C41" s="20">
        <v>1</v>
      </c>
      <c r="D41" s="21">
        <v>1500</v>
      </c>
      <c r="E41" s="19" t="s">
        <v>56</v>
      </c>
      <c r="F41" s="19" t="s">
        <v>28</v>
      </c>
      <c r="G41" s="20">
        <v>52</v>
      </c>
      <c r="H41" s="62" t="s">
        <v>102</v>
      </c>
      <c r="I41" s="69">
        <v>0</v>
      </c>
      <c r="J41" s="62" t="s">
        <v>103</v>
      </c>
      <c r="K41" s="69">
        <v>0</v>
      </c>
      <c r="L41" s="62" t="s">
        <v>103</v>
      </c>
      <c r="M41" s="69">
        <v>0</v>
      </c>
      <c r="N41" s="23">
        <f t="shared" si="10"/>
        <v>0</v>
      </c>
      <c r="O41" s="23">
        <f t="shared" si="11"/>
        <v>0</v>
      </c>
    </row>
    <row r="42" spans="1:15" x14ac:dyDescent="0.25">
      <c r="A42" s="19" t="s">
        <v>34</v>
      </c>
      <c r="B42" s="19" t="s">
        <v>23</v>
      </c>
      <c r="C42" s="20">
        <v>2</v>
      </c>
      <c r="D42" s="21">
        <v>770</v>
      </c>
      <c r="E42" s="19" t="s">
        <v>56</v>
      </c>
      <c r="F42" s="19" t="s">
        <v>25</v>
      </c>
      <c r="G42" s="20">
        <v>52</v>
      </c>
      <c r="H42" s="62" t="s">
        <v>102</v>
      </c>
      <c r="I42" s="69">
        <v>0</v>
      </c>
      <c r="J42" s="62" t="s">
        <v>103</v>
      </c>
      <c r="K42" s="69">
        <v>0</v>
      </c>
      <c r="L42" s="62" t="s">
        <v>103</v>
      </c>
      <c r="M42" s="69">
        <v>0</v>
      </c>
      <c r="N42" s="23">
        <f t="shared" si="10"/>
        <v>0</v>
      </c>
      <c r="O42" s="23">
        <f t="shared" si="11"/>
        <v>0</v>
      </c>
    </row>
    <row r="43" spans="1:15" x14ac:dyDescent="0.25">
      <c r="A43" s="19" t="s">
        <v>27</v>
      </c>
      <c r="B43" s="19" t="s">
        <v>23</v>
      </c>
      <c r="C43" s="20">
        <v>1</v>
      </c>
      <c r="D43" s="21">
        <v>1300</v>
      </c>
      <c r="E43" s="19" t="s">
        <v>56</v>
      </c>
      <c r="F43" s="19" t="s">
        <v>28</v>
      </c>
      <c r="G43" s="20">
        <v>4</v>
      </c>
      <c r="H43" s="62" t="s">
        <v>102</v>
      </c>
      <c r="I43" s="69">
        <v>0</v>
      </c>
      <c r="J43" s="62" t="s">
        <v>103</v>
      </c>
      <c r="K43" s="69">
        <v>0</v>
      </c>
      <c r="L43" s="62" t="s">
        <v>103</v>
      </c>
      <c r="M43" s="69">
        <v>0</v>
      </c>
      <c r="N43" s="23">
        <f t="shared" si="10"/>
        <v>0</v>
      </c>
      <c r="O43" s="23">
        <f t="shared" si="11"/>
        <v>0</v>
      </c>
    </row>
    <row r="44" spans="1:15" ht="7.5" customHeight="1" x14ac:dyDescent="0.25">
      <c r="A44" s="27"/>
      <c r="B44" s="28"/>
      <c r="C44" s="28"/>
      <c r="D44" s="28"/>
      <c r="E44" s="28"/>
      <c r="F44" s="28"/>
      <c r="G44" s="29"/>
      <c r="H44" s="29"/>
      <c r="I44" s="28"/>
      <c r="J44" s="28"/>
      <c r="K44" s="28"/>
      <c r="L44" s="28"/>
      <c r="M44" s="28"/>
      <c r="N44" s="28"/>
      <c r="O44" s="30"/>
    </row>
    <row r="45" spans="1:15" x14ac:dyDescent="0.25">
      <c r="A45" s="19" t="s">
        <v>49</v>
      </c>
      <c r="B45" s="19" t="s">
        <v>23</v>
      </c>
      <c r="C45" s="20">
        <v>1</v>
      </c>
      <c r="D45" s="21">
        <v>240</v>
      </c>
      <c r="E45" s="19" t="s">
        <v>60</v>
      </c>
      <c r="F45" s="19" t="s">
        <v>25</v>
      </c>
      <c r="G45" s="20">
        <v>52</v>
      </c>
      <c r="H45" s="62" t="s">
        <v>102</v>
      </c>
      <c r="I45" s="69">
        <v>0</v>
      </c>
      <c r="J45" s="62" t="s">
        <v>103</v>
      </c>
      <c r="K45" s="69">
        <v>0</v>
      </c>
      <c r="L45" s="62" t="s">
        <v>103</v>
      </c>
      <c r="M45" s="69">
        <v>0</v>
      </c>
      <c r="N45" s="23">
        <f>12*C45*I45+G45*(K45+C45*M45)</f>
        <v>0</v>
      </c>
      <c r="O45" s="23">
        <f>10*N45</f>
        <v>0</v>
      </c>
    </row>
    <row r="46" spans="1:15" x14ac:dyDescent="0.25">
      <c r="A46" s="19" t="s">
        <v>30</v>
      </c>
      <c r="B46" s="19" t="s">
        <v>23</v>
      </c>
      <c r="C46" s="20">
        <v>1</v>
      </c>
      <c r="D46" s="21">
        <v>240</v>
      </c>
      <c r="E46" s="19" t="s">
        <v>60</v>
      </c>
      <c r="F46" s="19" t="s">
        <v>25</v>
      </c>
      <c r="G46" s="20">
        <v>52</v>
      </c>
      <c r="H46" s="62" t="s">
        <v>102</v>
      </c>
      <c r="I46" s="69">
        <v>0</v>
      </c>
      <c r="J46" s="62" t="s">
        <v>103</v>
      </c>
      <c r="K46" s="69">
        <v>0</v>
      </c>
      <c r="L46" s="62" t="s">
        <v>103</v>
      </c>
      <c r="M46" s="69">
        <v>0</v>
      </c>
      <c r="N46" s="23">
        <f>12*C46*I46+G46*(K46+C46*M46)</f>
        <v>0</v>
      </c>
      <c r="O46" s="23">
        <f>10*N46</f>
        <v>0</v>
      </c>
    </row>
    <row r="47" spans="1:15" ht="7.5" customHeight="1" x14ac:dyDescent="0.25">
      <c r="A47" s="27"/>
      <c r="B47" s="28"/>
      <c r="C47" s="28"/>
      <c r="D47" s="28"/>
      <c r="E47" s="28"/>
      <c r="F47" s="28"/>
      <c r="G47" s="29"/>
      <c r="H47" s="29"/>
      <c r="I47" s="28"/>
      <c r="J47" s="28"/>
      <c r="K47" s="28"/>
      <c r="L47" s="28"/>
      <c r="M47" s="28"/>
      <c r="N47" s="28"/>
      <c r="O47" s="30"/>
    </row>
    <row r="48" spans="1:15" x14ac:dyDescent="0.25">
      <c r="A48" s="19" t="s">
        <v>27</v>
      </c>
      <c r="B48" s="19" t="s">
        <v>23</v>
      </c>
      <c r="C48" s="20">
        <v>1</v>
      </c>
      <c r="D48" s="21">
        <v>1300</v>
      </c>
      <c r="E48" s="19" t="s">
        <v>61</v>
      </c>
      <c r="F48" s="19" t="s">
        <v>28</v>
      </c>
      <c r="G48" s="20">
        <v>3</v>
      </c>
      <c r="H48" s="62" t="s">
        <v>102</v>
      </c>
      <c r="I48" s="69">
        <v>0</v>
      </c>
      <c r="J48" s="62" t="s">
        <v>103</v>
      </c>
      <c r="K48" s="69">
        <v>0</v>
      </c>
      <c r="L48" s="62" t="s">
        <v>103</v>
      </c>
      <c r="M48" s="69">
        <v>0</v>
      </c>
      <c r="N48" s="23">
        <f>12*C48*I48+G48*(K48+C48*M48)</f>
        <v>0</v>
      </c>
      <c r="O48" s="23">
        <f>10*N48</f>
        <v>0</v>
      </c>
    </row>
    <row r="49" spans="1:15" x14ac:dyDescent="0.25">
      <c r="A49" s="19" t="s">
        <v>49</v>
      </c>
      <c r="B49" s="19" t="s">
        <v>23</v>
      </c>
      <c r="C49" s="20">
        <v>1</v>
      </c>
      <c r="D49" s="21">
        <v>770</v>
      </c>
      <c r="E49" s="19" t="s">
        <v>61</v>
      </c>
      <c r="F49" s="19" t="s">
        <v>25</v>
      </c>
      <c r="G49" s="20">
        <v>52</v>
      </c>
      <c r="H49" s="62" t="s">
        <v>102</v>
      </c>
      <c r="I49" s="69">
        <v>0</v>
      </c>
      <c r="J49" s="62" t="s">
        <v>103</v>
      </c>
      <c r="K49" s="69">
        <v>0</v>
      </c>
      <c r="L49" s="62" t="s">
        <v>103</v>
      </c>
      <c r="M49" s="69">
        <v>0</v>
      </c>
      <c r="N49" s="23">
        <f>12*C49*I49+G49*(K49+C49*M49)</f>
        <v>0</v>
      </c>
      <c r="O49" s="23">
        <f>10*N49</f>
        <v>0</v>
      </c>
    </row>
    <row r="50" spans="1:15" x14ac:dyDescent="0.25">
      <c r="A50" s="19" t="s">
        <v>30</v>
      </c>
      <c r="B50" s="19" t="s">
        <v>23</v>
      </c>
      <c r="C50" s="20">
        <v>1</v>
      </c>
      <c r="D50" s="21">
        <v>770</v>
      </c>
      <c r="E50" s="19" t="s">
        <v>61</v>
      </c>
      <c r="F50" s="19" t="s">
        <v>25</v>
      </c>
      <c r="G50" s="20">
        <v>52</v>
      </c>
      <c r="H50" s="62" t="s">
        <v>102</v>
      </c>
      <c r="I50" s="69">
        <v>0</v>
      </c>
      <c r="J50" s="62" t="s">
        <v>103</v>
      </c>
      <c r="K50" s="69">
        <v>0</v>
      </c>
      <c r="L50" s="62" t="s">
        <v>103</v>
      </c>
      <c r="M50" s="69">
        <v>0</v>
      </c>
      <c r="N50" s="23">
        <f>12*C50*I50+G50*(K50+C50*M50)</f>
        <v>0</v>
      </c>
      <c r="O50" s="23">
        <f>10*N50</f>
        <v>0</v>
      </c>
    </row>
    <row r="51" spans="1:15" ht="7.5" customHeight="1" x14ac:dyDescent="0.25">
      <c r="A51" s="27"/>
      <c r="B51" s="28"/>
      <c r="C51" s="28"/>
      <c r="D51" s="28"/>
      <c r="E51" s="28"/>
      <c r="F51" s="28"/>
      <c r="G51" s="29"/>
      <c r="H51" s="29"/>
      <c r="I51" s="28"/>
      <c r="J51" s="28"/>
      <c r="K51" s="28"/>
      <c r="L51" s="28"/>
      <c r="M51" s="28"/>
      <c r="N51" s="28"/>
      <c r="O51" s="30"/>
    </row>
    <row r="52" spans="1:15" x14ac:dyDescent="0.25">
      <c r="A52" s="36" t="s">
        <v>62</v>
      </c>
      <c r="B52" s="37"/>
      <c r="C52" s="38">
        <f>SUM(C2:C50)</f>
        <v>91</v>
      </c>
      <c r="D52" s="63"/>
      <c r="E52" s="64"/>
      <c r="F52" s="64"/>
      <c r="G52" s="64"/>
      <c r="H52" s="65"/>
      <c r="I52" s="66"/>
      <c r="J52" s="66"/>
      <c r="K52" s="66"/>
      <c r="L52" s="66"/>
      <c r="M52" s="67"/>
      <c r="N52" s="23">
        <f>SUM(N2:N50)</f>
        <v>0</v>
      </c>
      <c r="O52" s="40">
        <f>SUM(O2:O50)</f>
        <v>0</v>
      </c>
    </row>
    <row r="53" spans="1:15" s="17" customFormat="1" ht="27.75" customHeight="1" x14ac:dyDescent="0.25">
      <c r="A53" s="41" t="s">
        <v>63</v>
      </c>
      <c r="B53" s="42"/>
      <c r="C53" s="43"/>
      <c r="D53" s="42"/>
      <c r="E53" s="42"/>
      <c r="F53" s="42"/>
      <c r="G53" s="42"/>
      <c r="H53" s="43"/>
      <c r="I53" s="42"/>
      <c r="J53" s="42"/>
      <c r="K53" s="42"/>
      <c r="L53" s="42"/>
      <c r="M53" s="42"/>
      <c r="N53" s="74">
        <f>O52</f>
        <v>0</v>
      </c>
      <c r="O53" s="74"/>
    </row>
  </sheetData>
  <sheetProtection algorithmName="SHA-512" hashValue="uSKZAeqK3rPIJXaSKHrVgt2C7Hb+HBQk82m6cESwNJ9VFd+rMjMSNR8EdABETnu5ACO2/Asgxx5DumzTxD4MMQ==" saltValue="jso3XNgfe/VDyHNNSlOKRA==" spinCount="100000" sheet="1" objects="1" scenarios="1"/>
  <autoFilter ref="F1:F53" xr:uid="{00000000-0001-0000-0100-000000000000}"/>
  <mergeCells count="1">
    <mergeCell ref="N53:O53"/>
  </mergeCells>
  <printOptions horizontalCentered="1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  <headerFooter>
    <oddFooter>&amp;L&amp;F - tabblad  &amp;A&amp;Rpagina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9"/>
  <sheetViews>
    <sheetView topLeftCell="A4" zoomScaleNormal="100" workbookViewId="0">
      <selection activeCell="E22" sqref="E22"/>
    </sheetView>
  </sheetViews>
  <sheetFormatPr defaultRowHeight="18" x14ac:dyDescent="0.25"/>
  <cols>
    <col min="1" max="1" width="43.140625" style="45" customWidth="1"/>
    <col min="2" max="2" width="32.85546875" style="45" customWidth="1"/>
    <col min="3" max="3" width="18.5703125" style="45" customWidth="1"/>
    <col min="4" max="10" width="20" style="45" customWidth="1"/>
    <col min="11" max="11" width="9.5703125" style="59" customWidth="1"/>
    <col min="12" max="12" width="9.140625" style="17" customWidth="1"/>
    <col min="13" max="13" width="9.140625" style="45" customWidth="1"/>
    <col min="14" max="16384" width="9.140625" style="45"/>
  </cols>
  <sheetData>
    <row r="1" spans="1:11" ht="42" customHeight="1" x14ac:dyDescent="0.25">
      <c r="A1" s="16" t="s">
        <v>8</v>
      </c>
      <c r="B1" s="16" t="s">
        <v>9</v>
      </c>
      <c r="C1" s="16" t="s">
        <v>64</v>
      </c>
      <c r="D1" s="16" t="s">
        <v>65</v>
      </c>
      <c r="E1" s="16" t="s">
        <v>66</v>
      </c>
      <c r="F1" s="16" t="s">
        <v>15</v>
      </c>
      <c r="G1" s="16" t="s">
        <v>67</v>
      </c>
      <c r="H1" s="16" t="s">
        <v>68</v>
      </c>
      <c r="I1" s="16" t="s">
        <v>69</v>
      </c>
      <c r="J1" s="16" t="s">
        <v>19</v>
      </c>
      <c r="K1" s="73" t="s">
        <v>70</v>
      </c>
    </row>
    <row r="2" spans="1:11" x14ac:dyDescent="0.25">
      <c r="A2" s="19" t="s">
        <v>71</v>
      </c>
      <c r="B2" s="19" t="s">
        <v>23</v>
      </c>
      <c r="C2" s="21">
        <v>770</v>
      </c>
      <c r="D2" s="70"/>
      <c r="E2" s="69">
        <v>0</v>
      </c>
      <c r="F2" s="69">
        <v>0</v>
      </c>
      <c r="G2" s="69">
        <v>0</v>
      </c>
      <c r="H2" s="22"/>
      <c r="I2" s="22"/>
      <c r="J2" s="22"/>
      <c r="K2" s="72" t="s">
        <v>72</v>
      </c>
    </row>
    <row r="3" spans="1:11" x14ac:dyDescent="0.25">
      <c r="A3" s="24" t="s">
        <v>71</v>
      </c>
      <c r="B3" s="24" t="s">
        <v>23</v>
      </c>
      <c r="C3" s="46">
        <v>240</v>
      </c>
      <c r="D3" s="70"/>
      <c r="E3" s="69">
        <v>0</v>
      </c>
      <c r="F3" s="69">
        <v>0</v>
      </c>
      <c r="G3" s="69">
        <v>0</v>
      </c>
      <c r="H3" s="39"/>
      <c r="I3" s="39"/>
      <c r="J3" s="39"/>
      <c r="K3" s="72" t="s">
        <v>72</v>
      </c>
    </row>
    <row r="4" spans="1:11" ht="7.5" customHeight="1" x14ac:dyDescent="0.25">
      <c r="A4" s="27"/>
      <c r="B4" s="28"/>
      <c r="C4" s="28"/>
      <c r="D4" s="28"/>
      <c r="E4" s="28"/>
      <c r="F4" s="28"/>
      <c r="G4" s="28"/>
      <c r="H4" s="28"/>
      <c r="I4" s="28"/>
      <c r="J4" s="28"/>
      <c r="K4" s="47"/>
    </row>
    <row r="5" spans="1:11" x14ac:dyDescent="0.25">
      <c r="A5" s="48" t="s">
        <v>73</v>
      </c>
      <c r="B5" s="33" t="s">
        <v>74</v>
      </c>
      <c r="C5" s="49">
        <v>400</v>
      </c>
      <c r="D5" s="70"/>
      <c r="E5" s="50"/>
      <c r="F5" s="50"/>
      <c r="G5" s="69">
        <v>0</v>
      </c>
      <c r="H5" s="69">
        <v>0</v>
      </c>
      <c r="I5" s="69">
        <v>0</v>
      </c>
      <c r="J5" s="50"/>
      <c r="K5" s="72">
        <v>2</v>
      </c>
    </row>
    <row r="6" spans="1:11" ht="7.5" customHeight="1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47"/>
    </row>
    <row r="7" spans="1:11" x14ac:dyDescent="0.25">
      <c r="A7" s="19" t="s">
        <v>75</v>
      </c>
      <c r="B7" s="19" t="s">
        <v>76</v>
      </c>
      <c r="C7" s="21">
        <v>1000</v>
      </c>
      <c r="D7" s="70"/>
      <c r="E7" s="69">
        <v>0</v>
      </c>
      <c r="F7" s="22"/>
      <c r="G7" s="22"/>
      <c r="H7" s="69">
        <v>0</v>
      </c>
      <c r="I7" s="69">
        <v>0</v>
      </c>
      <c r="J7" s="22"/>
      <c r="K7" s="72">
        <v>2</v>
      </c>
    </row>
    <row r="8" spans="1:11" x14ac:dyDescent="0.25">
      <c r="A8" s="19" t="s">
        <v>75</v>
      </c>
      <c r="B8" s="19" t="s">
        <v>77</v>
      </c>
      <c r="C8" s="21">
        <v>3000</v>
      </c>
      <c r="D8" s="70"/>
      <c r="E8" s="69">
        <v>0</v>
      </c>
      <c r="F8" s="22"/>
      <c r="G8" s="22"/>
      <c r="H8" s="69">
        <v>0</v>
      </c>
      <c r="I8" s="69">
        <v>0</v>
      </c>
      <c r="J8" s="22"/>
      <c r="K8" s="72">
        <v>2</v>
      </c>
    </row>
    <row r="9" spans="1:11" x14ac:dyDescent="0.25">
      <c r="A9" s="19" t="s">
        <v>75</v>
      </c>
      <c r="B9" s="19" t="s">
        <v>77</v>
      </c>
      <c r="C9" s="21">
        <v>6000</v>
      </c>
      <c r="D9" s="70"/>
      <c r="E9" s="69">
        <v>0</v>
      </c>
      <c r="F9" s="22"/>
      <c r="G9" s="22"/>
      <c r="H9" s="69">
        <v>0</v>
      </c>
      <c r="I9" s="69">
        <v>0</v>
      </c>
      <c r="J9" s="22"/>
      <c r="K9" s="72">
        <v>2</v>
      </c>
    </row>
    <row r="10" spans="1:11" x14ac:dyDescent="0.25">
      <c r="A10" s="19" t="s">
        <v>75</v>
      </c>
      <c r="B10" s="19" t="s">
        <v>77</v>
      </c>
      <c r="C10" s="21">
        <v>10000</v>
      </c>
      <c r="D10" s="70"/>
      <c r="E10" s="69">
        <v>0</v>
      </c>
      <c r="F10" s="22"/>
      <c r="G10" s="22"/>
      <c r="H10" s="69">
        <v>0</v>
      </c>
      <c r="I10" s="69">
        <v>0</v>
      </c>
      <c r="J10" s="22"/>
      <c r="K10" s="72">
        <v>2</v>
      </c>
    </row>
    <row r="11" spans="1:11" x14ac:dyDescent="0.25">
      <c r="A11" s="19" t="s">
        <v>75</v>
      </c>
      <c r="B11" s="19" t="s">
        <v>77</v>
      </c>
      <c r="C11" s="21">
        <v>15000</v>
      </c>
      <c r="D11" s="70"/>
      <c r="E11" s="69">
        <v>0</v>
      </c>
      <c r="F11" s="22"/>
      <c r="G11" s="22"/>
      <c r="H11" s="69">
        <v>0</v>
      </c>
      <c r="I11" s="69">
        <v>0</v>
      </c>
      <c r="J11" s="22"/>
      <c r="K11" s="72">
        <v>2</v>
      </c>
    </row>
    <row r="12" spans="1:11" x14ac:dyDescent="0.25">
      <c r="A12" s="19" t="s">
        <v>75</v>
      </c>
      <c r="B12" s="19" t="s">
        <v>78</v>
      </c>
      <c r="C12" s="21">
        <v>3000</v>
      </c>
      <c r="D12" s="70"/>
      <c r="E12" s="69">
        <v>0</v>
      </c>
      <c r="F12" s="22"/>
      <c r="G12" s="22"/>
      <c r="H12" s="69">
        <v>0</v>
      </c>
      <c r="I12" s="69">
        <v>0</v>
      </c>
      <c r="J12" s="22"/>
      <c r="K12" s="72">
        <v>2</v>
      </c>
    </row>
    <row r="13" spans="1:11" x14ac:dyDescent="0.25">
      <c r="A13" s="19" t="s">
        <v>75</v>
      </c>
      <c r="B13" s="19" t="s">
        <v>78</v>
      </c>
      <c r="C13" s="21">
        <v>6000</v>
      </c>
      <c r="D13" s="70"/>
      <c r="E13" s="69">
        <v>0</v>
      </c>
      <c r="F13" s="22"/>
      <c r="G13" s="22"/>
      <c r="H13" s="69">
        <v>0</v>
      </c>
      <c r="I13" s="69">
        <v>0</v>
      </c>
      <c r="J13" s="22"/>
      <c r="K13" s="72">
        <v>2</v>
      </c>
    </row>
    <row r="14" spans="1:11" x14ac:dyDescent="0.25">
      <c r="A14" s="19" t="s">
        <v>75</v>
      </c>
      <c r="B14" s="19" t="s">
        <v>78</v>
      </c>
      <c r="C14" s="21">
        <v>10000</v>
      </c>
      <c r="D14" s="70"/>
      <c r="E14" s="69">
        <v>0</v>
      </c>
      <c r="F14" s="22"/>
      <c r="G14" s="22"/>
      <c r="H14" s="69">
        <v>0</v>
      </c>
      <c r="I14" s="69">
        <v>0</v>
      </c>
      <c r="J14" s="22"/>
      <c r="K14" s="72">
        <v>2</v>
      </c>
    </row>
    <row r="15" spans="1:11" x14ac:dyDescent="0.25">
      <c r="A15" s="19" t="s">
        <v>79</v>
      </c>
      <c r="B15" s="19" t="s">
        <v>76</v>
      </c>
      <c r="C15" s="21">
        <v>1000</v>
      </c>
      <c r="D15" s="70"/>
      <c r="E15" s="69">
        <v>0</v>
      </c>
      <c r="F15" s="22"/>
      <c r="G15" s="22"/>
      <c r="H15" s="69">
        <v>0</v>
      </c>
      <c r="I15" s="69">
        <v>0</v>
      </c>
      <c r="J15" s="22"/>
      <c r="K15" s="72">
        <v>2</v>
      </c>
    </row>
    <row r="16" spans="1:11" x14ac:dyDescent="0.25">
      <c r="A16" s="19" t="s">
        <v>79</v>
      </c>
      <c r="B16" s="19" t="s">
        <v>77</v>
      </c>
      <c r="C16" s="21">
        <v>3000</v>
      </c>
      <c r="D16" s="70"/>
      <c r="E16" s="69">
        <v>0</v>
      </c>
      <c r="F16" s="22"/>
      <c r="G16" s="22"/>
      <c r="H16" s="69">
        <v>0</v>
      </c>
      <c r="I16" s="69">
        <v>0</v>
      </c>
      <c r="J16" s="22"/>
      <c r="K16" s="72">
        <v>2</v>
      </c>
    </row>
    <row r="17" spans="1:11" x14ac:dyDescent="0.25">
      <c r="A17" s="19" t="s">
        <v>79</v>
      </c>
      <c r="B17" s="19" t="s">
        <v>77</v>
      </c>
      <c r="C17" s="21">
        <v>6000</v>
      </c>
      <c r="D17" s="70"/>
      <c r="E17" s="69">
        <v>0</v>
      </c>
      <c r="F17" s="22"/>
      <c r="G17" s="22"/>
      <c r="H17" s="69">
        <v>0</v>
      </c>
      <c r="I17" s="69">
        <v>0</v>
      </c>
      <c r="J17" s="22"/>
      <c r="K17" s="72">
        <v>2</v>
      </c>
    </row>
    <row r="18" spans="1:11" x14ac:dyDescent="0.25">
      <c r="A18" s="19" t="s">
        <v>79</v>
      </c>
      <c r="B18" s="19" t="s">
        <v>77</v>
      </c>
      <c r="C18" s="21">
        <v>10000</v>
      </c>
      <c r="D18" s="70"/>
      <c r="E18" s="69">
        <v>0</v>
      </c>
      <c r="F18" s="22"/>
      <c r="G18" s="22"/>
      <c r="H18" s="69">
        <v>0</v>
      </c>
      <c r="I18" s="69">
        <v>0</v>
      </c>
      <c r="J18" s="22"/>
      <c r="K18" s="72">
        <v>2</v>
      </c>
    </row>
    <row r="19" spans="1:11" x14ac:dyDescent="0.25">
      <c r="A19" s="19" t="s">
        <v>79</v>
      </c>
      <c r="B19" s="19" t="s">
        <v>77</v>
      </c>
      <c r="C19" s="21">
        <v>15000</v>
      </c>
      <c r="D19" s="70"/>
      <c r="E19" s="69">
        <v>0</v>
      </c>
      <c r="F19" s="22"/>
      <c r="G19" s="22"/>
      <c r="H19" s="69">
        <v>0</v>
      </c>
      <c r="I19" s="69">
        <v>0</v>
      </c>
      <c r="J19" s="22"/>
      <c r="K19" s="72">
        <v>2</v>
      </c>
    </row>
    <row r="20" spans="1:11" x14ac:dyDescent="0.25">
      <c r="A20" s="19" t="s">
        <v>79</v>
      </c>
      <c r="B20" s="19" t="s">
        <v>78</v>
      </c>
      <c r="C20" s="21">
        <v>3000</v>
      </c>
      <c r="D20" s="70"/>
      <c r="E20" s="69">
        <v>0</v>
      </c>
      <c r="F20" s="22"/>
      <c r="G20" s="22"/>
      <c r="H20" s="69">
        <v>0</v>
      </c>
      <c r="I20" s="69">
        <v>0</v>
      </c>
      <c r="J20" s="22"/>
      <c r="K20" s="72">
        <v>2</v>
      </c>
    </row>
    <row r="21" spans="1:11" x14ac:dyDescent="0.25">
      <c r="A21" s="19" t="s">
        <v>79</v>
      </c>
      <c r="B21" s="19" t="s">
        <v>78</v>
      </c>
      <c r="C21" s="21">
        <v>6000</v>
      </c>
      <c r="D21" s="70"/>
      <c r="E21" s="69">
        <v>0</v>
      </c>
      <c r="F21" s="22"/>
      <c r="G21" s="22"/>
      <c r="H21" s="69">
        <v>0</v>
      </c>
      <c r="I21" s="69">
        <v>0</v>
      </c>
      <c r="J21" s="22"/>
      <c r="K21" s="72">
        <v>2</v>
      </c>
    </row>
    <row r="22" spans="1:11" x14ac:dyDescent="0.25">
      <c r="A22" s="19" t="s">
        <v>79</v>
      </c>
      <c r="B22" s="19" t="s">
        <v>78</v>
      </c>
      <c r="C22" s="21">
        <v>10000</v>
      </c>
      <c r="D22" s="70"/>
      <c r="E22" s="69">
        <v>0</v>
      </c>
      <c r="F22" s="22"/>
      <c r="G22" s="22"/>
      <c r="H22" s="69">
        <v>0</v>
      </c>
      <c r="I22" s="69">
        <v>0</v>
      </c>
      <c r="J22" s="22"/>
      <c r="K22" s="72">
        <v>2</v>
      </c>
    </row>
    <row r="23" spans="1:11" x14ac:dyDescent="0.25">
      <c r="A23" s="19" t="s">
        <v>80</v>
      </c>
      <c r="B23" s="19" t="s">
        <v>76</v>
      </c>
      <c r="C23" s="21">
        <v>1000</v>
      </c>
      <c r="D23" s="70"/>
      <c r="E23" s="69">
        <v>0</v>
      </c>
      <c r="F23" s="22"/>
      <c r="G23" s="22"/>
      <c r="H23" s="69">
        <v>0</v>
      </c>
      <c r="I23" s="69">
        <v>0</v>
      </c>
      <c r="J23" s="22"/>
      <c r="K23" s="72">
        <v>2</v>
      </c>
    </row>
    <row r="24" spans="1:11" x14ac:dyDescent="0.25">
      <c r="A24" s="19" t="s">
        <v>80</v>
      </c>
      <c r="B24" s="19" t="s">
        <v>77</v>
      </c>
      <c r="C24" s="21">
        <v>3000</v>
      </c>
      <c r="D24" s="70"/>
      <c r="E24" s="69">
        <v>0</v>
      </c>
      <c r="F24" s="22"/>
      <c r="G24" s="22"/>
      <c r="H24" s="69">
        <v>0</v>
      </c>
      <c r="I24" s="69">
        <v>0</v>
      </c>
      <c r="J24" s="22"/>
      <c r="K24" s="72">
        <v>2</v>
      </c>
    </row>
    <row r="25" spans="1:11" x14ac:dyDescent="0.25">
      <c r="A25" s="19" t="s">
        <v>80</v>
      </c>
      <c r="B25" s="19" t="s">
        <v>77</v>
      </c>
      <c r="C25" s="21">
        <v>6000</v>
      </c>
      <c r="D25" s="70"/>
      <c r="E25" s="69">
        <v>0</v>
      </c>
      <c r="F25" s="22"/>
      <c r="G25" s="22"/>
      <c r="H25" s="69">
        <v>0</v>
      </c>
      <c r="I25" s="69">
        <v>0</v>
      </c>
      <c r="J25" s="22"/>
      <c r="K25" s="72">
        <v>2</v>
      </c>
    </row>
    <row r="26" spans="1:11" x14ac:dyDescent="0.25">
      <c r="A26" s="19" t="s">
        <v>80</v>
      </c>
      <c r="B26" s="19" t="s">
        <v>77</v>
      </c>
      <c r="C26" s="21">
        <v>10000</v>
      </c>
      <c r="D26" s="70"/>
      <c r="E26" s="69">
        <v>0</v>
      </c>
      <c r="F26" s="22"/>
      <c r="G26" s="22"/>
      <c r="H26" s="69">
        <v>0</v>
      </c>
      <c r="I26" s="69">
        <v>0</v>
      </c>
      <c r="J26" s="22"/>
      <c r="K26" s="72">
        <v>2</v>
      </c>
    </row>
    <row r="27" spans="1:11" x14ac:dyDescent="0.25">
      <c r="A27" s="19" t="s">
        <v>80</v>
      </c>
      <c r="B27" s="19" t="s">
        <v>77</v>
      </c>
      <c r="C27" s="21">
        <v>15000</v>
      </c>
      <c r="D27" s="70"/>
      <c r="E27" s="69">
        <v>0</v>
      </c>
      <c r="F27" s="22"/>
      <c r="G27" s="22"/>
      <c r="H27" s="69">
        <v>0</v>
      </c>
      <c r="I27" s="69">
        <v>0</v>
      </c>
      <c r="J27" s="22"/>
      <c r="K27" s="72">
        <v>2</v>
      </c>
    </row>
    <row r="28" spans="1:11" x14ac:dyDescent="0.25">
      <c r="A28" s="19" t="s">
        <v>80</v>
      </c>
      <c r="B28" s="19" t="s">
        <v>78</v>
      </c>
      <c r="C28" s="21">
        <v>3000</v>
      </c>
      <c r="D28" s="70"/>
      <c r="E28" s="69">
        <v>0</v>
      </c>
      <c r="F28" s="22"/>
      <c r="G28" s="22"/>
      <c r="H28" s="69">
        <v>0</v>
      </c>
      <c r="I28" s="69">
        <v>0</v>
      </c>
      <c r="J28" s="22"/>
      <c r="K28" s="72">
        <v>2</v>
      </c>
    </row>
    <row r="29" spans="1:11" x14ac:dyDescent="0.25">
      <c r="A29" s="19" t="s">
        <v>80</v>
      </c>
      <c r="B29" s="19" t="s">
        <v>78</v>
      </c>
      <c r="C29" s="21">
        <v>6000</v>
      </c>
      <c r="D29" s="70"/>
      <c r="E29" s="69">
        <v>0</v>
      </c>
      <c r="F29" s="22"/>
      <c r="G29" s="22"/>
      <c r="H29" s="69">
        <v>0</v>
      </c>
      <c r="I29" s="69">
        <v>0</v>
      </c>
      <c r="J29" s="22"/>
      <c r="K29" s="72">
        <v>2</v>
      </c>
    </row>
    <row r="30" spans="1:11" x14ac:dyDescent="0.25">
      <c r="A30" s="19" t="s">
        <v>80</v>
      </c>
      <c r="B30" s="19" t="s">
        <v>78</v>
      </c>
      <c r="C30" s="21">
        <v>10000</v>
      </c>
      <c r="D30" s="70"/>
      <c r="E30" s="69">
        <v>0</v>
      </c>
      <c r="F30" s="22"/>
      <c r="G30" s="22"/>
      <c r="H30" s="69">
        <v>0</v>
      </c>
      <c r="I30" s="69">
        <v>0</v>
      </c>
      <c r="J30" s="22"/>
      <c r="K30" s="72">
        <v>2</v>
      </c>
    </row>
    <row r="31" spans="1:11" x14ac:dyDescent="0.25">
      <c r="A31" s="19" t="s">
        <v>81</v>
      </c>
      <c r="B31" s="19" t="s">
        <v>76</v>
      </c>
      <c r="C31" s="21">
        <v>1000</v>
      </c>
      <c r="D31" s="70"/>
      <c r="E31" s="69">
        <v>0</v>
      </c>
      <c r="F31" s="22"/>
      <c r="G31" s="22"/>
      <c r="H31" s="69">
        <v>0</v>
      </c>
      <c r="I31" s="69">
        <v>0</v>
      </c>
      <c r="J31" s="22"/>
      <c r="K31" s="72">
        <v>2</v>
      </c>
    </row>
    <row r="32" spans="1:11" x14ac:dyDescent="0.25">
      <c r="A32" s="19" t="s">
        <v>81</v>
      </c>
      <c r="B32" s="19" t="s">
        <v>77</v>
      </c>
      <c r="C32" s="21">
        <v>3000</v>
      </c>
      <c r="D32" s="70"/>
      <c r="E32" s="69">
        <v>0</v>
      </c>
      <c r="F32" s="22"/>
      <c r="G32" s="22"/>
      <c r="H32" s="69">
        <v>0</v>
      </c>
      <c r="I32" s="69">
        <v>0</v>
      </c>
      <c r="J32" s="22"/>
      <c r="K32" s="72">
        <v>2</v>
      </c>
    </row>
    <row r="33" spans="1:11" x14ac:dyDescent="0.25">
      <c r="A33" s="19" t="s">
        <v>81</v>
      </c>
      <c r="B33" s="19" t="s">
        <v>77</v>
      </c>
      <c r="C33" s="21">
        <v>6000</v>
      </c>
      <c r="D33" s="70"/>
      <c r="E33" s="69">
        <v>0</v>
      </c>
      <c r="F33" s="22"/>
      <c r="G33" s="22"/>
      <c r="H33" s="69">
        <v>0</v>
      </c>
      <c r="I33" s="69">
        <v>0</v>
      </c>
      <c r="J33" s="22"/>
      <c r="K33" s="72">
        <v>2</v>
      </c>
    </row>
    <row r="34" spans="1:11" x14ac:dyDescent="0.25">
      <c r="A34" s="19" t="s">
        <v>81</v>
      </c>
      <c r="B34" s="19" t="s">
        <v>77</v>
      </c>
      <c r="C34" s="21">
        <v>10000</v>
      </c>
      <c r="D34" s="70"/>
      <c r="E34" s="69">
        <v>0</v>
      </c>
      <c r="F34" s="22"/>
      <c r="G34" s="22"/>
      <c r="H34" s="69">
        <v>0</v>
      </c>
      <c r="I34" s="69">
        <v>0</v>
      </c>
      <c r="J34" s="22"/>
      <c r="K34" s="72">
        <v>2</v>
      </c>
    </row>
    <row r="35" spans="1:11" x14ac:dyDescent="0.25">
      <c r="A35" s="19" t="s">
        <v>81</v>
      </c>
      <c r="B35" s="19" t="s">
        <v>77</v>
      </c>
      <c r="C35" s="21">
        <v>15000</v>
      </c>
      <c r="D35" s="70"/>
      <c r="E35" s="69">
        <v>0</v>
      </c>
      <c r="F35" s="22"/>
      <c r="G35" s="22"/>
      <c r="H35" s="69">
        <v>0</v>
      </c>
      <c r="I35" s="69">
        <v>0</v>
      </c>
      <c r="J35" s="22"/>
      <c r="K35" s="72">
        <v>2</v>
      </c>
    </row>
    <row r="36" spans="1:11" x14ac:dyDescent="0.25">
      <c r="A36" s="19" t="s">
        <v>81</v>
      </c>
      <c r="B36" s="19" t="s">
        <v>78</v>
      </c>
      <c r="C36" s="21">
        <v>3000</v>
      </c>
      <c r="D36" s="70"/>
      <c r="E36" s="69">
        <v>0</v>
      </c>
      <c r="F36" s="22"/>
      <c r="G36" s="22"/>
      <c r="H36" s="69">
        <v>0</v>
      </c>
      <c r="I36" s="69">
        <v>0</v>
      </c>
      <c r="J36" s="22"/>
      <c r="K36" s="72">
        <v>2</v>
      </c>
    </row>
    <row r="37" spans="1:11" x14ac:dyDescent="0.25">
      <c r="A37" s="19" t="s">
        <v>81</v>
      </c>
      <c r="B37" s="19" t="s">
        <v>78</v>
      </c>
      <c r="C37" s="21">
        <v>6000</v>
      </c>
      <c r="D37" s="70"/>
      <c r="E37" s="69">
        <v>0</v>
      </c>
      <c r="F37" s="22"/>
      <c r="G37" s="22"/>
      <c r="H37" s="69">
        <v>0</v>
      </c>
      <c r="I37" s="69">
        <v>0</v>
      </c>
      <c r="J37" s="22"/>
      <c r="K37" s="72">
        <v>2</v>
      </c>
    </row>
    <row r="38" spans="1:11" x14ac:dyDescent="0.25">
      <c r="A38" s="19" t="s">
        <v>81</v>
      </c>
      <c r="B38" s="19" t="s">
        <v>78</v>
      </c>
      <c r="C38" s="21">
        <v>10000</v>
      </c>
      <c r="D38" s="70"/>
      <c r="E38" s="69">
        <v>0</v>
      </c>
      <c r="F38" s="22"/>
      <c r="G38" s="22"/>
      <c r="H38" s="69">
        <v>0</v>
      </c>
      <c r="I38" s="69">
        <v>0</v>
      </c>
      <c r="J38" s="22"/>
      <c r="K38" s="72">
        <v>2</v>
      </c>
    </row>
    <row r="39" spans="1:11" ht="7.5" customHeight="1" x14ac:dyDescent="0.25">
      <c r="A39" s="27"/>
      <c r="B39" s="28"/>
      <c r="C39" s="28"/>
      <c r="D39" s="28"/>
      <c r="E39" s="28"/>
      <c r="F39" s="28"/>
      <c r="G39" s="28"/>
      <c r="H39" s="28"/>
      <c r="I39" s="28"/>
      <c r="J39" s="28"/>
      <c r="K39" s="47"/>
    </row>
    <row r="40" spans="1:11" x14ac:dyDescent="0.25">
      <c r="A40" s="19" t="s">
        <v>82</v>
      </c>
      <c r="B40" s="71"/>
      <c r="C40" s="70"/>
      <c r="D40" s="22"/>
      <c r="E40" s="22"/>
      <c r="F40" s="69">
        <v>0</v>
      </c>
      <c r="G40" s="22"/>
      <c r="H40" s="69">
        <v>0</v>
      </c>
      <c r="I40" s="22"/>
      <c r="J40" s="69">
        <v>0</v>
      </c>
      <c r="K40" s="72" t="s">
        <v>83</v>
      </c>
    </row>
    <row r="41" spans="1:11" x14ac:dyDescent="0.25">
      <c r="A41" s="19" t="s">
        <v>84</v>
      </c>
      <c r="B41" s="71"/>
      <c r="C41" s="70"/>
      <c r="D41" s="22"/>
      <c r="E41" s="22"/>
      <c r="F41" s="69">
        <v>0</v>
      </c>
      <c r="G41" s="22"/>
      <c r="H41" s="69">
        <v>0</v>
      </c>
      <c r="I41" s="22"/>
      <c r="J41" s="69">
        <v>0</v>
      </c>
      <c r="K41" s="72" t="s">
        <v>83</v>
      </c>
    </row>
    <row r="42" spans="1:11" x14ac:dyDescent="0.25">
      <c r="A42" s="19" t="s">
        <v>85</v>
      </c>
      <c r="B42" s="71"/>
      <c r="C42" s="70"/>
      <c r="D42" s="22"/>
      <c r="E42" s="22"/>
      <c r="F42" s="69">
        <v>0</v>
      </c>
      <c r="G42" s="22"/>
      <c r="H42" s="69">
        <v>0</v>
      </c>
      <c r="I42" s="22"/>
      <c r="J42" s="69">
        <v>0</v>
      </c>
      <c r="K42" s="72" t="s">
        <v>83</v>
      </c>
    </row>
    <row r="43" spans="1:11" x14ac:dyDescent="0.25">
      <c r="A43" s="19" t="s">
        <v>86</v>
      </c>
      <c r="B43" s="71"/>
      <c r="C43" s="70"/>
      <c r="D43" s="22"/>
      <c r="E43" s="22"/>
      <c r="F43" s="69">
        <v>0</v>
      </c>
      <c r="G43" s="22"/>
      <c r="H43" s="69">
        <v>0</v>
      </c>
      <c r="I43" s="22"/>
      <c r="J43" s="69">
        <v>0</v>
      </c>
      <c r="K43" s="72" t="s">
        <v>83</v>
      </c>
    </row>
    <row r="44" spans="1:11" x14ac:dyDescent="0.25">
      <c r="A44" s="19" t="s">
        <v>87</v>
      </c>
      <c r="B44" s="71"/>
      <c r="C44" s="70"/>
      <c r="D44" s="22"/>
      <c r="E44" s="22"/>
      <c r="F44" s="69">
        <v>0</v>
      </c>
      <c r="G44" s="22"/>
      <c r="H44" s="69">
        <v>0</v>
      </c>
      <c r="I44" s="22"/>
      <c r="J44" s="69">
        <v>0</v>
      </c>
      <c r="K44" s="72" t="s">
        <v>83</v>
      </c>
    </row>
    <row r="45" spans="1:11" x14ac:dyDescent="0.25">
      <c r="A45" s="19" t="s">
        <v>88</v>
      </c>
      <c r="B45" s="71"/>
      <c r="C45" s="70"/>
      <c r="D45" s="22"/>
      <c r="E45" s="22"/>
      <c r="F45" s="69">
        <v>0</v>
      </c>
      <c r="G45" s="22"/>
      <c r="H45" s="69">
        <v>0</v>
      </c>
      <c r="I45" s="22"/>
      <c r="J45" s="69">
        <v>0</v>
      </c>
      <c r="K45" s="72" t="s">
        <v>83</v>
      </c>
    </row>
    <row r="46" spans="1:11" x14ac:dyDescent="0.25">
      <c r="A46" s="19" t="s">
        <v>89</v>
      </c>
      <c r="B46" s="71"/>
      <c r="C46" s="70"/>
      <c r="D46" s="22"/>
      <c r="E46" s="22"/>
      <c r="F46" s="69">
        <v>0</v>
      </c>
      <c r="G46" s="22"/>
      <c r="H46" s="69">
        <v>0</v>
      </c>
      <c r="I46" s="22"/>
      <c r="J46" s="69">
        <v>0</v>
      </c>
      <c r="K46" s="72" t="s">
        <v>83</v>
      </c>
    </row>
    <row r="47" spans="1:11" x14ac:dyDescent="0.25">
      <c r="A47" s="19" t="s">
        <v>90</v>
      </c>
      <c r="B47" s="71"/>
      <c r="C47" s="70"/>
      <c r="D47" s="22"/>
      <c r="E47" s="22"/>
      <c r="F47" s="69">
        <v>0</v>
      </c>
      <c r="G47" s="22"/>
      <c r="H47" s="69">
        <v>0</v>
      </c>
      <c r="I47" s="22"/>
      <c r="J47" s="69">
        <v>0</v>
      </c>
      <c r="K47" s="72" t="s">
        <v>83</v>
      </c>
    </row>
    <row r="48" spans="1:11" x14ac:dyDescent="0.25">
      <c r="A48" s="19" t="s">
        <v>91</v>
      </c>
      <c r="B48" s="71"/>
      <c r="C48" s="70"/>
      <c r="D48" s="22"/>
      <c r="E48" s="22"/>
      <c r="F48" s="69">
        <v>0</v>
      </c>
      <c r="G48" s="22"/>
      <c r="H48" s="69">
        <v>0</v>
      </c>
      <c r="I48" s="22"/>
      <c r="J48" s="69">
        <v>0</v>
      </c>
      <c r="K48" s="72" t="s">
        <v>83</v>
      </c>
    </row>
    <row r="49" spans="1:11" x14ac:dyDescent="0.25">
      <c r="A49" s="19" t="s">
        <v>92</v>
      </c>
      <c r="B49" s="71"/>
      <c r="C49" s="70"/>
      <c r="D49" s="22"/>
      <c r="E49" s="22"/>
      <c r="F49" s="69">
        <v>0</v>
      </c>
      <c r="G49" s="22"/>
      <c r="H49" s="69">
        <v>0</v>
      </c>
      <c r="I49" s="22"/>
      <c r="J49" s="69">
        <v>0</v>
      </c>
      <c r="K49" s="72" t="s">
        <v>83</v>
      </c>
    </row>
    <row r="50" spans="1:11" x14ac:dyDescent="0.25">
      <c r="A50" s="19" t="s">
        <v>93</v>
      </c>
      <c r="B50" s="71"/>
      <c r="C50" s="70"/>
      <c r="D50" s="22"/>
      <c r="E50" s="22"/>
      <c r="F50" s="69">
        <v>0</v>
      </c>
      <c r="G50" s="22"/>
      <c r="H50" s="69">
        <v>0</v>
      </c>
      <c r="I50" s="22"/>
      <c r="J50" s="69">
        <v>0</v>
      </c>
      <c r="K50" s="72" t="s">
        <v>83</v>
      </c>
    </row>
    <row r="51" spans="1:11" ht="7.5" customHeight="1" x14ac:dyDescent="0.25">
      <c r="A51" s="51"/>
      <c r="B51" s="52"/>
      <c r="C51" s="52"/>
      <c r="D51" s="52"/>
      <c r="E51" s="52"/>
      <c r="F51" s="52"/>
      <c r="G51" s="52"/>
      <c r="H51" s="52"/>
      <c r="I51" s="52"/>
      <c r="J51" s="52"/>
      <c r="K51" s="53"/>
    </row>
    <row r="52" spans="1:11" x14ac:dyDescent="0.25">
      <c r="A52" s="24" t="s">
        <v>58</v>
      </c>
      <c r="B52" s="24" t="s">
        <v>94</v>
      </c>
      <c r="C52" s="46"/>
      <c r="D52" s="70"/>
      <c r="E52" s="69">
        <v>0</v>
      </c>
      <c r="F52" s="69">
        <v>0</v>
      </c>
      <c r="G52" s="69">
        <v>0</v>
      </c>
      <c r="H52" s="39"/>
      <c r="I52" s="39"/>
      <c r="J52" s="39"/>
      <c r="K52" s="72" t="s">
        <v>72</v>
      </c>
    </row>
    <row r="53" spans="1:11" ht="7.5" customHeight="1" x14ac:dyDescent="0.25">
      <c r="A53" s="27"/>
      <c r="B53" s="28"/>
      <c r="C53" s="28"/>
      <c r="D53" s="28"/>
      <c r="E53" s="28"/>
      <c r="F53" s="28"/>
      <c r="G53" s="28"/>
      <c r="H53" s="28"/>
      <c r="I53" s="28"/>
      <c r="J53" s="28"/>
      <c r="K53" s="47"/>
    </row>
    <row r="54" spans="1:11" x14ac:dyDescent="0.25">
      <c r="A54" s="54"/>
      <c r="B54" s="54"/>
      <c r="C54" s="55"/>
      <c r="D54" s="70"/>
      <c r="E54" s="69">
        <v>0</v>
      </c>
      <c r="F54" s="69">
        <v>0</v>
      </c>
      <c r="G54" s="69">
        <v>0</v>
      </c>
      <c r="H54" s="69">
        <v>0</v>
      </c>
      <c r="I54" s="69">
        <v>0</v>
      </c>
      <c r="J54" s="69">
        <v>0</v>
      </c>
      <c r="K54" s="72">
        <v>5</v>
      </c>
    </row>
    <row r="55" spans="1:11" x14ac:dyDescent="0.25">
      <c r="A55" s="54"/>
      <c r="B55" s="54"/>
      <c r="C55" s="55"/>
      <c r="D55" s="70"/>
      <c r="E55" s="69">
        <v>0</v>
      </c>
      <c r="F55" s="69">
        <v>0</v>
      </c>
      <c r="G55" s="69">
        <v>0</v>
      </c>
      <c r="H55" s="69">
        <v>0</v>
      </c>
      <c r="I55" s="69">
        <v>0</v>
      </c>
      <c r="J55" s="69">
        <v>0</v>
      </c>
      <c r="K55" s="72">
        <v>5</v>
      </c>
    </row>
    <row r="56" spans="1:11" x14ac:dyDescent="0.25">
      <c r="A56" s="54"/>
      <c r="B56" s="54"/>
      <c r="C56" s="55"/>
      <c r="D56" s="70"/>
      <c r="E56" s="69">
        <v>0</v>
      </c>
      <c r="F56" s="69">
        <v>0</v>
      </c>
      <c r="G56" s="69">
        <v>0</v>
      </c>
      <c r="H56" s="69">
        <v>0</v>
      </c>
      <c r="I56" s="69">
        <v>0</v>
      </c>
      <c r="J56" s="69">
        <v>0</v>
      </c>
      <c r="K56" s="72">
        <v>5</v>
      </c>
    </row>
    <row r="57" spans="1:11" x14ac:dyDescent="0.25">
      <c r="A57" s="54"/>
      <c r="B57" s="54"/>
      <c r="C57" s="55"/>
      <c r="D57" s="70"/>
      <c r="E57" s="69">
        <v>0</v>
      </c>
      <c r="F57" s="69">
        <v>0</v>
      </c>
      <c r="G57" s="69">
        <v>0</v>
      </c>
      <c r="H57" s="69">
        <v>0</v>
      </c>
      <c r="I57" s="69">
        <v>0</v>
      </c>
      <c r="J57" s="69">
        <v>0</v>
      </c>
      <c r="K57" s="72">
        <v>5</v>
      </c>
    </row>
    <row r="58" spans="1:11" x14ac:dyDescent="0.25">
      <c r="A58" s="54"/>
      <c r="B58" s="54"/>
      <c r="C58" s="55"/>
      <c r="D58" s="70"/>
      <c r="E58" s="69">
        <v>0</v>
      </c>
      <c r="F58" s="69">
        <v>0</v>
      </c>
      <c r="G58" s="69">
        <v>0</v>
      </c>
      <c r="H58" s="69">
        <v>0</v>
      </c>
      <c r="I58" s="69">
        <v>0</v>
      </c>
      <c r="J58" s="69">
        <v>0</v>
      </c>
      <c r="K58" s="72">
        <v>5</v>
      </c>
    </row>
    <row r="59" spans="1:11" x14ac:dyDescent="0.25">
      <c r="A59" s="54"/>
      <c r="B59" s="54"/>
      <c r="C59" s="55"/>
      <c r="D59" s="70"/>
      <c r="E59" s="69">
        <v>0</v>
      </c>
      <c r="F59" s="69">
        <v>0</v>
      </c>
      <c r="G59" s="69">
        <v>0</v>
      </c>
      <c r="H59" s="69">
        <v>0</v>
      </c>
      <c r="I59" s="69">
        <v>0</v>
      </c>
      <c r="J59" s="69">
        <v>0</v>
      </c>
      <c r="K59" s="72">
        <v>5</v>
      </c>
    </row>
    <row r="60" spans="1:11" x14ac:dyDescent="0.25">
      <c r="A60" s="54"/>
      <c r="B60" s="54"/>
      <c r="C60" s="55"/>
      <c r="D60" s="70"/>
      <c r="E60" s="69">
        <v>0</v>
      </c>
      <c r="F60" s="69">
        <v>0</v>
      </c>
      <c r="G60" s="69">
        <v>0</v>
      </c>
      <c r="H60" s="69">
        <v>0</v>
      </c>
      <c r="I60" s="69">
        <v>0</v>
      </c>
      <c r="J60" s="69">
        <v>0</v>
      </c>
      <c r="K60" s="72">
        <v>5</v>
      </c>
    </row>
    <row r="61" spans="1:11" x14ac:dyDescent="0.25">
      <c r="A61" s="54"/>
      <c r="B61" s="54"/>
      <c r="C61" s="55"/>
      <c r="D61" s="70"/>
      <c r="E61" s="69">
        <v>0</v>
      </c>
      <c r="F61" s="69">
        <v>0</v>
      </c>
      <c r="G61" s="69">
        <v>0</v>
      </c>
      <c r="H61" s="69">
        <v>0</v>
      </c>
      <c r="I61" s="69">
        <v>0</v>
      </c>
      <c r="J61" s="69">
        <v>0</v>
      </c>
      <c r="K61" s="72">
        <v>5</v>
      </c>
    </row>
    <row r="62" spans="1:11" x14ac:dyDescent="0.25">
      <c r="A62" s="54"/>
      <c r="B62" s="54"/>
      <c r="C62" s="55"/>
      <c r="D62" s="70"/>
      <c r="E62" s="69">
        <v>0</v>
      </c>
      <c r="F62" s="69">
        <v>0</v>
      </c>
      <c r="G62" s="69">
        <v>0</v>
      </c>
      <c r="H62" s="69">
        <v>0</v>
      </c>
      <c r="I62" s="69">
        <v>0</v>
      </c>
      <c r="J62" s="69">
        <v>0</v>
      </c>
      <c r="K62" s="72">
        <v>5</v>
      </c>
    </row>
    <row r="63" spans="1:11" x14ac:dyDescent="0.25">
      <c r="A63" s="54"/>
      <c r="B63" s="54"/>
      <c r="C63" s="55"/>
      <c r="D63" s="70"/>
      <c r="E63" s="69">
        <v>0</v>
      </c>
      <c r="F63" s="69">
        <v>0</v>
      </c>
      <c r="G63" s="69">
        <v>0</v>
      </c>
      <c r="H63" s="69">
        <v>0</v>
      </c>
      <c r="I63" s="69">
        <v>0</v>
      </c>
      <c r="J63" s="69">
        <v>0</v>
      </c>
      <c r="K63" s="72">
        <v>5</v>
      </c>
    </row>
    <row r="64" spans="1:11" x14ac:dyDescent="0.25">
      <c r="A64" s="54"/>
      <c r="B64" s="54"/>
      <c r="C64" s="55"/>
      <c r="D64" s="70"/>
      <c r="E64" s="69">
        <v>0</v>
      </c>
      <c r="F64" s="69">
        <v>0</v>
      </c>
      <c r="G64" s="69">
        <v>0</v>
      </c>
      <c r="H64" s="69">
        <v>0</v>
      </c>
      <c r="I64" s="69">
        <v>0</v>
      </c>
      <c r="J64" s="69">
        <v>0</v>
      </c>
      <c r="K64" s="72">
        <v>5</v>
      </c>
    </row>
    <row r="65" spans="1:11" x14ac:dyDescent="0.25">
      <c r="A65" s="54"/>
      <c r="B65" s="54"/>
      <c r="C65" s="55"/>
      <c r="D65" s="70"/>
      <c r="E65" s="69">
        <v>0</v>
      </c>
      <c r="F65" s="69">
        <v>0</v>
      </c>
      <c r="G65" s="69">
        <v>0</v>
      </c>
      <c r="H65" s="69">
        <v>0</v>
      </c>
      <c r="I65" s="69">
        <v>0</v>
      </c>
      <c r="J65" s="69">
        <v>0</v>
      </c>
      <c r="K65" s="72">
        <v>5</v>
      </c>
    </row>
    <row r="66" spans="1:11" x14ac:dyDescent="0.25">
      <c r="A66" s="54"/>
      <c r="B66" s="54"/>
      <c r="C66" s="55"/>
      <c r="D66" s="70"/>
      <c r="E66" s="69">
        <v>0</v>
      </c>
      <c r="F66" s="69">
        <v>0</v>
      </c>
      <c r="G66" s="69">
        <v>0</v>
      </c>
      <c r="H66" s="69">
        <v>0</v>
      </c>
      <c r="I66" s="69">
        <v>0</v>
      </c>
      <c r="J66" s="69">
        <v>0</v>
      </c>
      <c r="K66" s="72">
        <v>5</v>
      </c>
    </row>
    <row r="67" spans="1:11" x14ac:dyDescent="0.25">
      <c r="A67" s="54"/>
      <c r="B67" s="54"/>
      <c r="C67" s="55"/>
      <c r="D67" s="70"/>
      <c r="E67" s="69">
        <v>0</v>
      </c>
      <c r="F67" s="69">
        <v>0</v>
      </c>
      <c r="G67" s="69">
        <v>0</v>
      </c>
      <c r="H67" s="69">
        <v>0</v>
      </c>
      <c r="I67" s="69">
        <v>0</v>
      </c>
      <c r="J67" s="69">
        <v>0</v>
      </c>
      <c r="K67" s="72">
        <v>5</v>
      </c>
    </row>
    <row r="68" spans="1:11" x14ac:dyDescent="0.25">
      <c r="A68" s="54"/>
      <c r="B68" s="54"/>
      <c r="C68" s="55"/>
      <c r="D68" s="70"/>
      <c r="E68" s="69">
        <v>0</v>
      </c>
      <c r="F68" s="69">
        <v>0</v>
      </c>
      <c r="G68" s="69">
        <v>0</v>
      </c>
      <c r="H68" s="69">
        <v>0</v>
      </c>
      <c r="I68" s="69">
        <v>0</v>
      </c>
      <c r="J68" s="69">
        <v>0</v>
      </c>
      <c r="K68" s="72">
        <v>5</v>
      </c>
    </row>
    <row r="69" spans="1:11" x14ac:dyDescent="0.25">
      <c r="A69" s="54"/>
      <c r="B69" s="54"/>
      <c r="C69" s="55"/>
      <c r="D69" s="70"/>
      <c r="E69" s="69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72">
        <v>5</v>
      </c>
    </row>
    <row r="70" spans="1:11" x14ac:dyDescent="0.25">
      <c r="A70" s="54"/>
      <c r="B70" s="54"/>
      <c r="C70" s="55"/>
      <c r="D70" s="70"/>
      <c r="E70" s="69">
        <v>0</v>
      </c>
      <c r="F70" s="69">
        <v>0</v>
      </c>
      <c r="G70" s="69">
        <v>0</v>
      </c>
      <c r="H70" s="69">
        <v>0</v>
      </c>
      <c r="I70" s="69">
        <v>0</v>
      </c>
      <c r="J70" s="69">
        <v>0</v>
      </c>
      <c r="K70" s="72">
        <v>5</v>
      </c>
    </row>
    <row r="71" spans="1:11" x14ac:dyDescent="0.25">
      <c r="A71" s="54"/>
      <c r="B71" s="54"/>
      <c r="C71" s="55"/>
      <c r="D71" s="70"/>
      <c r="E71" s="69">
        <v>0</v>
      </c>
      <c r="F71" s="69">
        <v>0</v>
      </c>
      <c r="G71" s="69">
        <v>0</v>
      </c>
      <c r="H71" s="69">
        <v>0</v>
      </c>
      <c r="I71" s="69">
        <v>0</v>
      </c>
      <c r="J71" s="69">
        <v>0</v>
      </c>
      <c r="K71" s="72">
        <v>5</v>
      </c>
    </row>
    <row r="72" spans="1:11" x14ac:dyDescent="0.25">
      <c r="A72" s="54"/>
      <c r="B72" s="54"/>
      <c r="C72" s="55"/>
      <c r="D72" s="70"/>
      <c r="E72" s="69">
        <v>0</v>
      </c>
      <c r="F72" s="69">
        <v>0</v>
      </c>
      <c r="G72" s="69">
        <v>0</v>
      </c>
      <c r="H72" s="69">
        <v>0</v>
      </c>
      <c r="I72" s="69">
        <v>0</v>
      </c>
      <c r="J72" s="69">
        <v>0</v>
      </c>
      <c r="K72" s="72">
        <v>5</v>
      </c>
    </row>
    <row r="73" spans="1:11" x14ac:dyDescent="0.25">
      <c r="A73" s="54"/>
      <c r="B73" s="54"/>
      <c r="C73" s="55"/>
      <c r="D73" s="70"/>
      <c r="E73" s="69">
        <v>0</v>
      </c>
      <c r="F73" s="69">
        <v>0</v>
      </c>
      <c r="G73" s="69">
        <v>0</v>
      </c>
      <c r="H73" s="69">
        <v>0</v>
      </c>
      <c r="I73" s="69">
        <v>0</v>
      </c>
      <c r="J73" s="69">
        <v>0</v>
      </c>
      <c r="K73" s="72">
        <v>5</v>
      </c>
    </row>
    <row r="74" spans="1:11" x14ac:dyDescent="0.25">
      <c r="A74" s="54"/>
      <c r="B74" s="54"/>
      <c r="C74" s="55"/>
      <c r="D74" s="70"/>
      <c r="E74" s="69">
        <v>0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72">
        <v>5</v>
      </c>
    </row>
    <row r="75" spans="1:11" x14ac:dyDescent="0.25">
      <c r="A75" s="54"/>
      <c r="B75" s="54"/>
      <c r="C75" s="55"/>
      <c r="D75" s="70"/>
      <c r="E75" s="69">
        <v>0</v>
      </c>
      <c r="F75" s="69">
        <v>0</v>
      </c>
      <c r="G75" s="69">
        <v>0</v>
      </c>
      <c r="H75" s="69">
        <v>0</v>
      </c>
      <c r="I75" s="69">
        <v>0</v>
      </c>
      <c r="J75" s="69">
        <v>0</v>
      </c>
      <c r="K75" s="72">
        <v>5</v>
      </c>
    </row>
    <row r="76" spans="1:11" x14ac:dyDescent="0.25">
      <c r="A76" s="54"/>
      <c r="B76" s="54"/>
      <c r="C76" s="55"/>
      <c r="D76" s="70"/>
      <c r="E76" s="69">
        <v>0</v>
      </c>
      <c r="F76" s="69">
        <v>0</v>
      </c>
      <c r="G76" s="69">
        <v>0</v>
      </c>
      <c r="H76" s="69">
        <v>0</v>
      </c>
      <c r="I76" s="69">
        <v>0</v>
      </c>
      <c r="J76" s="69">
        <v>0</v>
      </c>
      <c r="K76" s="72">
        <v>5</v>
      </c>
    </row>
    <row r="77" spans="1:11" x14ac:dyDescent="0.25">
      <c r="A77" s="54"/>
      <c r="B77" s="54"/>
      <c r="C77" s="55"/>
      <c r="D77" s="70"/>
      <c r="E77" s="69">
        <v>0</v>
      </c>
      <c r="F77" s="69">
        <v>0</v>
      </c>
      <c r="G77" s="69">
        <v>0</v>
      </c>
      <c r="H77" s="69">
        <v>0</v>
      </c>
      <c r="I77" s="69">
        <v>0</v>
      </c>
      <c r="J77" s="69">
        <v>0</v>
      </c>
      <c r="K77" s="72">
        <v>5</v>
      </c>
    </row>
    <row r="78" spans="1:11" x14ac:dyDescent="0.25">
      <c r="A78" s="54"/>
      <c r="B78" s="54"/>
      <c r="C78" s="55"/>
      <c r="D78" s="70"/>
      <c r="E78" s="69">
        <v>0</v>
      </c>
      <c r="F78" s="69">
        <v>0</v>
      </c>
      <c r="G78" s="69">
        <v>0</v>
      </c>
      <c r="H78" s="69">
        <v>0</v>
      </c>
      <c r="I78" s="69">
        <v>0</v>
      </c>
      <c r="J78" s="69">
        <v>0</v>
      </c>
      <c r="K78" s="72">
        <v>5</v>
      </c>
    </row>
    <row r="79" spans="1:11" x14ac:dyDescent="0.25">
      <c r="A79" s="54"/>
      <c r="B79" s="54"/>
      <c r="C79" s="55"/>
      <c r="D79" s="70"/>
      <c r="E79" s="69">
        <v>0</v>
      </c>
      <c r="F79" s="69">
        <v>0</v>
      </c>
      <c r="G79" s="69">
        <v>0</v>
      </c>
      <c r="H79" s="69">
        <v>0</v>
      </c>
      <c r="I79" s="69">
        <v>0</v>
      </c>
      <c r="J79" s="69">
        <v>0</v>
      </c>
      <c r="K79" s="72">
        <v>5</v>
      </c>
    </row>
    <row r="80" spans="1:11" x14ac:dyDescent="0.25">
      <c r="A80" s="54"/>
      <c r="B80" s="54"/>
      <c r="C80" s="55"/>
      <c r="D80" s="70"/>
      <c r="E80" s="69">
        <v>0</v>
      </c>
      <c r="F80" s="69">
        <v>0</v>
      </c>
      <c r="G80" s="69">
        <v>0</v>
      </c>
      <c r="H80" s="69">
        <v>0</v>
      </c>
      <c r="I80" s="69">
        <v>0</v>
      </c>
      <c r="J80" s="69">
        <v>0</v>
      </c>
      <c r="K80" s="72">
        <v>5</v>
      </c>
    </row>
    <row r="81" spans="1:11" x14ac:dyDescent="0.25">
      <c r="A81" s="54"/>
      <c r="B81" s="54"/>
      <c r="C81" s="55"/>
      <c r="D81" s="70"/>
      <c r="E81" s="69">
        <v>0</v>
      </c>
      <c r="F81" s="69">
        <v>0</v>
      </c>
      <c r="G81" s="69">
        <v>0</v>
      </c>
      <c r="H81" s="69">
        <v>0</v>
      </c>
      <c r="I81" s="69">
        <v>0</v>
      </c>
      <c r="J81" s="69">
        <v>0</v>
      </c>
      <c r="K81" s="72">
        <v>5</v>
      </c>
    </row>
    <row r="82" spans="1:11" x14ac:dyDescent="0.25">
      <c r="A82" s="54"/>
      <c r="B82" s="54"/>
      <c r="C82" s="55"/>
      <c r="D82" s="70"/>
      <c r="E82" s="69">
        <v>0</v>
      </c>
      <c r="F82" s="69">
        <v>0</v>
      </c>
      <c r="G82" s="69">
        <v>0</v>
      </c>
      <c r="H82" s="69">
        <v>0</v>
      </c>
      <c r="I82" s="69">
        <v>0</v>
      </c>
      <c r="J82" s="69">
        <v>0</v>
      </c>
      <c r="K82" s="72">
        <v>5</v>
      </c>
    </row>
    <row r="83" spans="1:11" x14ac:dyDescent="0.25">
      <c r="A83" s="54"/>
      <c r="B83" s="54"/>
      <c r="C83" s="55"/>
      <c r="D83" s="70"/>
      <c r="E83" s="69">
        <v>0</v>
      </c>
      <c r="F83" s="69">
        <v>0</v>
      </c>
      <c r="G83" s="69">
        <v>0</v>
      </c>
      <c r="H83" s="69">
        <v>0</v>
      </c>
      <c r="I83" s="69">
        <v>0</v>
      </c>
      <c r="J83" s="69">
        <v>0</v>
      </c>
      <c r="K83" s="72">
        <v>5</v>
      </c>
    </row>
    <row r="84" spans="1:11" x14ac:dyDescent="0.25">
      <c r="A84" s="54"/>
      <c r="B84" s="54"/>
      <c r="C84" s="55"/>
      <c r="D84" s="70"/>
      <c r="E84" s="69">
        <v>0</v>
      </c>
      <c r="F84" s="69">
        <v>0</v>
      </c>
      <c r="G84" s="69">
        <v>0</v>
      </c>
      <c r="H84" s="69">
        <v>0</v>
      </c>
      <c r="I84" s="69">
        <v>0</v>
      </c>
      <c r="J84" s="69">
        <v>0</v>
      </c>
      <c r="K84" s="72">
        <v>5</v>
      </c>
    </row>
    <row r="85" spans="1:11" x14ac:dyDescent="0.25">
      <c r="A85" s="54"/>
      <c r="B85" s="54"/>
      <c r="C85" s="55"/>
      <c r="D85" s="70"/>
      <c r="E85" s="69">
        <v>0</v>
      </c>
      <c r="F85" s="69">
        <v>0</v>
      </c>
      <c r="G85" s="69">
        <v>0</v>
      </c>
      <c r="H85" s="69">
        <v>0</v>
      </c>
      <c r="I85" s="69">
        <v>0</v>
      </c>
      <c r="J85" s="69">
        <v>0</v>
      </c>
      <c r="K85" s="72">
        <v>5</v>
      </c>
    </row>
    <row r="86" spans="1:11" x14ac:dyDescent="0.25">
      <c r="A86" s="54"/>
      <c r="B86" s="54"/>
      <c r="C86" s="55"/>
      <c r="D86" s="70"/>
      <c r="E86" s="69">
        <v>0</v>
      </c>
      <c r="F86" s="69">
        <v>0</v>
      </c>
      <c r="G86" s="69">
        <v>0</v>
      </c>
      <c r="H86" s="69">
        <v>0</v>
      </c>
      <c r="I86" s="69">
        <v>0</v>
      </c>
      <c r="J86" s="69">
        <v>0</v>
      </c>
      <c r="K86" s="72">
        <v>5</v>
      </c>
    </row>
    <row r="87" spans="1:11" x14ac:dyDescent="0.25">
      <c r="A87" s="54"/>
      <c r="B87" s="54"/>
      <c r="C87" s="55"/>
      <c r="D87" s="70"/>
      <c r="E87" s="69">
        <v>0</v>
      </c>
      <c r="F87" s="69">
        <v>0</v>
      </c>
      <c r="G87" s="69">
        <v>0</v>
      </c>
      <c r="H87" s="69">
        <v>0</v>
      </c>
      <c r="I87" s="69">
        <v>0</v>
      </c>
      <c r="J87" s="69">
        <v>0</v>
      </c>
      <c r="K87" s="72">
        <v>5</v>
      </c>
    </row>
    <row r="88" spans="1:11" x14ac:dyDescent="0.25">
      <c r="A88" s="54"/>
      <c r="B88" s="54"/>
      <c r="C88" s="55"/>
      <c r="D88" s="70"/>
      <c r="E88" s="69">
        <v>0</v>
      </c>
      <c r="F88" s="69">
        <v>0</v>
      </c>
      <c r="G88" s="69">
        <v>0</v>
      </c>
      <c r="H88" s="69">
        <v>0</v>
      </c>
      <c r="I88" s="69">
        <v>0</v>
      </c>
      <c r="J88" s="69">
        <v>0</v>
      </c>
      <c r="K88" s="72">
        <v>5</v>
      </c>
    </row>
    <row r="89" spans="1:11" x14ac:dyDescent="0.25">
      <c r="A89" s="54"/>
      <c r="B89" s="54"/>
      <c r="C89" s="55"/>
      <c r="D89" s="70"/>
      <c r="E89" s="69">
        <v>0</v>
      </c>
      <c r="F89" s="69">
        <v>0</v>
      </c>
      <c r="G89" s="69">
        <v>0</v>
      </c>
      <c r="H89" s="69">
        <v>0</v>
      </c>
      <c r="I89" s="69">
        <v>0</v>
      </c>
      <c r="J89" s="69">
        <v>0</v>
      </c>
      <c r="K89" s="72">
        <v>5</v>
      </c>
    </row>
    <row r="90" spans="1:11" x14ac:dyDescent="0.25">
      <c r="A90" s="54"/>
      <c r="B90" s="54"/>
      <c r="C90" s="55"/>
      <c r="D90" s="70"/>
      <c r="E90" s="69">
        <v>0</v>
      </c>
      <c r="F90" s="69">
        <v>0</v>
      </c>
      <c r="G90" s="69">
        <v>0</v>
      </c>
      <c r="H90" s="69">
        <v>0</v>
      </c>
      <c r="I90" s="69">
        <v>0</v>
      </c>
      <c r="J90" s="69">
        <v>0</v>
      </c>
      <c r="K90" s="72">
        <v>5</v>
      </c>
    </row>
    <row r="91" spans="1:11" x14ac:dyDescent="0.25">
      <c r="A91" s="54"/>
      <c r="B91" s="54"/>
      <c r="C91" s="55"/>
      <c r="D91" s="70"/>
      <c r="E91" s="69">
        <v>0</v>
      </c>
      <c r="F91" s="69">
        <v>0</v>
      </c>
      <c r="G91" s="69">
        <v>0</v>
      </c>
      <c r="H91" s="69">
        <v>0</v>
      </c>
      <c r="I91" s="69">
        <v>0</v>
      </c>
      <c r="J91" s="69">
        <v>0</v>
      </c>
      <c r="K91" s="72">
        <v>5</v>
      </c>
    </row>
    <row r="92" spans="1:11" x14ac:dyDescent="0.25">
      <c r="A92" s="54"/>
      <c r="B92" s="54"/>
      <c r="C92" s="55"/>
      <c r="D92" s="70"/>
      <c r="E92" s="69">
        <v>0</v>
      </c>
      <c r="F92" s="69">
        <v>0</v>
      </c>
      <c r="G92" s="69">
        <v>0</v>
      </c>
      <c r="H92" s="69">
        <v>0</v>
      </c>
      <c r="I92" s="69">
        <v>0</v>
      </c>
      <c r="J92" s="69">
        <v>0</v>
      </c>
      <c r="K92" s="72">
        <v>5</v>
      </c>
    </row>
    <row r="93" spans="1:11" x14ac:dyDescent="0.25">
      <c r="A93" s="54"/>
      <c r="B93" s="54"/>
      <c r="C93" s="55"/>
      <c r="D93" s="70"/>
      <c r="E93" s="69">
        <v>0</v>
      </c>
      <c r="F93" s="69">
        <v>0</v>
      </c>
      <c r="G93" s="69">
        <v>0</v>
      </c>
      <c r="H93" s="69">
        <v>0</v>
      </c>
      <c r="I93" s="69">
        <v>0</v>
      </c>
      <c r="J93" s="69">
        <v>0</v>
      </c>
      <c r="K93" s="72">
        <v>5</v>
      </c>
    </row>
    <row r="94" spans="1:11" x14ac:dyDescent="0.25">
      <c r="A94" s="54"/>
      <c r="B94" s="54"/>
      <c r="C94" s="55"/>
      <c r="D94" s="70"/>
      <c r="E94" s="69">
        <v>0</v>
      </c>
      <c r="F94" s="69">
        <v>0</v>
      </c>
      <c r="G94" s="69">
        <v>0</v>
      </c>
      <c r="H94" s="69">
        <v>0</v>
      </c>
      <c r="I94" s="69">
        <v>0</v>
      </c>
      <c r="J94" s="69">
        <v>0</v>
      </c>
      <c r="K94" s="72">
        <v>5</v>
      </c>
    </row>
    <row r="95" spans="1:11" x14ac:dyDescent="0.25">
      <c r="A95" s="54"/>
      <c r="B95" s="54"/>
      <c r="C95" s="55"/>
      <c r="D95" s="70"/>
      <c r="E95" s="69">
        <v>0</v>
      </c>
      <c r="F95" s="69">
        <v>0</v>
      </c>
      <c r="G95" s="69">
        <v>0</v>
      </c>
      <c r="H95" s="69">
        <v>0</v>
      </c>
      <c r="I95" s="69">
        <v>0</v>
      </c>
      <c r="J95" s="69">
        <v>0</v>
      </c>
      <c r="K95" s="72">
        <v>5</v>
      </c>
    </row>
    <row r="96" spans="1:11" x14ac:dyDescent="0.25">
      <c r="A96" s="54"/>
      <c r="B96" s="54"/>
      <c r="C96" s="55"/>
      <c r="D96" s="70"/>
      <c r="E96" s="69">
        <v>0</v>
      </c>
      <c r="F96" s="69">
        <v>0</v>
      </c>
      <c r="G96" s="69">
        <v>0</v>
      </c>
      <c r="H96" s="69">
        <v>0</v>
      </c>
      <c r="I96" s="69">
        <v>0</v>
      </c>
      <c r="J96" s="69">
        <v>0</v>
      </c>
      <c r="K96" s="72">
        <v>5</v>
      </c>
    </row>
    <row r="97" spans="1:11" x14ac:dyDescent="0.25">
      <c r="A97" s="54"/>
      <c r="B97" s="54"/>
      <c r="C97" s="55"/>
      <c r="D97" s="70"/>
      <c r="E97" s="69">
        <v>0</v>
      </c>
      <c r="F97" s="69">
        <v>0</v>
      </c>
      <c r="G97" s="69">
        <v>0</v>
      </c>
      <c r="H97" s="69">
        <v>0</v>
      </c>
      <c r="I97" s="69">
        <v>0</v>
      </c>
      <c r="J97" s="69">
        <v>0</v>
      </c>
      <c r="K97" s="72">
        <v>5</v>
      </c>
    </row>
    <row r="98" spans="1:11" x14ac:dyDescent="0.25">
      <c r="A98" s="54"/>
      <c r="B98" s="54"/>
      <c r="C98" s="55"/>
      <c r="D98" s="70"/>
      <c r="E98" s="69">
        <v>0</v>
      </c>
      <c r="F98" s="69">
        <v>0</v>
      </c>
      <c r="G98" s="69">
        <v>0</v>
      </c>
      <c r="H98" s="69">
        <v>0</v>
      </c>
      <c r="I98" s="69">
        <v>0</v>
      </c>
      <c r="J98" s="69">
        <v>0</v>
      </c>
      <c r="K98" s="72">
        <v>5</v>
      </c>
    </row>
    <row r="99" spans="1:11" x14ac:dyDescent="0.25">
      <c r="A99" s="54"/>
      <c r="B99" s="54"/>
      <c r="C99" s="55"/>
      <c r="D99" s="70"/>
      <c r="E99" s="69">
        <v>0</v>
      </c>
      <c r="F99" s="69">
        <v>0</v>
      </c>
      <c r="G99" s="69">
        <v>0</v>
      </c>
      <c r="H99" s="69">
        <v>0</v>
      </c>
      <c r="I99" s="69">
        <v>0</v>
      </c>
      <c r="J99" s="69">
        <v>0</v>
      </c>
      <c r="K99" s="72">
        <v>5</v>
      </c>
    </row>
    <row r="100" spans="1:11" x14ac:dyDescent="0.25">
      <c r="A100" s="54"/>
      <c r="B100" s="54"/>
      <c r="C100" s="55"/>
      <c r="D100" s="70"/>
      <c r="E100" s="69">
        <v>0</v>
      </c>
      <c r="F100" s="69">
        <v>0</v>
      </c>
      <c r="G100" s="69">
        <v>0</v>
      </c>
      <c r="H100" s="69">
        <v>0</v>
      </c>
      <c r="I100" s="69">
        <v>0</v>
      </c>
      <c r="J100" s="69">
        <v>0</v>
      </c>
      <c r="K100" s="72">
        <v>5</v>
      </c>
    </row>
    <row r="101" spans="1:11" x14ac:dyDescent="0.25">
      <c r="A101" s="54"/>
      <c r="B101" s="54"/>
      <c r="C101" s="55"/>
      <c r="D101" s="70"/>
      <c r="E101" s="69">
        <v>0</v>
      </c>
      <c r="F101" s="69">
        <v>0</v>
      </c>
      <c r="G101" s="69">
        <v>0</v>
      </c>
      <c r="H101" s="69">
        <v>0</v>
      </c>
      <c r="I101" s="69">
        <v>0</v>
      </c>
      <c r="J101" s="69">
        <v>0</v>
      </c>
      <c r="K101" s="72">
        <v>5</v>
      </c>
    </row>
    <row r="102" spans="1:11" x14ac:dyDescent="0.25">
      <c r="A102" s="54"/>
      <c r="B102" s="54"/>
      <c r="C102" s="55"/>
      <c r="D102" s="70"/>
      <c r="E102" s="69">
        <v>0</v>
      </c>
      <c r="F102" s="69">
        <v>0</v>
      </c>
      <c r="G102" s="69">
        <v>0</v>
      </c>
      <c r="H102" s="69">
        <v>0</v>
      </c>
      <c r="I102" s="69">
        <v>0</v>
      </c>
      <c r="J102" s="69">
        <v>0</v>
      </c>
      <c r="K102" s="72">
        <v>5</v>
      </c>
    </row>
    <row r="103" spans="1:11" x14ac:dyDescent="0.25">
      <c r="A103" s="54"/>
      <c r="B103" s="54"/>
      <c r="C103" s="55"/>
      <c r="D103" s="70"/>
      <c r="E103" s="69">
        <v>0</v>
      </c>
      <c r="F103" s="69">
        <v>0</v>
      </c>
      <c r="G103" s="69">
        <v>0</v>
      </c>
      <c r="H103" s="69">
        <v>0</v>
      </c>
      <c r="I103" s="69">
        <v>0</v>
      </c>
      <c r="J103" s="69">
        <v>0</v>
      </c>
      <c r="K103" s="72">
        <v>5</v>
      </c>
    </row>
    <row r="104" spans="1:11" x14ac:dyDescent="0.25">
      <c r="A104" s="54"/>
      <c r="B104" s="54"/>
      <c r="C104" s="55"/>
      <c r="D104" s="70"/>
      <c r="E104" s="69">
        <v>0</v>
      </c>
      <c r="F104" s="69">
        <v>0</v>
      </c>
      <c r="G104" s="69">
        <v>0</v>
      </c>
      <c r="H104" s="69">
        <v>0</v>
      </c>
      <c r="I104" s="69">
        <v>0</v>
      </c>
      <c r="J104" s="69">
        <v>0</v>
      </c>
      <c r="K104" s="72">
        <v>5</v>
      </c>
    </row>
    <row r="105" spans="1:11" x14ac:dyDescent="0.25">
      <c r="A105" s="54"/>
      <c r="B105" s="54"/>
      <c r="C105" s="55"/>
      <c r="D105" s="70"/>
      <c r="E105" s="69">
        <v>0</v>
      </c>
      <c r="F105" s="69">
        <v>0</v>
      </c>
      <c r="G105" s="69">
        <v>0</v>
      </c>
      <c r="H105" s="69">
        <v>0</v>
      </c>
      <c r="I105" s="69">
        <v>0</v>
      </c>
      <c r="J105" s="69">
        <v>0</v>
      </c>
      <c r="K105" s="72">
        <v>5</v>
      </c>
    </row>
    <row r="106" spans="1:11" x14ac:dyDescent="0.25">
      <c r="A106" s="54"/>
      <c r="B106" s="54"/>
      <c r="C106" s="55"/>
      <c r="D106" s="70"/>
      <c r="E106" s="69">
        <v>0</v>
      </c>
      <c r="F106" s="69">
        <v>0</v>
      </c>
      <c r="G106" s="69">
        <v>0</v>
      </c>
      <c r="H106" s="69">
        <v>0</v>
      </c>
      <c r="I106" s="69">
        <v>0</v>
      </c>
      <c r="J106" s="69">
        <v>0</v>
      </c>
      <c r="K106" s="72">
        <v>5</v>
      </c>
    </row>
    <row r="107" spans="1:11" x14ac:dyDescent="0.25">
      <c r="A107" s="54"/>
      <c r="B107" s="54"/>
      <c r="C107" s="55"/>
      <c r="D107" s="70"/>
      <c r="E107" s="69">
        <v>0</v>
      </c>
      <c r="F107" s="69">
        <v>0</v>
      </c>
      <c r="G107" s="69">
        <v>0</v>
      </c>
      <c r="H107" s="69">
        <v>0</v>
      </c>
      <c r="I107" s="69">
        <v>0</v>
      </c>
      <c r="J107" s="69">
        <v>0</v>
      </c>
      <c r="K107" s="72">
        <v>5</v>
      </c>
    </row>
    <row r="108" spans="1:11" x14ac:dyDescent="0.25">
      <c r="A108" s="54"/>
      <c r="B108" s="54"/>
      <c r="C108" s="55"/>
      <c r="D108" s="70"/>
      <c r="E108" s="69">
        <v>0</v>
      </c>
      <c r="F108" s="69">
        <v>0</v>
      </c>
      <c r="G108" s="69">
        <v>0</v>
      </c>
      <c r="H108" s="69">
        <v>0</v>
      </c>
      <c r="I108" s="69">
        <v>0</v>
      </c>
      <c r="J108" s="69">
        <v>0</v>
      </c>
      <c r="K108" s="72">
        <v>5</v>
      </c>
    </row>
    <row r="109" spans="1:11" x14ac:dyDescent="0.25">
      <c r="A109" s="54"/>
      <c r="B109" s="54"/>
      <c r="C109" s="55"/>
      <c r="D109" s="70"/>
      <c r="E109" s="69">
        <v>0</v>
      </c>
      <c r="F109" s="69">
        <v>0</v>
      </c>
      <c r="G109" s="69">
        <v>0</v>
      </c>
      <c r="H109" s="69">
        <v>0</v>
      </c>
      <c r="I109" s="69">
        <v>0</v>
      </c>
      <c r="J109" s="69">
        <v>0</v>
      </c>
      <c r="K109" s="72">
        <v>5</v>
      </c>
    </row>
    <row r="110" spans="1:11" x14ac:dyDescent="0.25">
      <c r="A110" s="54"/>
      <c r="B110" s="54"/>
      <c r="C110" s="55"/>
      <c r="D110" s="70"/>
      <c r="E110" s="69">
        <v>0</v>
      </c>
      <c r="F110" s="69">
        <v>0</v>
      </c>
      <c r="G110" s="69">
        <v>0</v>
      </c>
      <c r="H110" s="69">
        <v>0</v>
      </c>
      <c r="I110" s="69">
        <v>0</v>
      </c>
      <c r="J110" s="69">
        <v>0</v>
      </c>
      <c r="K110" s="72">
        <v>5</v>
      </c>
    </row>
    <row r="111" spans="1:11" x14ac:dyDescent="0.25">
      <c r="A111" s="54"/>
      <c r="B111" s="54"/>
      <c r="C111" s="55"/>
      <c r="D111" s="70"/>
      <c r="E111" s="69">
        <v>0</v>
      </c>
      <c r="F111" s="69">
        <v>0</v>
      </c>
      <c r="G111" s="69">
        <v>0</v>
      </c>
      <c r="H111" s="69">
        <v>0</v>
      </c>
      <c r="I111" s="69">
        <v>0</v>
      </c>
      <c r="J111" s="69">
        <v>0</v>
      </c>
      <c r="K111" s="72">
        <v>5</v>
      </c>
    </row>
    <row r="112" spans="1:11" x14ac:dyDescent="0.25">
      <c r="A112" s="54"/>
      <c r="B112" s="54"/>
      <c r="C112" s="55"/>
      <c r="D112" s="70"/>
      <c r="E112" s="69">
        <v>0</v>
      </c>
      <c r="F112" s="69">
        <v>0</v>
      </c>
      <c r="G112" s="69">
        <v>0</v>
      </c>
      <c r="H112" s="69">
        <v>0</v>
      </c>
      <c r="I112" s="69">
        <v>0</v>
      </c>
      <c r="J112" s="69">
        <v>0</v>
      </c>
      <c r="K112" s="72">
        <v>5</v>
      </c>
    </row>
    <row r="113" spans="1:12" ht="15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56"/>
      <c r="L113" s="57"/>
    </row>
    <row r="114" spans="1:12" ht="15" x14ac:dyDescent="0.25">
      <c r="A114" s="58" t="s">
        <v>95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56"/>
      <c r="L114" s="57"/>
    </row>
    <row r="115" spans="1:12" ht="15" x14ac:dyDescent="0.25">
      <c r="A115" s="15" t="s">
        <v>96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56"/>
      <c r="L115" s="57"/>
    </row>
    <row r="116" spans="1:12" ht="15" x14ac:dyDescent="0.25">
      <c r="A116" s="15" t="s">
        <v>97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56"/>
      <c r="L116" s="57"/>
    </row>
    <row r="117" spans="1:12" ht="15" x14ac:dyDescent="0.25">
      <c r="A117" s="15" t="s">
        <v>98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56"/>
      <c r="L117" s="57"/>
    </row>
    <row r="118" spans="1:12" ht="15" x14ac:dyDescent="0.25">
      <c r="A118" s="15" t="s">
        <v>99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56"/>
      <c r="L118" s="57"/>
    </row>
    <row r="119" spans="1:12" x14ac:dyDescent="0.25">
      <c r="A119" s="15" t="s">
        <v>100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56"/>
    </row>
  </sheetData>
  <sheetProtection algorithmName="SHA-512" hashValue="aPC0wYTgU+ioGuAza6XW30Os52tSrNKY5hFDnG8gAP0H4LOqMw6sZzTHvVso26ZCCBPXrXC8WOd6p+Dknx79Bw==" saltValue="h90mKBR99ju1RmetA9rD2w==" spinCount="100000" sheet="1" objects="1" scenarios="1"/>
  <phoneticPr fontId="14" type="noConversion"/>
  <hyperlinks>
    <hyperlink ref="K1" location="'3. Optionele+variabele kosten'!A114" display="Noot" xr:uid="{6FD1B047-0B85-42E8-9003-4CBE8818A1C7}"/>
  </hyperlinks>
  <printOptions horizontalCentered="1"/>
  <pageMargins left="0.70866141732283516" right="0.70866141732283516" top="0.74803149606299213" bottom="0.74803149606299213" header="0.31496062992126012" footer="0.31496062992126012"/>
  <pageSetup paperSize="9" orientation="landscape" verticalDpi="0" r:id="rId1"/>
  <headerFooter>
    <oddFooter>&amp;L&amp;F - tabblad  &amp;A&amp;Rpagina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1. Toelichting</vt:lpstr>
      <vt:lpstr>2. G.1.1 Totale vaste kosten</vt:lpstr>
      <vt:lpstr>3. Optionele+variabele kosten</vt:lpstr>
      <vt:lpstr>'1. Toelichting'!Afdrukbereik</vt:lpstr>
      <vt:lpstr>'2. G.1.1 Totale vaste kosten'!Afdrukbereik</vt:lpstr>
      <vt:lpstr>'3. Optionele+variabele kosten'!Afdrukbereik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van Tuijl</dc:creator>
  <dc:description/>
  <cp:lastModifiedBy>Anouk Lorist</cp:lastModifiedBy>
  <dcterms:created xsi:type="dcterms:W3CDTF">2021-11-18T09:44:19Z</dcterms:created>
  <dcterms:modified xsi:type="dcterms:W3CDTF">2022-08-22T08:25:13Z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0x010100A802998897AF474D817EA765E3C5A1B0</vt:lpwstr>
  </property>
</Properties>
</file>