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mc:AlternateContent xmlns:mc="http://schemas.openxmlformats.org/markup-compatibility/2006">
    <mc:Choice Requires="x15">
      <x15ac:absPath xmlns:x15ac="http://schemas.microsoft.com/office/spreadsheetml/2010/11/ac" url="https://stichtingrocmiddennederland.sharepoint.com/sites/VirtualLearningLab/Gedeelde documenten/General/Aanbesteding/Aanbestedingsdocumenten/Publicatie/"/>
    </mc:Choice>
  </mc:AlternateContent>
  <xr:revisionPtr revIDLastSave="0" documentId="14_{D458BCA4-319E-4470-B38C-D66CD27D0DF0}" xr6:coauthVersionLast="46" xr6:coauthVersionMax="46" xr10:uidLastSave="{00000000-0000-0000-0000-000000000000}"/>
  <bookViews>
    <workbookView xWindow="-120" yWindow="-120" windowWidth="29040" windowHeight="15840" xr2:uid="{00000000-000D-0000-FFFF-FFFF00000000}"/>
  </bookViews>
  <sheets>
    <sheet name="prijzenblad" sheetId="3" r:id="rId1"/>
    <sheet name="totaal" sheetId="4"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2" i="4" l="1"/>
  <c r="F33" i="3" l="1"/>
  <c r="F26" i="3"/>
  <c r="F19" i="3"/>
  <c r="F35" i="3"/>
  <c r="F34" i="3"/>
  <c r="F28" i="3"/>
  <c r="F27" i="3"/>
  <c r="F21" i="3"/>
  <c r="F20" i="3"/>
  <c r="A1" i="4" l="1"/>
  <c r="D36" i="3"/>
  <c r="A4" i="4" s="1"/>
  <c r="D29" i="3"/>
  <c r="A3" i="4" s="1"/>
  <c r="F14" i="3"/>
  <c r="F13" i="3"/>
  <c r="F12" i="3"/>
  <c r="F15" i="3" l="1"/>
  <c r="B1" i="4" s="1"/>
  <c r="F36" i="3"/>
  <c r="B4" i="4" s="1"/>
  <c r="F29" i="3"/>
  <c r="B3" i="4" s="1"/>
  <c r="F22" i="3"/>
  <c r="B2" i="4" s="1"/>
  <c r="C2" i="4" l="1"/>
  <c r="B6" i="4"/>
</calcChain>
</file>

<file path=xl/sharedStrings.xml><?xml version="1.0" encoding="utf-8"?>
<sst xmlns="http://schemas.openxmlformats.org/spreadsheetml/2006/main" count="64" uniqueCount="38">
  <si>
    <t>PRIJZENBLAD VIRTUAL LEARNING LAB</t>
  </si>
  <si>
    <t>alleen geel gearceerde cellen moeten worden ingevuld</t>
  </si>
  <si>
    <t>Naam inschrijver</t>
  </si>
  <si>
    <t>plafondbedrag excl BTW voor 2021 en 2022</t>
  </si>
  <si>
    <t>totale beoordeling prijs over 5 jaar (zie tabblad totaal, cel B7); 
1e check is dat plafondprijs voor eerste  twee jaren niet overschreden wordt (cel C2 van tabblad totaal)</t>
  </si>
  <si>
    <t>eenmalige kosten 2021-2022</t>
  </si>
  <si>
    <t>toelichting</t>
  </si>
  <si>
    <t># voor bepalen totaalprijs</t>
  </si>
  <si>
    <t xml:space="preserve">Prijs </t>
  </si>
  <si>
    <t>Totaal</t>
  </si>
  <si>
    <t>Concretiseringsfase werkzaamheden</t>
  </si>
  <si>
    <t>Hierin neemt u de kosten op voor uw werkzaamheden in de concretiseringsfase, zoals beschreven in § 1.6 en § 7.1</t>
  </si>
  <si>
    <t xml:space="preserve">Realisatiefase VLL
</t>
  </si>
  <si>
    <t>(bestaat o.a. uit:
- upgraden bij de opdrachtnemer aanwezige content naar VLL niveau,
- maken van nieuwe content verpleegtechnische handelingen)</t>
  </si>
  <si>
    <t>Implementatie inclusief opleidingskosten 
op basis van train-the-trainer</t>
  </si>
  <si>
    <t>10 personen waarvan 5 bij NCOI en 5 bij ROC MN</t>
  </si>
  <si>
    <t>inschrijfprijs eenmalige kosten</t>
  </si>
  <si>
    <t>Toelichting</t>
  </si>
  <si>
    <t>Inschrijfprijs</t>
  </si>
  <si>
    <t>Licentie VLL per actieve gebruiker per jaar</t>
  </si>
  <si>
    <t>Content in VLL aanpassen bijv. door wijziging Vilans protocol</t>
  </si>
  <si>
    <t>23 stuks</t>
  </si>
  <si>
    <r>
      <t>Inzet van technisch consultant (op aanvraag)</t>
    </r>
    <r>
      <rPr>
        <sz val="8"/>
        <color theme="1"/>
        <rFont val="Calibri"/>
        <family val="2"/>
        <scheme val="minor"/>
      </rPr>
      <t> </t>
    </r>
  </si>
  <si>
    <t>per uur</t>
  </si>
  <si>
    <t>60 uur</t>
  </si>
  <si>
    <t>prijs t.b.v. beoordeling</t>
  </si>
  <si>
    <t>totaal kosten per jaar per actieve gebruiker
De kosten voor het embedden van het VLL in een LMS of ELO van de opdrachtgever zijn in de licentieprijs inbegrepen
inclusief beantwoorden van gebruikersvragen (servicedesk bij de opdrachtnemer), instructiemateriaal en standaard onderhoud.</t>
  </si>
  <si>
    <t>Prijs</t>
  </si>
  <si>
    <t>per stuk
Het ‘spaarpotje’ door verkopen/vermarkten aan anderen is hierin al opgenomen.</t>
  </si>
  <si>
    <t>structurele kosten schooljaar 2021-2022</t>
  </si>
  <si>
    <t>structurele kosten schooljaar 2022-2023</t>
  </si>
  <si>
    <t>structurele kosten schooljaar 2023-2024</t>
  </si>
  <si>
    <t>* Ter informatie: Dit zijn globale aantallen en hieraan kunnen geen rechten worden ontleend.</t>
  </si>
  <si>
    <t>100 gebruikers *</t>
  </si>
  <si>
    <t>175 gebruikers *</t>
  </si>
  <si>
    <t>125 gebruikers *</t>
  </si>
  <si>
    <t xml:space="preserve">structurele kosten schooljaar 2021-2022 </t>
  </si>
  <si>
    <r>
      <t xml:space="preserve">totale beoordeling prijs over 5 jaar (zie tabblad totaal, cel </t>
    </r>
    <r>
      <rPr>
        <sz val="11"/>
        <rFont val="Calibri"/>
        <family val="2"/>
        <scheme val="minor"/>
      </rPr>
      <t>B7</t>
    </r>
    <r>
      <rPr>
        <sz val="11"/>
        <color theme="1"/>
        <rFont val="Calibri"/>
        <family val="2"/>
        <scheme val="minor"/>
      </rPr>
      <t>; 1e check is dat plafondprijs voor eerste  twee jaren niet overschreden wordt (cel C2)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</si>
</sst>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quot;\ * #,##0.00_ ;_ &quot;€&quot;\ * \-#,##0.00_ ;_ &quot;€&quot;\ * &quot;-&quot;??_ ;_ @_ "/>
  </numFmts>
  <fonts count="12" x14ac:knownFonts="1">
    <font>
      <sz val="11"/>
      <color theme="1"/>
      <name val="Calibri"/>
      <family val="2"/>
      <scheme val="minor"/>
    </font>
    <font>
      <b/>
      <sz val="11"/>
      <color theme="1"/>
      <name val="Calibri"/>
      <family val="2"/>
      <scheme val="minor"/>
    </font>
    <font>
      <sz val="11"/>
      <color theme="1"/>
      <name val="Calibri"/>
      <family val="2"/>
      <scheme val="minor"/>
    </font>
    <font>
      <b/>
      <sz val="11"/>
      <color rgb="FF000000"/>
      <name val="Calibri"/>
      <family val="2"/>
      <scheme val="minor"/>
    </font>
    <font>
      <sz val="11"/>
      <color rgb="FF000000"/>
      <name val="Calibri"/>
      <family val="2"/>
      <scheme val="minor"/>
    </font>
    <font>
      <sz val="8"/>
      <color theme="1"/>
      <name val="Calibri"/>
      <family val="2"/>
      <scheme val="minor"/>
    </font>
    <font>
      <sz val="10"/>
      <color theme="1"/>
      <name val="Calibri"/>
      <family val="2"/>
      <scheme val="minor"/>
    </font>
    <font>
      <sz val="11"/>
      <color rgb="FF000000"/>
      <name val="Calibri"/>
      <family val="2"/>
    </font>
    <font>
      <sz val="9"/>
      <color rgb="FF000000"/>
      <name val="Segoe UI"/>
      <family val="2"/>
    </font>
    <font>
      <sz val="11"/>
      <color rgb="FFFF0000"/>
      <name val="Calibri"/>
      <family val="2"/>
      <scheme val="minor"/>
    </font>
    <font>
      <b/>
      <sz val="11"/>
      <color rgb="FFFF0000"/>
      <name val="Calibri"/>
      <family val="2"/>
      <scheme val="minor"/>
    </font>
    <font>
      <sz val="11"/>
      <name val="Calibri"/>
      <family val="2"/>
      <scheme val="minor"/>
    </font>
  </fonts>
  <fills count="6">
    <fill>
      <patternFill patternType="none"/>
    </fill>
    <fill>
      <patternFill patternType="gray125"/>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rgb="FFC6E0B4"/>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2">
    <xf numFmtId="0" fontId="0" fillId="0" borderId="0"/>
    <xf numFmtId="44" fontId="2" fillId="0" borderId="0" applyFont="0" applyFill="0" applyBorder="0" applyAlignment="0" applyProtection="0"/>
  </cellStyleXfs>
  <cellXfs count="62">
    <xf numFmtId="0" fontId="0" fillId="0" borderId="0" xfId="0"/>
    <xf numFmtId="0" fontId="4" fillId="0" borderId="1" xfId="0" applyFont="1" applyBorder="1" applyAlignment="1">
      <alignment vertical="center" wrapText="1"/>
    </xf>
    <xf numFmtId="0" fontId="1" fillId="3" borderId="3" xfId="0" applyFont="1" applyFill="1" applyBorder="1"/>
    <xf numFmtId="44" fontId="1" fillId="3" borderId="2" xfId="0" applyNumberFormat="1" applyFont="1" applyFill="1" applyBorder="1"/>
    <xf numFmtId="0" fontId="0" fillId="0" borderId="5" xfId="0" applyBorder="1"/>
    <xf numFmtId="44" fontId="0" fillId="0" borderId="6" xfId="0" applyNumberFormat="1" applyBorder="1"/>
    <xf numFmtId="0" fontId="0" fillId="0" borderId="7" xfId="0" applyBorder="1"/>
    <xf numFmtId="44" fontId="0" fillId="0" borderId="8" xfId="0" applyNumberFormat="1" applyBorder="1"/>
    <xf numFmtId="0" fontId="0" fillId="0" borderId="0" xfId="0" applyAlignment="1">
      <alignment horizontal="center" vertical="top"/>
    </xf>
    <xf numFmtId="0" fontId="4" fillId="0" borderId="1" xfId="0" applyFont="1" applyBorder="1" applyAlignment="1">
      <alignment horizontal="center" vertical="top" wrapText="1"/>
    </xf>
    <xf numFmtId="0" fontId="4" fillId="0" borderId="1" xfId="0" applyFont="1" applyBorder="1" applyAlignment="1">
      <alignment vertical="top" wrapText="1"/>
    </xf>
    <xf numFmtId="44" fontId="0" fillId="2" borderId="1" xfId="1" applyFont="1" applyFill="1" applyBorder="1" applyAlignment="1">
      <alignment vertical="top"/>
    </xf>
    <xf numFmtId="44" fontId="0" fillId="3" borderId="1" xfId="1" applyFont="1" applyFill="1" applyBorder="1" applyAlignment="1">
      <alignment vertical="top"/>
    </xf>
    <xf numFmtId="0" fontId="0" fillId="0" borderId="0" xfId="0" applyAlignment="1">
      <alignment vertical="top"/>
    </xf>
    <xf numFmtId="0" fontId="0" fillId="0" borderId="0" xfId="0" applyAlignment="1">
      <alignment horizontal="left" vertical="top" wrapText="1"/>
    </xf>
    <xf numFmtId="0" fontId="0" fillId="0" borderId="0" xfId="0" applyAlignment="1">
      <alignment vertical="top" wrapText="1"/>
    </xf>
    <xf numFmtId="0" fontId="1" fillId="0" borderId="0" xfId="0" applyFont="1" applyAlignment="1">
      <alignment horizontal="right" vertical="top"/>
    </xf>
    <xf numFmtId="0" fontId="0" fillId="0" borderId="0" xfId="0" applyAlignment="1">
      <alignment horizontal="right" vertical="top"/>
    </xf>
    <xf numFmtId="44" fontId="0" fillId="0" borderId="0" xfId="0" applyNumberFormat="1" applyAlignment="1">
      <alignment vertical="top"/>
    </xf>
    <xf numFmtId="0" fontId="0" fillId="2" borderId="1" xfId="0" applyFill="1" applyBorder="1" applyAlignment="1">
      <alignment vertical="top"/>
    </xf>
    <xf numFmtId="0" fontId="7" fillId="4" borderId="1" xfId="0" applyFont="1" applyFill="1" applyBorder="1" applyAlignment="1">
      <alignment vertical="top" wrapText="1"/>
    </xf>
    <xf numFmtId="0" fontId="4" fillId="4" borderId="1" xfId="0" applyFont="1" applyFill="1" applyBorder="1" applyAlignment="1">
      <alignment vertical="top" wrapText="1"/>
    </xf>
    <xf numFmtId="0" fontId="0" fillId="4" borderId="0" xfId="0" applyFill="1" applyBorder="1" applyAlignment="1">
      <alignment vertical="top"/>
    </xf>
    <xf numFmtId="0" fontId="0" fillId="3" borderId="9" xfId="0" applyFill="1" applyBorder="1" applyAlignment="1">
      <alignment vertical="top"/>
    </xf>
    <xf numFmtId="0" fontId="1" fillId="3" borderId="10" xfId="0" applyFont="1" applyFill="1" applyBorder="1" applyAlignment="1">
      <alignment vertical="top"/>
    </xf>
    <xf numFmtId="44" fontId="1" fillId="3" borderId="10" xfId="1" applyFont="1" applyFill="1" applyBorder="1" applyAlignment="1">
      <alignment vertical="top"/>
    </xf>
    <xf numFmtId="0" fontId="0" fillId="3" borderId="10" xfId="0" applyFill="1" applyBorder="1" applyAlignment="1">
      <alignment horizontal="center" vertical="top"/>
    </xf>
    <xf numFmtId="0" fontId="0" fillId="3" borderId="11" xfId="0" applyFill="1" applyBorder="1" applyAlignment="1">
      <alignment vertical="top"/>
    </xf>
    <xf numFmtId="0" fontId="1" fillId="0" borderId="0" xfId="0" applyFont="1" applyAlignment="1">
      <alignment horizontal="center" vertical="top"/>
    </xf>
    <xf numFmtId="0" fontId="8" fillId="0" borderId="0" xfId="0" applyFont="1" applyAlignment="1">
      <alignment vertical="top" wrapText="1"/>
    </xf>
    <xf numFmtId="44" fontId="0" fillId="5" borderId="0" xfId="0" applyNumberFormat="1" applyFill="1"/>
    <xf numFmtId="0" fontId="4" fillId="0" borderId="1" xfId="0" applyFont="1" applyBorder="1" applyAlignment="1">
      <alignment horizontal="left" vertical="top" wrapText="1"/>
    </xf>
    <xf numFmtId="0" fontId="1" fillId="0" borderId="0" xfId="0" applyFont="1" applyAlignment="1">
      <alignment horizontal="center" vertical="center"/>
    </xf>
    <xf numFmtId="0" fontId="0" fillId="4" borderId="0" xfId="0" applyFill="1" applyBorder="1" applyAlignment="1">
      <alignment horizontal="center" vertical="center"/>
    </xf>
    <xf numFmtId="0" fontId="0" fillId="3" borderId="9" xfId="0" applyFill="1" applyBorder="1" applyAlignment="1">
      <alignment horizontal="center" vertical="center"/>
    </xf>
    <xf numFmtId="0" fontId="0" fillId="0" borderId="0" xfId="0" applyAlignment="1">
      <alignment horizontal="center" vertical="center"/>
    </xf>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6" fillId="0" borderId="0" xfId="0" applyFont="1" applyAlignment="1">
      <alignment horizontal="center" vertical="center"/>
    </xf>
    <xf numFmtId="0" fontId="3" fillId="0" borderId="1" xfId="0" applyFont="1" applyBorder="1" applyAlignment="1">
      <alignment horizontal="left" vertical="center"/>
    </xf>
    <xf numFmtId="0" fontId="3" fillId="4" borderId="1" xfId="0" applyFont="1" applyFill="1" applyBorder="1" applyAlignment="1">
      <alignment horizontal="left" vertical="center" wrapText="1"/>
    </xf>
    <xf numFmtId="0" fontId="3" fillId="0" borderId="1" xfId="0" applyFont="1" applyBorder="1" applyAlignment="1">
      <alignment horizontal="left" vertical="top" wrapText="1"/>
    </xf>
    <xf numFmtId="0" fontId="3" fillId="0" borderId="1" xfId="0" applyFont="1" applyBorder="1" applyAlignment="1">
      <alignment horizontal="left" vertical="center" wrapText="1"/>
    </xf>
    <xf numFmtId="0" fontId="3" fillId="0" borderId="1" xfId="0" applyFont="1" applyFill="1" applyBorder="1" applyAlignment="1">
      <alignment horizontal="left" vertical="center"/>
    </xf>
    <xf numFmtId="0" fontId="0" fillId="0" borderId="0" xfId="0" applyAlignment="1">
      <alignment horizontal="left" vertical="center"/>
    </xf>
    <xf numFmtId="0" fontId="0" fillId="0" borderId="0" xfId="0" applyAlignment="1">
      <alignment horizontal="left" vertical="center" wrapText="1"/>
    </xf>
    <xf numFmtId="44" fontId="0" fillId="2" borderId="1" xfId="1" applyFont="1" applyFill="1" applyBorder="1" applyAlignment="1">
      <alignment vertical="center"/>
    </xf>
    <xf numFmtId="44" fontId="0" fillId="3" borderId="1" xfId="1" applyFont="1" applyFill="1" applyBorder="1" applyAlignment="1">
      <alignment vertical="center"/>
    </xf>
    <xf numFmtId="44" fontId="0" fillId="2" borderId="1" xfId="1" applyFont="1" applyFill="1" applyBorder="1" applyAlignment="1">
      <alignment horizontal="center" vertical="center"/>
    </xf>
    <xf numFmtId="44" fontId="0" fillId="3" borderId="1" xfId="1" applyFont="1" applyFill="1" applyBorder="1" applyAlignment="1">
      <alignment horizontal="center" vertical="center"/>
    </xf>
    <xf numFmtId="44" fontId="0" fillId="2" borderId="4" xfId="1" applyFont="1" applyFill="1" applyBorder="1" applyAlignment="1">
      <alignment horizontal="center" vertical="center"/>
    </xf>
    <xf numFmtId="44" fontId="0" fillId="2" borderId="4" xfId="1" applyFont="1" applyFill="1" applyBorder="1" applyAlignment="1">
      <alignment vertical="center"/>
    </xf>
    <xf numFmtId="0" fontId="4" fillId="4" borderId="1" xfId="0" applyFont="1" applyFill="1" applyBorder="1" applyAlignment="1">
      <alignment vertical="center" wrapText="1"/>
    </xf>
    <xf numFmtId="0" fontId="9" fillId="0" borderId="1" xfId="0" applyFont="1" applyBorder="1" applyAlignment="1">
      <alignment horizontal="center" vertical="center" wrapText="1"/>
    </xf>
    <xf numFmtId="0" fontId="10" fillId="0" borderId="0" xfId="0" applyFont="1" applyAlignment="1">
      <alignment horizontal="center" vertical="top"/>
    </xf>
    <xf numFmtId="0" fontId="10" fillId="0" borderId="1" xfId="0" applyFont="1" applyBorder="1" applyAlignment="1">
      <alignment horizontal="left" vertical="center"/>
    </xf>
    <xf numFmtId="0" fontId="9" fillId="0" borderId="0" xfId="0" applyFont="1" applyAlignment="1">
      <alignment horizontal="left" vertical="top"/>
    </xf>
    <xf numFmtId="0" fontId="1" fillId="0" borderId="0" xfId="0" applyFont="1" applyAlignment="1">
      <alignment horizontal="center" vertical="top"/>
    </xf>
    <xf numFmtId="0" fontId="0" fillId="3" borderId="12" xfId="0" applyFill="1" applyBorder="1" applyAlignment="1">
      <alignment horizontal="center" vertical="center" wrapText="1"/>
    </xf>
    <xf numFmtId="0" fontId="0" fillId="3" borderId="13" xfId="0" applyFill="1" applyBorder="1" applyAlignment="1">
      <alignment horizontal="center" vertical="center" wrapText="1"/>
    </xf>
    <xf numFmtId="0" fontId="0" fillId="3" borderId="14" xfId="0" applyFill="1" applyBorder="1" applyAlignment="1">
      <alignment horizontal="center" vertical="center" wrapText="1"/>
    </xf>
    <xf numFmtId="0" fontId="1" fillId="0" borderId="1" xfId="0" applyFont="1" applyBorder="1" applyAlignment="1">
      <alignment horizontal="center" vertical="top"/>
    </xf>
  </cellXfs>
  <cellStyles count="2">
    <cellStyle name="Standaard" xfId="0" builtinId="0"/>
    <cellStyle name="Valuta" xfId="1" builtinId="4"/>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DD1B20-D0F2-4DB1-BE32-F6E6B1D2377F}">
  <dimension ref="A1:H41"/>
  <sheetViews>
    <sheetView tabSelected="1" topLeftCell="A27" workbookViewId="0">
      <selection activeCell="E36" sqref="E36"/>
    </sheetView>
  </sheetViews>
  <sheetFormatPr defaultColWidth="8.85546875" defaultRowHeight="15" x14ac:dyDescent="0.25"/>
  <cols>
    <col min="1" max="1" width="15.42578125" style="35" customWidth="1"/>
    <col min="2" max="2" width="40.7109375" style="13" customWidth="1"/>
    <col min="3" max="3" width="60.7109375" style="15" customWidth="1"/>
    <col min="4" max="4" width="15.7109375" style="8" customWidth="1"/>
    <col min="5" max="5" width="13.28515625" style="8" customWidth="1"/>
    <col min="6" max="6" width="21.7109375" style="13" customWidth="1"/>
    <col min="7" max="7" width="8.85546875" style="13"/>
    <col min="8" max="8" width="47.140625" style="14" bestFit="1" customWidth="1"/>
    <col min="9" max="16384" width="8.85546875" style="13"/>
  </cols>
  <sheetData>
    <row r="1" spans="1:8" x14ac:dyDescent="0.25">
      <c r="A1" s="57" t="s">
        <v>0</v>
      </c>
      <c r="B1" s="57"/>
      <c r="C1" s="57"/>
      <c r="D1" s="57"/>
      <c r="E1" s="57"/>
      <c r="F1" s="57"/>
    </row>
    <row r="2" spans="1:8" x14ac:dyDescent="0.25">
      <c r="A2" s="32"/>
      <c r="B2" s="28"/>
      <c r="C2" s="28"/>
      <c r="D2" s="28"/>
      <c r="E2" s="28"/>
      <c r="F2" s="28"/>
    </row>
    <row r="3" spans="1:8" x14ac:dyDescent="0.25">
      <c r="A3" s="57" t="s">
        <v>1</v>
      </c>
      <c r="B3" s="57"/>
      <c r="C3" s="57"/>
      <c r="D3" s="57"/>
      <c r="E3" s="57"/>
      <c r="F3" s="57"/>
    </row>
    <row r="4" spans="1:8" x14ac:dyDescent="0.25">
      <c r="F4" s="54"/>
      <c r="G4" s="54"/>
    </row>
    <row r="5" spans="1:8" ht="28.9" customHeight="1" x14ac:dyDescent="0.25">
      <c r="A5" s="61" t="s">
        <v>2</v>
      </c>
      <c r="B5" s="61"/>
      <c r="C5" s="19"/>
    </row>
    <row r="6" spans="1:8" ht="15.75" thickBot="1" x14ac:dyDescent="0.3">
      <c r="A6" s="33"/>
      <c r="B6" s="22"/>
    </row>
    <row r="7" spans="1:8" x14ac:dyDescent="0.25">
      <c r="A7" s="34"/>
      <c r="B7" s="24"/>
      <c r="C7" s="24" t="s">
        <v>3</v>
      </c>
      <c r="D7" s="25">
        <v>175000</v>
      </c>
      <c r="E7" s="26"/>
      <c r="F7" s="27"/>
      <c r="H7" s="13"/>
    </row>
    <row r="8" spans="1:8" ht="33.75" customHeight="1" x14ac:dyDescent="0.25">
      <c r="A8" s="58" t="s">
        <v>4</v>
      </c>
      <c r="B8" s="59"/>
      <c r="C8" s="59"/>
      <c r="D8" s="59"/>
      <c r="E8" s="59"/>
      <c r="F8" s="60"/>
    </row>
    <row r="9" spans="1:8" x14ac:dyDescent="0.25">
      <c r="C9" s="13"/>
    </row>
    <row r="10" spans="1:8" x14ac:dyDescent="0.25">
      <c r="H10" s="13"/>
    </row>
    <row r="11" spans="1:8" s="8" customFormat="1" ht="30" x14ac:dyDescent="0.25">
      <c r="A11" s="36"/>
      <c r="B11" s="39" t="s">
        <v>5</v>
      </c>
      <c r="C11" s="40" t="s">
        <v>6</v>
      </c>
      <c r="D11" s="41" t="s">
        <v>7</v>
      </c>
      <c r="E11" s="42" t="s">
        <v>8</v>
      </c>
      <c r="F11" s="43" t="s">
        <v>9</v>
      </c>
    </row>
    <row r="12" spans="1:8" ht="30" x14ac:dyDescent="0.25">
      <c r="A12" s="37">
        <v>1</v>
      </c>
      <c r="B12" s="1" t="s">
        <v>10</v>
      </c>
      <c r="C12" s="20" t="s">
        <v>11</v>
      </c>
      <c r="D12" s="37">
        <v>1</v>
      </c>
      <c r="E12" s="46">
        <v>0</v>
      </c>
      <c r="F12" s="47">
        <f>D12*E12</f>
        <v>0</v>
      </c>
    </row>
    <row r="13" spans="1:8" ht="50.45" customHeight="1" x14ac:dyDescent="0.25">
      <c r="A13" s="37">
        <v>2</v>
      </c>
      <c r="B13" s="1" t="s">
        <v>12</v>
      </c>
      <c r="C13" s="21" t="s">
        <v>13</v>
      </c>
      <c r="D13" s="37">
        <v>1</v>
      </c>
      <c r="E13" s="46">
        <v>0</v>
      </c>
      <c r="F13" s="47">
        <f>D13*E13</f>
        <v>0</v>
      </c>
    </row>
    <row r="14" spans="1:8" ht="30" x14ac:dyDescent="0.25">
      <c r="A14" s="37">
        <v>3</v>
      </c>
      <c r="B14" s="1" t="s">
        <v>14</v>
      </c>
      <c r="C14" s="52" t="s">
        <v>15</v>
      </c>
      <c r="D14" s="37">
        <v>1</v>
      </c>
      <c r="E14" s="46">
        <v>0</v>
      </c>
      <c r="F14" s="47">
        <f>D14*E14</f>
        <v>0</v>
      </c>
    </row>
    <row r="15" spans="1:8" x14ac:dyDescent="0.25">
      <c r="D15" s="16" t="s">
        <v>16</v>
      </c>
      <c r="E15" s="17"/>
      <c r="F15" s="18">
        <f>SUM(F12:F14)</f>
        <v>0</v>
      </c>
      <c r="H15" s="13"/>
    </row>
    <row r="16" spans="1:8" x14ac:dyDescent="0.25">
      <c r="D16" s="17"/>
      <c r="E16" s="17"/>
      <c r="F16" s="18"/>
    </row>
    <row r="17" spans="1:8" x14ac:dyDescent="0.25">
      <c r="D17" s="17"/>
      <c r="E17" s="17"/>
      <c r="F17" s="18"/>
    </row>
    <row r="18" spans="1:8" ht="30" x14ac:dyDescent="0.25">
      <c r="A18" s="36"/>
      <c r="B18" s="55" t="s">
        <v>29</v>
      </c>
      <c r="C18" s="42" t="s">
        <v>17</v>
      </c>
      <c r="D18" s="42" t="s">
        <v>7</v>
      </c>
      <c r="E18" s="42" t="s">
        <v>27</v>
      </c>
      <c r="F18" s="43" t="s">
        <v>18</v>
      </c>
    </row>
    <row r="19" spans="1:8" ht="75" x14ac:dyDescent="0.25">
      <c r="A19" s="37">
        <v>4</v>
      </c>
      <c r="B19" s="1" t="s">
        <v>19</v>
      </c>
      <c r="C19" s="31" t="s">
        <v>26</v>
      </c>
      <c r="D19" s="53" t="s">
        <v>33</v>
      </c>
      <c r="E19" s="48">
        <v>0</v>
      </c>
      <c r="F19" s="49">
        <f>100*E19</f>
        <v>0</v>
      </c>
    </row>
    <row r="20" spans="1:8" ht="45" x14ac:dyDescent="0.25">
      <c r="A20" s="37">
        <v>5</v>
      </c>
      <c r="B20" s="1" t="s">
        <v>20</v>
      </c>
      <c r="C20" s="10" t="s">
        <v>28</v>
      </c>
      <c r="D20" s="37" t="s">
        <v>21</v>
      </c>
      <c r="E20" s="50">
        <v>0</v>
      </c>
      <c r="F20" s="49">
        <f>23*E20</f>
        <v>0</v>
      </c>
    </row>
    <row r="21" spans="1:8" ht="30" x14ac:dyDescent="0.25">
      <c r="A21" s="37">
        <v>6</v>
      </c>
      <c r="B21" s="1" t="s">
        <v>22</v>
      </c>
      <c r="C21" s="10" t="s">
        <v>23</v>
      </c>
      <c r="D21" s="37" t="s">
        <v>24</v>
      </c>
      <c r="E21" s="48">
        <v>0</v>
      </c>
      <c r="F21" s="49">
        <f>60*E21</f>
        <v>0</v>
      </c>
    </row>
    <row r="22" spans="1:8" x14ac:dyDescent="0.25">
      <c r="D22" s="16" t="s">
        <v>36</v>
      </c>
      <c r="E22" s="17"/>
      <c r="F22" s="18">
        <f>SUM(F19:F21)</f>
        <v>0</v>
      </c>
    </row>
    <row r="25" spans="1:8" s="44" customFormat="1" ht="30" x14ac:dyDescent="0.25">
      <c r="A25" s="42"/>
      <c r="B25" s="55" t="s">
        <v>30</v>
      </c>
      <c r="C25" s="42" t="s">
        <v>17</v>
      </c>
      <c r="D25" s="42" t="s">
        <v>7</v>
      </c>
      <c r="E25" s="42" t="s">
        <v>27</v>
      </c>
      <c r="F25" s="43" t="s">
        <v>18</v>
      </c>
      <c r="H25" s="45"/>
    </row>
    <row r="26" spans="1:8" ht="75" x14ac:dyDescent="0.25">
      <c r="A26" s="37">
        <v>4</v>
      </c>
      <c r="B26" s="1" t="s">
        <v>19</v>
      </c>
      <c r="C26" s="31" t="s">
        <v>26</v>
      </c>
      <c r="D26" s="53" t="s">
        <v>35</v>
      </c>
      <c r="E26" s="46">
        <v>0</v>
      </c>
      <c r="F26" s="47">
        <f>125*E26</f>
        <v>0</v>
      </c>
    </row>
    <row r="27" spans="1:8" ht="45" x14ac:dyDescent="0.25">
      <c r="A27" s="37">
        <v>5</v>
      </c>
      <c r="B27" s="1" t="s">
        <v>20</v>
      </c>
      <c r="C27" s="10" t="s">
        <v>28</v>
      </c>
      <c r="D27" s="37" t="s">
        <v>21</v>
      </c>
      <c r="E27" s="51">
        <v>0</v>
      </c>
      <c r="F27" s="47">
        <f>23*E27</f>
        <v>0</v>
      </c>
    </row>
    <row r="28" spans="1:8" ht="30" x14ac:dyDescent="0.25">
      <c r="A28" s="37">
        <v>6</v>
      </c>
      <c r="B28" s="1" t="s">
        <v>22</v>
      </c>
      <c r="C28" s="10" t="s">
        <v>23</v>
      </c>
      <c r="D28" s="9" t="s">
        <v>24</v>
      </c>
      <c r="E28" s="11">
        <v>0</v>
      </c>
      <c r="F28" s="12">
        <f>60*E28</f>
        <v>0</v>
      </c>
    </row>
    <row r="29" spans="1:8" x14ac:dyDescent="0.25">
      <c r="D29" s="16" t="str">
        <f>B25</f>
        <v>structurele kosten schooljaar 2022-2023</v>
      </c>
      <c r="E29" s="17"/>
      <c r="F29" s="18">
        <f>SUM(F26:F28)</f>
        <v>0</v>
      </c>
    </row>
    <row r="32" spans="1:8" s="44" customFormat="1" ht="30" x14ac:dyDescent="0.25">
      <c r="A32" s="42"/>
      <c r="B32" s="55" t="s">
        <v>31</v>
      </c>
      <c r="C32" s="42" t="s">
        <v>17</v>
      </c>
      <c r="D32" s="42" t="s">
        <v>7</v>
      </c>
      <c r="E32" s="42" t="s">
        <v>27</v>
      </c>
      <c r="F32" s="43" t="s">
        <v>18</v>
      </c>
      <c r="H32" s="45"/>
    </row>
    <row r="33" spans="1:6" ht="75" x14ac:dyDescent="0.25">
      <c r="A33" s="37">
        <v>4</v>
      </c>
      <c r="B33" s="1" t="s">
        <v>19</v>
      </c>
      <c r="C33" s="31" t="s">
        <v>26</v>
      </c>
      <c r="D33" s="53" t="s">
        <v>34</v>
      </c>
      <c r="E33" s="46">
        <v>0</v>
      </c>
      <c r="F33" s="47">
        <f>175*E33</f>
        <v>0</v>
      </c>
    </row>
    <row r="34" spans="1:6" ht="45" x14ac:dyDescent="0.25">
      <c r="A34" s="37">
        <v>5</v>
      </c>
      <c r="B34" s="1" t="s">
        <v>20</v>
      </c>
      <c r="C34" s="10" t="s">
        <v>28</v>
      </c>
      <c r="D34" s="37" t="s">
        <v>21</v>
      </c>
      <c r="E34" s="51">
        <v>0</v>
      </c>
      <c r="F34" s="47">
        <f>23*E34</f>
        <v>0</v>
      </c>
    </row>
    <row r="35" spans="1:6" ht="30" x14ac:dyDescent="0.25">
      <c r="A35" s="37">
        <v>6</v>
      </c>
      <c r="B35" s="1" t="s">
        <v>22</v>
      </c>
      <c r="C35" s="10" t="s">
        <v>23</v>
      </c>
      <c r="D35" s="37" t="s">
        <v>24</v>
      </c>
      <c r="E35" s="46">
        <v>0</v>
      </c>
      <c r="F35" s="47">
        <f>60*E35</f>
        <v>0</v>
      </c>
    </row>
    <row r="36" spans="1:6" x14ac:dyDescent="0.25">
      <c r="D36" s="16" t="str">
        <f>B32</f>
        <v>structurele kosten schooljaar 2023-2024</v>
      </c>
      <c r="E36" s="17"/>
      <c r="F36" s="18">
        <f>SUM(F33:F35)</f>
        <v>0</v>
      </c>
    </row>
    <row r="40" spans="1:6" x14ac:dyDescent="0.25">
      <c r="A40" s="56" t="s">
        <v>32</v>
      </c>
    </row>
    <row r="41" spans="1:6" x14ac:dyDescent="0.25">
      <c r="A41" s="38"/>
    </row>
  </sheetData>
  <sheetProtection algorithmName="SHA-512" hashValue="rymJMRsF6+IGvh3EuHPi+Z5s9sTSP472l3YzkBapQn8mK08OdPN7ZN5IS+tCGE8Pf4rmgl+yBtfISSU7L57DEQ==" saltValue="MUp6Pkhxyq2K2W6E0sM5eQ==" spinCount="100000" sheet="1" objects="1" scenarios="1"/>
  <protectedRanges>
    <protectedRange sqref="E27" name="content 2022 2023"/>
    <protectedRange sqref="E35" name="technisch consultant 2024"/>
    <protectedRange sqref="E34" name="content aanpassen 2024"/>
    <protectedRange sqref="E33" name="licentie 2024"/>
    <protectedRange sqref="E28" name="technisch consultant 2023"/>
    <protectedRange sqref="E20" name="content aanpassen 2022"/>
    <protectedRange sqref="E26" name="licentie 2023"/>
    <protectedRange sqref="E21" name="technisch consultant 2022"/>
    <protectedRange sqref="E28" name="content aanpassen 2023"/>
    <protectedRange sqref="E19" name="licentie 2022"/>
    <protectedRange sqref="E14" name="ìmplementatie"/>
    <protectedRange sqref="E13" name="realisatiefase VLL"/>
    <protectedRange sqref="E12" name="eenmalig concretisering"/>
    <protectedRange sqref="C5" name="naam"/>
  </protectedRanges>
  <mergeCells count="4">
    <mergeCell ref="A1:F1"/>
    <mergeCell ref="A3:F3"/>
    <mergeCell ref="A8:F8"/>
    <mergeCell ref="A5:B5"/>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34DEDB-C844-4599-8849-6563430EA130}">
  <dimension ref="A1:F25"/>
  <sheetViews>
    <sheetView workbookViewId="0">
      <selection activeCell="C10" sqref="C10"/>
    </sheetView>
  </sheetViews>
  <sheetFormatPr defaultRowHeight="15" x14ac:dyDescent="0.25"/>
  <cols>
    <col min="1" max="1" width="34.28515625" bestFit="1" customWidth="1"/>
    <col min="2" max="2" width="12.42578125" customWidth="1"/>
    <col min="3" max="3" width="39.7109375" bestFit="1" customWidth="1"/>
    <col min="4" max="4" width="16.140625" customWidth="1"/>
  </cols>
  <sheetData>
    <row r="1" spans="1:6" x14ac:dyDescent="0.25">
      <c r="A1" s="4" t="str">
        <f>prijzenblad!B11</f>
        <v>eenmalige kosten 2021-2022</v>
      </c>
      <c r="B1" s="5">
        <f>prijzenblad!F15</f>
        <v>0</v>
      </c>
    </row>
    <row r="2" spans="1:6" x14ac:dyDescent="0.25">
      <c r="A2" s="6" t="str">
        <f>prijzenblad!B18</f>
        <v>structurele kosten schooljaar 2021-2022</v>
      </c>
      <c r="B2" s="7">
        <f>prijzenblad!F22</f>
        <v>0</v>
      </c>
      <c r="C2" s="30">
        <f>SUM(B1:B2)</f>
        <v>0</v>
      </c>
    </row>
    <row r="3" spans="1:6" x14ac:dyDescent="0.25">
      <c r="A3" s="6" t="str">
        <f>prijzenblad!D29</f>
        <v>structurele kosten schooljaar 2022-2023</v>
      </c>
      <c r="B3" s="7">
        <f>prijzenblad!F29</f>
        <v>0</v>
      </c>
    </row>
    <row r="4" spans="1:6" x14ac:dyDescent="0.25">
      <c r="A4" s="6" t="str">
        <f>prijzenblad!D36</f>
        <v>structurele kosten schooljaar 2023-2024</v>
      </c>
      <c r="B4" s="7">
        <f>prijzenblad!F36</f>
        <v>0</v>
      </c>
    </row>
    <row r="5" spans="1:6" ht="15.75" thickBot="1" x14ac:dyDescent="0.3"/>
    <row r="6" spans="1:6" ht="15.75" thickBot="1" x14ac:dyDescent="0.3">
      <c r="A6" s="2" t="s">
        <v>25</v>
      </c>
      <c r="B6" s="3">
        <f>SUM(B1:B4)</f>
        <v>0</v>
      </c>
    </row>
    <row r="8" spans="1:6" ht="21.75" customHeight="1" x14ac:dyDescent="0.25">
      <c r="A8" s="23"/>
      <c r="B8" s="24"/>
      <c r="C8" s="24" t="s">
        <v>3</v>
      </c>
      <c r="D8" s="25">
        <v>175000</v>
      </c>
      <c r="E8" s="26"/>
      <c r="F8" s="27"/>
    </row>
    <row r="9" spans="1:6" ht="37.5" customHeight="1" x14ac:dyDescent="0.25">
      <c r="A9" s="58" t="s">
        <v>37</v>
      </c>
      <c r="B9" s="59"/>
      <c r="C9" s="59"/>
      <c r="D9" s="59"/>
      <c r="E9" s="59"/>
      <c r="F9" s="60"/>
    </row>
    <row r="13" spans="1:6" x14ac:dyDescent="0.25">
      <c r="A13" s="29"/>
    </row>
    <row r="14" spans="1:6" x14ac:dyDescent="0.25">
      <c r="A14" s="29"/>
    </row>
    <row r="15" spans="1:6" x14ac:dyDescent="0.25">
      <c r="A15" s="29"/>
    </row>
    <row r="16" spans="1:6" x14ac:dyDescent="0.25">
      <c r="A16" s="29"/>
    </row>
    <row r="17" spans="1:1" x14ac:dyDescent="0.25">
      <c r="A17" s="29"/>
    </row>
    <row r="18" spans="1:1" x14ac:dyDescent="0.25">
      <c r="A18" s="29"/>
    </row>
    <row r="19" spans="1:1" x14ac:dyDescent="0.25">
      <c r="A19" s="29"/>
    </row>
    <row r="20" spans="1:1" x14ac:dyDescent="0.25">
      <c r="A20" s="29"/>
    </row>
    <row r="21" spans="1:1" x14ac:dyDescent="0.25">
      <c r="A21" s="29"/>
    </row>
    <row r="22" spans="1:1" x14ac:dyDescent="0.25">
      <c r="A22" s="29"/>
    </row>
    <row r="23" spans="1:1" x14ac:dyDescent="0.25">
      <c r="A23" s="29"/>
    </row>
    <row r="24" spans="1:1" x14ac:dyDescent="0.25">
      <c r="A24" s="29"/>
    </row>
    <row r="25" spans="1:1" x14ac:dyDescent="0.25">
      <c r="A25" s="29"/>
    </row>
  </sheetData>
  <mergeCells count="1">
    <mergeCell ref="A9:F9"/>
  </mergeCells>
  <conditionalFormatting sqref="C2">
    <cfRule type="cellIs" dxfId="0" priority="2" operator="greaterThan">
      <formula>175000</formula>
    </cfRule>
  </conditionalFormatting>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CA22FB7AFC49C40A7C3FFA9CDF14ED4" ma:contentTypeVersion="12" ma:contentTypeDescription="Een nieuw document maken." ma:contentTypeScope="" ma:versionID="f9dfeff295071609deaf12a955d7aa3e">
  <xsd:schema xmlns:xsd="http://www.w3.org/2001/XMLSchema" xmlns:xs="http://www.w3.org/2001/XMLSchema" xmlns:p="http://schemas.microsoft.com/office/2006/metadata/properties" xmlns:ns2="31c457d5-a29e-4185-a8ed-4b348727557f" xmlns:ns3="6d198eb7-ad0c-4d53-b59c-44a22284dd97" targetNamespace="http://schemas.microsoft.com/office/2006/metadata/properties" ma:root="true" ma:fieldsID="ef191e615d07067c0b9fdba856be9181" ns2:_="" ns3:_="">
    <xsd:import namespace="31c457d5-a29e-4185-a8ed-4b348727557f"/>
    <xsd:import namespace="6d198eb7-ad0c-4d53-b59c-44a22284dd97"/>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Location" minOccurs="0"/>
                <xsd:element ref="ns2:MediaServiceAutoKeyPoints" minOccurs="0"/>
                <xsd:element ref="ns2:MediaServiceKeyPoint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1c457d5-a29e-4185-a8ed-4b348727557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d198eb7-ad0c-4d53-b59c-44a22284dd97" elementFormDefault="qualified">
    <xsd:import namespace="http://schemas.microsoft.com/office/2006/documentManagement/types"/>
    <xsd:import namespace="http://schemas.microsoft.com/office/infopath/2007/PartnerControls"/>
    <xsd:element name="SharedWithUsers" ma:index="18"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627C244-6456-431C-8214-D7C43BD415F2}"/>
</file>

<file path=customXml/itemProps2.xml><?xml version="1.0" encoding="utf-8"?>
<ds:datastoreItem xmlns:ds="http://schemas.openxmlformats.org/officeDocument/2006/customXml" ds:itemID="{B1610B3A-1FDB-4D58-9AAF-3F58C388D703}">
  <ds:schemaRefs>
    <ds:schemaRef ds:uri="http://schemas.microsoft.com/sharepoint/v3/contenttype/forms"/>
  </ds:schemaRefs>
</ds:datastoreItem>
</file>

<file path=customXml/itemProps3.xml><?xml version="1.0" encoding="utf-8"?>
<ds:datastoreItem xmlns:ds="http://schemas.openxmlformats.org/officeDocument/2006/customXml" ds:itemID="{DC318F83-DDED-4669-A7D5-9F6126CC02C8}">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2</vt:i4>
      </vt:variant>
    </vt:vector>
  </HeadingPairs>
  <TitlesOfParts>
    <vt:vector size="2" baseType="lpstr">
      <vt:lpstr>prijzenblad</vt:lpstr>
      <vt:lpstr>totaal</vt:lpstr>
    </vt:vector>
  </TitlesOfParts>
  <Manager/>
  <Company>ROC Midden Nederland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Rietveld, M.J. (Marjon)</dc:creator>
  <cp:keywords/>
  <dc:description/>
  <cp:lastModifiedBy>Rietveld, M.J. (Marjon)</cp:lastModifiedBy>
  <cp:revision/>
  <dcterms:created xsi:type="dcterms:W3CDTF">2018-07-24T11:30:58Z</dcterms:created>
  <dcterms:modified xsi:type="dcterms:W3CDTF">2021-10-13T07:26:22Z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0x010100ECA22FB7AFC49C40A7C3FFA9CDF14ED4</vt:lpwstr>
  </property>
  <property fmtid="{D5CDD505-2E9C-101B-9397-08002B2CF9AE}" pid="3" name="Order">
    <vt:r8>11846200</vt:r8>
  </property>
  <property fmtid="{D5CDD505-2E9C-101B-9397-08002B2CF9AE}" pid="4" name="xd_Signature">
    <vt:bool>false</vt:bool>
  </property>
  <property fmtid="{D5CDD505-2E9C-101B-9397-08002B2CF9AE}" pid="5" name="xd_ProgID">
    <vt:lpwstr/>
  </property>
  <property fmtid="{D5CDD505-2E9C-101B-9397-08002B2CF9AE}" pid="6" name="_ExtendedDescription">
    <vt:lpwstr/>
  </property>
  <property fmtid="{D5CDD505-2E9C-101B-9397-08002B2CF9AE}" pid="7" name="TriggerFlowInfo">
    <vt:lpwstr/>
  </property>
  <property fmtid="{D5CDD505-2E9C-101B-9397-08002B2CF9AE}" pid="8" name="_SourceUrl">
    <vt:lpwstr/>
  </property>
  <property fmtid="{D5CDD505-2E9C-101B-9397-08002B2CF9AE}" pid="9" name="_SharedFileIndex">
    <vt:lpwstr/>
  </property>
  <property fmtid="{D5CDD505-2E9C-101B-9397-08002B2CF9AE}" pid="10" name="ComplianceAssetId">
    <vt:lpwstr/>
  </property>
  <property fmtid="{D5CDD505-2E9C-101B-9397-08002B2CF9AE}" pid="11" name="TemplateUrl">
    <vt:lpwstr/>
  </property>
</Properties>
</file>